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okae\Google Drive\Excel-Challenge\"/>
    </mc:Choice>
  </mc:AlternateContent>
  <xr:revisionPtr revIDLastSave="0" documentId="13_ncr:1_{61F614CF-DDE5-40FF-A7EA-ED15217CD0F7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Kickstarter Projects" sheetId="1" r:id="rId1"/>
    <sheet name="Category" sheetId="4" r:id="rId2"/>
    <sheet name="Sub Category" sheetId="5" r:id="rId3"/>
    <sheet name="Creation Date" sheetId="9" r:id="rId4"/>
    <sheet name="Bonus" sheetId="7" r:id="rId5"/>
    <sheet name="Bonus2" sheetId="8" r:id="rId6"/>
  </sheets>
  <definedNames>
    <definedName name="_xlnm._FilterDatabase" localSheetId="0" hidden="1">'Kickstarter Projects'!$A$1:$T$4115</definedName>
  </definedNames>
  <calcPr calcId="191029"/>
  <pivotCaches>
    <pivotCache cacheId="0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I19" i="8" l="1"/>
  <c r="I8" i="8"/>
  <c r="I18" i="8"/>
  <c r="I17" i="8"/>
  <c r="I16" i="8"/>
  <c r="I15" i="8"/>
  <c r="I14" i="8"/>
  <c r="I9" i="8"/>
  <c r="I7" i="8"/>
  <c r="I6" i="8"/>
  <c r="I5" i="8"/>
  <c r="I4" i="8"/>
  <c r="D2" i="7"/>
  <c r="C2" i="7"/>
  <c r="D3" i="7"/>
  <c r="C3" i="7"/>
  <c r="D4" i="7"/>
  <c r="C4" i="7"/>
  <c r="D5" i="7"/>
  <c r="C5" i="7"/>
  <c r="D6" i="7"/>
  <c r="C6" i="7"/>
  <c r="D7" i="7"/>
  <c r="C7" i="7"/>
  <c r="D8" i="7"/>
  <c r="C8" i="7"/>
  <c r="D9" i="7"/>
  <c r="C9" i="7"/>
  <c r="D10" i="7"/>
  <c r="C10" i="7"/>
  <c r="D11" i="7"/>
  <c r="C11" i="7"/>
  <c r="D12" i="7"/>
  <c r="C12" i="7"/>
  <c r="D13" i="7"/>
  <c r="C13" i="7"/>
  <c r="B13" i="7"/>
  <c r="B12" i="7"/>
  <c r="B11" i="7"/>
  <c r="B10" i="7"/>
  <c r="B8" i="7"/>
  <c r="B6" i="7"/>
  <c r="B4" i="7"/>
  <c r="B3" i="7"/>
  <c r="B9" i="7"/>
  <c r="B7" i="7"/>
  <c r="B5" i="7"/>
  <c r="B2" i="7"/>
  <c r="E2" i="7" l="1"/>
  <c r="H2" i="7" s="1"/>
  <c r="E8" i="7"/>
  <c r="F8" i="7" s="1"/>
  <c r="E13" i="7"/>
  <c r="F13" i="7" s="1"/>
  <c r="E7" i="7"/>
  <c r="F7" i="7" s="1"/>
  <c r="E12" i="7"/>
  <c r="H12" i="7" s="1"/>
  <c r="E6" i="7"/>
  <c r="H6" i="7" s="1"/>
  <c r="E11" i="7"/>
  <c r="G11" i="7" s="1"/>
  <c r="E5" i="7"/>
  <c r="F5" i="7" s="1"/>
  <c r="E10" i="7"/>
  <c r="F10" i="7" s="1"/>
  <c r="E4" i="7"/>
  <c r="F4" i="7" s="1"/>
  <c r="E9" i="7"/>
  <c r="F9" i="7" s="1"/>
  <c r="E3" i="7"/>
  <c r="G3" i="7" s="1"/>
  <c r="F12" i="7" l="1"/>
  <c r="G9" i="7"/>
  <c r="G12" i="7"/>
  <c r="G13" i="7"/>
  <c r="H4" i="7"/>
  <c r="H7" i="7"/>
  <c r="H10" i="7"/>
  <c r="H13" i="7"/>
  <c r="G6" i="7"/>
  <c r="G7" i="7"/>
  <c r="F3" i="7"/>
  <c r="F2" i="7"/>
  <c r="G10" i="7"/>
  <c r="G2" i="7"/>
  <c r="H3" i="7"/>
  <c r="H5" i="7"/>
  <c r="F6" i="7"/>
  <c r="G5" i="7"/>
  <c r="H9" i="7"/>
  <c r="H11" i="7"/>
  <c r="G8" i="7"/>
  <c r="F11" i="7"/>
  <c r="G4" i="7"/>
  <c r="H8" i="7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3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<sst xmlns="http://schemas.openxmlformats.org/spreadsheetml/2006/main" count="36781" uniqueCount="8411">
  <si>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</si>
  <si>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</si>
  <si>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</si>
  <si>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</si>
  <si>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</si>
  <si>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</si>
  <si>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</si>
  <si>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</si>
  <si>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</si>
  <si>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</si>
  <si>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</si>
  <si>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</si>
  <si>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</si>
  <si>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</si>
  <si>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</si>
  <si>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</si>
  <si>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</si>
  <si>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</si>
  <si>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</si>
  <si>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</si>
  <si>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</si>
  <si>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</si>
  <si>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</si>
  <si>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</si>
  <si>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</si>
  <si>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</si>
  <si>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</si>
  <si>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</si>
  <si>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</si>
  <si>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</si>
  <si>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</si>
  <si>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</si>
  <si>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</si>
  <si>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</si>
  <si>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</si>
  <si>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</si>
  <si>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</si>
  <si>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</si>
  <si>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</si>
  <si>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</si>
  <si>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</si>
  <si>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</si>
  <si>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</si>
  <si>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</si>
  <si>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</si>
  <si>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</si>
  <si>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</si>
  <si>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</si>
  <si>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</si>
  <si>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</si>
  <si>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</si>
  <si>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</si>
  <si>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</si>
  <si>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</si>
  <si>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</si>
  <si>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</si>
  <si>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</si>
  <si>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</si>
  <si>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</si>
  <si>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</si>
  <si>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</si>
  <si>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</si>
  <si>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</si>
  <si>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</si>
  <si>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</si>
  <si>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</si>
  <si>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</si>
  <si>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</si>
  <si>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</si>
  <si>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</si>
  <si>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</si>
  <si>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</si>
  <si>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</si>
  <si>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</si>
  <si>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</si>
  <si>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</si>
  <si>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</si>
  <si>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</si>
  <si>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</si>
  <si>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</si>
  <si>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</si>
  <si>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</si>
  <si>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</si>
  <si>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</si>
  <si>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</si>
  <si>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</si>
  <si>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</si>
  <si>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</si>
  <si>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</si>
  <si>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</si>
  <si>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</si>
  <si>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</si>
  <si>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</si>
  <si>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</si>
  <si>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</si>
  <si>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</si>
  <si>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</si>
  <si>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</si>
  <si>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</si>
  <si>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</si>
  <si>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</si>
  <si>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</si>
  <si>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</si>
  <si>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</si>
  <si>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</si>
  <si>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</si>
  <si>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</si>
  <si>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</si>
  <si>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</si>
  <si>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</si>
  <si>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</si>
  <si>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</si>
  <si>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</si>
  <si>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</si>
  <si>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</si>
  <si>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</si>
  <si>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</si>
  <si>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</si>
  <si>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</si>
  <si>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</si>
  <si>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</si>
  <si>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</si>
  <si>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</si>
  <si>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</si>
  <si>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</si>
  <si>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</si>
  <si>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</si>
  <si>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</si>
  <si>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</si>
  <si>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</si>
  <si>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</si>
  <si>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</si>
  <si>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</si>
  <si>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</si>
  <si>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</si>
  <si>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</si>
  <si>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</si>
  <si>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</si>
  <si>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</si>
  <si>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</si>
  <si>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</si>
  <si>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</si>
  <si>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</si>
  <si>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</si>
  <si>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</si>
  <si>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</si>
  <si>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</si>
  <si>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</si>
  <si>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</si>
  <si>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</si>
  <si>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</si>
  <si>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</si>
  <si>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</si>
  <si>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</si>
  <si>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</si>
  <si>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</si>
  <si>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</si>
  <si>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</si>
  <si>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</si>
  <si>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</si>
  <si>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</si>
  <si>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</si>
  <si>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</si>
  <si>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</si>
  <si>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</si>
  <si>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</si>
  <si>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</si>
  <si>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</si>
  <si>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</si>
  <si>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</si>
  <si>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</si>
  <si>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</si>
  <si>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</si>
  <si>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</si>
  <si>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</si>
  <si>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</si>
  <si>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</si>
  <si>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</si>
  <si>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</si>
  <si>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</si>
  <si>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</si>
  <si>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</si>
  <si>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</si>
  <si>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</si>
  <si>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</si>
  <si>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</si>
  <si>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</si>
  <si>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</si>
  <si>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</si>
  <si>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</si>
  <si>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</si>
  <si>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</si>
  <si>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</si>
  <si>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</si>
  <si>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</si>
  <si>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</si>
  <si>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</si>
  <si>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</si>
  <si>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</si>
  <si>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</si>
  <si>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</si>
  <si>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</si>
  <si>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</si>
  <si>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</si>
  <si>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</si>
  <si>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</si>
  <si>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</si>
  <si>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</si>
  <si>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</si>
  <si>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</si>
  <si>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</si>
  <si>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</si>
  <si>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</si>
  <si>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</si>
  <si>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</si>
  <si>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</si>
  <si>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</si>
  <si>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</si>
  <si>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</si>
  <si>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</si>
  <si>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</si>
  <si>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</si>
  <si>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</si>
  <si>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</si>
  <si>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</si>
  <si>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</si>
  <si>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</si>
  <si>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</si>
  <si>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</si>
  <si>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</si>
  <si>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</si>
  <si>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</si>
  <si>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</si>
  <si>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</si>
  <si>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</si>
  <si>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</si>
  <si>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</si>
  <si>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</si>
  <si>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</si>
  <si>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</si>
  <si>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</si>
  <si>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</si>
  <si>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</si>
  <si>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</si>
  <si>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</si>
  <si>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</si>
  <si>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</si>
  <si>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</si>
  <si>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</si>
  <si>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</si>
  <si>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</si>
  <si>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</si>
  <si>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</si>
  <si>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</si>
  <si>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</si>
  <si>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</si>
  <si>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</si>
  <si>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</si>
  <si>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</si>
  <si>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</si>
  <si>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</si>
  <si>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</si>
  <si>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</si>
  <si>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</si>
  <si>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</si>
  <si>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</si>
  <si>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</si>
  <si>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</si>
  <si>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</si>
  <si>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</si>
  <si>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</si>
  <si>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</si>
  <si>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</si>
  <si>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</si>
  <si>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</si>
  <si>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</si>
  <si>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</si>
  <si>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</si>
  <si>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</si>
  <si>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</si>
  <si>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</si>
  <si>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</si>
  <si>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</si>
  <si>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</si>
  <si>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</si>
  <si>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</si>
  <si>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</si>
  <si>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</si>
  <si>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</si>
  <si>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</si>
  <si>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</si>
  <si>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</si>
  <si>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</si>
  <si>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</si>
  <si>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</si>
  <si>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</si>
  <si>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</si>
  <si>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</si>
  <si>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</si>
  <si>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</si>
  <si>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</si>
  <si>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</si>
  <si>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</si>
  <si>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</si>
  <si>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</si>
  <si>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</si>
  <si>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</si>
  <si>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</si>
  <si>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</si>
  <si>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</si>
  <si>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</si>
  <si>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</si>
  <si>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</si>
  <si>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</si>
  <si>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</si>
  <si>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</si>
  <si>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</si>
  <si>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</si>
  <si>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</si>
  <si>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</si>
  <si>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</si>
  <si>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</si>
  <si>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</si>
  <si>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</si>
  <si>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</si>
  <si>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</si>
  <si>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</si>
  <si>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</si>
  <si>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</si>
  <si>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</si>
  <si>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</si>
  <si>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</si>
  <si>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</si>
  <si>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</si>
  <si>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</si>
  <si>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</si>
  <si>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</si>
  <si>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</si>
  <si>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</si>
  <si>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</si>
  <si>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</si>
  <si>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</si>
  <si>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</si>
  <si>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</si>
  <si>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</si>
  <si>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</si>
  <si>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</si>
  <si>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</si>
  <si>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</si>
  <si>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</si>
  <si>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</si>
  <si>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</si>
  <si>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</si>
  <si>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</si>
  <si>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</si>
  <si>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</si>
  <si>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</si>
  <si>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</si>
  <si>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</si>
  <si>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</si>
  <si>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</si>
  <si>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</si>
  <si>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</si>
  <si>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</si>
  <si>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</si>
  <si>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</si>
  <si>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</si>
  <si>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</si>
  <si>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</si>
  <si>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</si>
  <si>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</si>
  <si>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</si>
  <si>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</si>
  <si>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</si>
  <si>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</si>
  <si>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</si>
  <si>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</si>
  <si>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</si>
  <si>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</si>
  <si>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</si>
  <si>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</si>
  <si>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</si>
  <si>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</si>
  <si>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</si>
  <si>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</si>
  <si>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</si>
  <si>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</si>
  <si>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</si>
  <si>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</si>
  <si>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</si>
  <si>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</si>
  <si>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</si>
  <si>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</si>
  <si>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</si>
  <si>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</si>
  <si>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</si>
  <si>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</si>
  <si>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</si>
  <si>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</si>
  <si>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</si>
  <si>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</si>
  <si>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</si>
  <si>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</si>
  <si>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</si>
  <si>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</si>
  <si>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</si>
  <si>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</si>
  <si>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</si>
  <si>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</si>
  <si>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</si>
  <si>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</si>
  <si>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</si>
  <si>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</si>
  <si>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</si>
  <si>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</si>
  <si>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</si>
  <si>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</si>
  <si>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</si>
  <si>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</si>
  <si>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</si>
  <si>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</si>
  <si>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</si>
  <si>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</si>
  <si>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</si>
  <si>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</si>
  <si>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</si>
  <si>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</si>
  <si>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</si>
  <si>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</si>
  <si>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</si>
  <si>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</si>
  <si>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</si>
  <si>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</si>
  <si>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</si>
  <si>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</si>
  <si>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</si>
  <si>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</si>
  <si>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</si>
  <si>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</si>
  <si>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</si>
  <si>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</si>
  <si>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</si>
  <si>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</si>
  <si>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</si>
  <si>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</si>
  <si>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</si>
  <si>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</si>
  <si>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</si>
  <si>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</si>
  <si>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</si>
  <si>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</si>
  <si>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</si>
  <si>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</si>
  <si>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</si>
  <si>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</si>
  <si>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</si>
  <si>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</si>
  <si>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</si>
  <si>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</si>
  <si>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</si>
  <si>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</si>
  <si>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</si>
  <si>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</si>
  <si>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</si>
  <si>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</si>
  <si>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</si>
  <si>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</si>
  <si>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</si>
  <si>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</si>
  <si>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</si>
  <si>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</si>
  <si>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</si>
  <si>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</si>
  <si>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</si>
  <si>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</si>
  <si>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</si>
  <si>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</si>
  <si>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</si>
  <si>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</si>
  <si>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</si>
  <si>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</si>
  <si>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</si>
  <si>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</si>
  <si>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</si>
  <si>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</si>
  <si>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</si>
  <si>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</si>
  <si>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</si>
  <si>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</si>
  <si>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</si>
  <si>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</si>
  <si>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</si>
  <si>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</si>
  <si>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</si>
  <si>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</si>
  <si>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</si>
  <si>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</si>
  <si>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</si>
  <si>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</si>
  <si>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</si>
  <si>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</si>
  <si>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</si>
  <si>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</si>
  <si>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</si>
  <si>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</si>
  <si>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</si>
  <si>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</si>
  <si>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</si>
  <si>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</si>
  <si>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</si>
  <si>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</si>
  <si>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</si>
  <si>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</si>
  <si>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</si>
  <si>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</si>
  <si>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</si>
  <si>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</si>
  <si>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</si>
  <si>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</si>
  <si>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</si>
  <si>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</si>
  <si>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</si>
  <si>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</si>
  <si>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</si>
  <si>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</si>
  <si>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</si>
  <si>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</si>
  <si>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</si>
  <si>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</si>
  <si>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</si>
  <si>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</si>
  <si>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</si>
  <si>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</si>
  <si>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</si>
  <si>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</si>
  <si>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</si>
  <si>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</si>
  <si>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</si>
  <si>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</si>
  <si>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</si>
  <si>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</si>
  <si>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</si>
  <si>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</si>
  <si>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</si>
  <si>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</si>
  <si>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</si>
  <si>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</si>
  <si>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</si>
  <si>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</si>
  <si>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</si>
  <si>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</si>
  <si>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</si>
  <si>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</si>
  <si>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</si>
  <si>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</si>
  <si>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</si>
  <si>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</si>
  <si>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</si>
  <si>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</si>
  <si>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</si>
  <si>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</si>
  <si>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</si>
  <si>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</si>
  <si>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</si>
  <si>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</si>
  <si>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</si>
  <si>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</si>
  <si>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</si>
  <si>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</si>
  <si>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</si>
  <si>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</si>
  <si>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</si>
  <si>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</si>
  <si>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</si>
  <si>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</si>
  <si>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</si>
  <si>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</si>
  <si>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</si>
  <si>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</si>
  <si>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</si>
  <si>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</si>
  <si>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</si>
  <si>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</si>
  <si>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</si>
  <si>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</si>
  <si>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</si>
  <si>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</si>
  <si>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</si>
  <si>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</si>
  <si>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</si>
  <si>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</si>
  <si>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</si>
  <si>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</si>
  <si>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</si>
  <si>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</si>
  <si>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</si>
  <si>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</si>
  <si>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</si>
  <si>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</si>
  <si>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</si>
  <si>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</si>
  <si>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</si>
  <si>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</si>
  <si>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</si>
  <si>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</si>
  <si>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</si>
  <si>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</si>
  <si>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</si>
  <si>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</si>
  <si>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</si>
  <si>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</si>
  <si>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</si>
  <si>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</si>
  <si>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</si>
  <si>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</si>
  <si>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</si>
  <si>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</si>
  <si>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</si>
  <si>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</si>
  <si>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</si>
  <si>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</si>
  <si>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</si>
  <si>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</si>
  <si>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</si>
  <si>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</si>
  <si>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</si>
  <si>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</si>
  <si>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</si>
  <si>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</si>
  <si>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</si>
  <si>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</si>
  <si>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</si>
  <si>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</si>
  <si>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</si>
  <si>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</si>
  <si>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</si>
  <si>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</si>
  <si>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</si>
  <si>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</si>
  <si>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</si>
  <si>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</si>
  <si>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</si>
  <si>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</si>
  <si>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</si>
  <si>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</si>
  <si>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</si>
  <si>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</si>
  <si>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</si>
  <si>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</si>
  <si>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</si>
  <si>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</si>
  <si>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</si>
  <si>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</si>
  <si>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</si>
  <si>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</si>
  <si>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</si>
  <si>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</si>
  <si>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</si>
  <si>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</si>
  <si>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</si>
  <si>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</si>
  <si>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</si>
  <si>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</si>
  <si>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</si>
  <si>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</si>
  <si>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</si>
  <si>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</si>
  <si>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</si>
  <si>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</si>
  <si>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</si>
  <si>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</si>
  <si>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</si>
  <si>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</si>
  <si>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</si>
  <si>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</si>
  <si>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</si>
  <si>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</si>
  <si>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</si>
  <si>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</si>
  <si>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</si>
  <si>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</si>
  <si>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</si>
  <si>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</si>
  <si>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</si>
  <si>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</si>
  <si>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</si>
  <si>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</si>
  <si>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</si>
  <si>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</si>
  <si>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</si>
  <si>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</si>
  <si>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</si>
  <si>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</si>
  <si>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</si>
  <si>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</si>
  <si>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</si>
  <si>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</si>
  <si>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</si>
  <si>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</si>
  <si>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</si>
  <si>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</si>
  <si>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</si>
  <si>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</si>
  <si>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</si>
  <si>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</si>
  <si>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</si>
  <si>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</si>
  <si>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</si>
  <si>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</si>
  <si>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</si>
  <si>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</si>
  <si>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</si>
  <si>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</si>
  <si>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</si>
  <si>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</si>
  <si>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</si>
  <si>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</si>
  <si>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</si>
  <si>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</si>
  <si>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</si>
  <si>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</si>
  <si>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</si>
  <si>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</si>
  <si>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</si>
  <si>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</si>
  <si>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</si>
  <si>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</si>
  <si>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</si>
  <si>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</si>
  <si>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</si>
  <si>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</si>
  <si>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</si>
  <si>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</si>
  <si>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</si>
  <si>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</si>
  <si>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</si>
  <si>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</si>
  <si>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</si>
  <si>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</si>
  <si>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</si>
  <si>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</si>
  <si>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</si>
  <si>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</si>
  <si>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</si>
  <si>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</si>
  <si>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</si>
  <si>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</si>
  <si>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</si>
  <si>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</si>
  <si>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</si>
  <si>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</si>
  <si>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</si>
  <si>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</si>
  <si>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</si>
  <si>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</si>
  <si>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</si>
  <si>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</si>
  <si>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</si>
  <si>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</si>
  <si>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</si>
  <si>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</si>
  <si>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</si>
  <si>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</si>
  <si>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</si>
  <si>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</si>
  <si>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</si>
  <si>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</si>
  <si>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</si>
  <si>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</si>
  <si>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</si>
  <si>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</si>
  <si>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</si>
  <si>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</si>
  <si>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</si>
  <si>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</si>
  <si>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</si>
  <si>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</si>
  <si>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</si>
  <si>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</si>
  <si>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</si>
  <si>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</si>
  <si>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</si>
  <si>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</si>
  <si>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</si>
  <si>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</si>
  <si>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</si>
  <si>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</si>
  <si>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</si>
  <si>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</si>
  <si>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</si>
  <si>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</si>
  <si>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</si>
  <si>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</si>
  <si>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</si>
  <si>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</si>
  <si>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</si>
  <si>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</si>
  <si>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</si>
  <si>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</si>
  <si>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</si>
  <si>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</si>
  <si>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</si>
  <si>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</si>
  <si>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</si>
  <si>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</si>
  <si>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</si>
  <si>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</si>
  <si>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</si>
  <si>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</si>
  <si>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</si>
  <si>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</si>
  <si>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</si>
  <si>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</si>
  <si>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</si>
  <si>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</si>
  <si>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</si>
  <si>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</si>
  <si>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</si>
  <si>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</si>
  <si>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</si>
  <si>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</si>
  <si>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</si>
  <si>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</si>
  <si>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</si>
  <si>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</si>
  <si>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</si>
  <si>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</si>
  <si>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</si>
  <si>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</si>
  <si>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</si>
  <si>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</si>
  <si>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</si>
  <si>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</si>
  <si>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</si>
  <si>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</si>
  <si>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</si>
  <si>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</si>
  <si>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</si>
  <si>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</si>
  <si>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</si>
  <si>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</si>
  <si>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</si>
  <si>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</si>
  <si>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</si>
  <si>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</si>
  <si>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</si>
  <si>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</si>
  <si>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</si>
  <si>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</si>
  <si>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</si>
  <si>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</si>
  <si>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</si>
  <si>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</si>
  <si>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</si>
  <si>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</si>
  <si>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</si>
  <si>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</si>
  <si>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</si>
  <si>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</si>
  <si>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</si>
  <si>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</si>
  <si>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</si>
  <si>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</si>
  <si>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</si>
  <si>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</si>
  <si>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</si>
  <si>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</si>
  <si>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</si>
  <si>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</si>
  <si>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</si>
  <si>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</si>
  <si>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</si>
  <si>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</si>
  <si>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</si>
  <si>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</si>
  <si>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</si>
  <si>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</si>
  <si>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</si>
  <si>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</si>
  <si>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</si>
  <si>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</si>
  <si>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</si>
  <si>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</si>
  <si>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</si>
  <si>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</si>
  <si>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</si>
  <si>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</si>
  <si>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</si>
  <si>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</si>
  <si>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</si>
  <si>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</si>
  <si>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</si>
  <si>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</si>
  <si>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</si>
  <si>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</si>
  <si>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</si>
  <si>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</si>
  <si>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</si>
  <si>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</si>
  <si>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</si>
  <si>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</si>
  <si>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</si>
  <si>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</si>
  <si>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</si>
  <si>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</si>
  <si>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</si>
  <si>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</si>
  <si>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</si>
  <si>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</si>
  <si>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</si>
  <si>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</si>
  <si>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</si>
  <si>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</si>
  <si>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</si>
  <si>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</si>
  <si>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</si>
  <si>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</si>
  <si>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</si>
  <si>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</si>
  <si>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</si>
  <si>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</si>
  <si>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</si>
  <si>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</si>
  <si>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</si>
  <si>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</si>
  <si>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</si>
  <si>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</si>
  <si>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</si>
  <si>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</si>
  <si>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</si>
  <si>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</si>
  <si>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</si>
  <si>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</si>
  <si>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</si>
  <si>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</si>
  <si>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</si>
  <si>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</si>
  <si>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</si>
  <si>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</si>
  <si>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</si>
  <si>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</si>
  <si>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</si>
  <si>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</si>
  <si>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</si>
  <si>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</si>
  <si>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</si>
  <si>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</si>
  <si>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</si>
  <si>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</si>
  <si>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</si>
  <si>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</si>
  <si>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</si>
  <si>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</si>
  <si>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</si>
  <si>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</si>
  <si>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</si>
  <si>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</si>
  <si>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</si>
  <si>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</si>
  <si>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</si>
  <si>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</si>
  <si>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</si>
  <si>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</si>
  <si>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</si>
  <si>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</si>
  <si>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</si>
  <si>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</si>
  <si>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</si>
  <si>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</si>
  <si>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</si>
  <si>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</si>
  <si>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</si>
  <si>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</si>
  <si>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</si>
  <si>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</si>
  <si>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</si>
  <si>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</si>
  <si>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</si>
  <si>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</si>
  <si>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</si>
  <si>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</si>
  <si>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</si>
  <si>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</si>
  <si>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</si>
  <si>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</si>
  <si>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</si>
  <si>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</si>
  <si>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</si>
  <si>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</si>
  <si>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</si>
  <si>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</si>
  <si>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</si>
  <si>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</si>
  <si>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</si>
  <si>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</si>
  <si>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</si>
  <si>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</si>
  <si>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</si>
  <si>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</si>
  <si>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</si>
  <si>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</si>
  <si>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</si>
  <si>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</si>
  <si>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</si>
  <si>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</si>
  <si>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</si>
  <si>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</si>
  <si>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</si>
  <si>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</si>
  <si>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</si>
  <si>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</si>
  <si>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</si>
  <si>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</si>
  <si>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</si>
  <si>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</si>
  <si>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</si>
  <si>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</si>
  <si>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</si>
  <si>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</si>
  <si>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</si>
  <si>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</si>
  <si>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</si>
  <si>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</si>
  <si>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</si>
  <si>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</si>
  <si>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</si>
  <si>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</si>
  <si>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</si>
  <si>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</si>
  <si>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</si>
  <si>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</si>
  <si>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</si>
  <si>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</si>
  <si>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</si>
  <si>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</si>
  <si>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</si>
  <si>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</si>
  <si>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</si>
  <si>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</si>
  <si>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</si>
  <si>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</si>
  <si>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</si>
  <si>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</si>
  <si>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</si>
  <si>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</si>
  <si>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</si>
  <si>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</si>
  <si>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</si>
  <si>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</si>
  <si>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</si>
  <si>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</si>
  <si>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</si>
  <si>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</si>
  <si>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</si>
  <si>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</si>
  <si>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</si>
  <si>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</si>
  <si>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</si>
  <si>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</si>
  <si>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</si>
  <si>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</si>
  <si>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</si>
  <si>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</si>
  <si>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</si>
  <si>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</si>
  <si>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</si>
  <si>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</si>
  <si>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</si>
  <si>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</si>
  <si>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</si>
  <si>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</si>
  <si>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</si>
  <si>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</si>
  <si>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</si>
  <si>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</si>
  <si>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</si>
  <si>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</si>
  <si>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</si>
  <si>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</si>
  <si>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</si>
  <si>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</si>
  <si>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</si>
  <si>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</si>
  <si>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</si>
  <si>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</si>
  <si>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</si>
  <si>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</si>
  <si>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</si>
  <si>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</si>
  <si>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</si>
  <si>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</si>
  <si>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</si>
  <si>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</si>
  <si>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</si>
  <si>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</si>
  <si>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</si>
  <si>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</si>
  <si>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</si>
  <si>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</si>
  <si>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</si>
  <si>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</si>
  <si>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</si>
  <si>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</si>
  <si>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</si>
  <si>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</si>
  <si>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</si>
  <si>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</si>
  <si>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</si>
  <si>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</si>
  <si>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</si>
  <si>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</si>
  <si>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</si>
  <si>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</si>
  <si>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</si>
  <si>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</si>
  <si>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</si>
  <si>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</si>
  <si>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</si>
  <si>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</si>
  <si>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</si>
  <si>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</si>
  <si>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</si>
  <si>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</si>
  <si>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</si>
  <si>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</si>
  <si>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</si>
  <si>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</si>
  <si>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</si>
  <si>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</si>
  <si>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</si>
  <si>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</si>
  <si>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</si>
  <si>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</si>
  <si>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</si>
  <si>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</si>
  <si>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</si>
  <si>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</si>
  <si>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</si>
  <si>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</si>
  <si>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</si>
  <si>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</si>
  <si>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</si>
  <si>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</si>
  <si>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</si>
  <si>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</si>
  <si>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</si>
  <si>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</si>
  <si>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</si>
  <si>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</si>
  <si>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</si>
  <si>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</si>
  <si>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</si>
  <si>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</si>
  <si>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</si>
  <si>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</si>
  <si>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</si>
  <si>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</si>
  <si>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</si>
  <si>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</si>
  <si>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</si>
  <si>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</si>
  <si>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</si>
  <si>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</si>
  <si>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</si>
  <si>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</si>
  <si>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</si>
  <si>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</si>
  <si>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</si>
  <si>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</si>
  <si>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</si>
  <si>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</si>
  <si>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</si>
  <si>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</si>
  <si>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</si>
  <si>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</si>
  <si>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</si>
  <si>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</si>
  <si>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</si>
  <si>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</si>
  <si>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</si>
  <si>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</si>
  <si>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</si>
  <si>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</si>
  <si>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</si>
  <si>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</si>
  <si>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</si>
  <si>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</si>
  <si>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</si>
  <si>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</si>
  <si>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</si>
  <si>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</si>
  <si>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</si>
  <si>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</si>
  <si>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</si>
  <si>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</si>
  <si>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</si>
  <si>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</si>
  <si>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</si>
  <si>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</si>
  <si>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</si>
  <si>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</si>
  <si>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</si>
  <si>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</si>
  <si>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</si>
  <si>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</si>
  <si>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</si>
  <si>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</si>
  <si>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</si>
  <si>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</si>
  <si>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</si>
  <si>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</si>
  <si>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</si>
  <si>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</si>
  <si>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</si>
  <si>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</si>
  <si>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</si>
  <si>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</si>
  <si>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</si>
  <si>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</si>
  <si>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</si>
  <si>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</si>
  <si>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</si>
  <si>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</si>
  <si>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</si>
  <si>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</si>
  <si>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</si>
  <si>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</si>
  <si>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</si>
  <si>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</si>
  <si>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</si>
  <si>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</si>
  <si>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</si>
  <si>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</si>
  <si>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</si>
  <si>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</si>
  <si>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</si>
  <si>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</si>
  <si>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</si>
  <si>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</si>
  <si>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</si>
  <si>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</si>
  <si>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</si>
  <si>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</si>
  <si>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</si>
  <si>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</si>
  <si>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</si>
  <si>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</si>
  <si>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</si>
  <si>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</si>
  <si>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</si>
  <si>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</si>
  <si>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</si>
  <si>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</si>
  <si>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</si>
  <si>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</si>
  <si>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</si>
  <si>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</si>
  <si>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</si>
  <si>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</si>
  <si>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</si>
  <si>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</si>
  <si>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</si>
  <si>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</si>
  <si>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</si>
  <si>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</si>
  <si>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</si>
  <si>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</si>
  <si>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</si>
  <si>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</si>
  <si>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</si>
  <si>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</si>
  <si>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</si>
  <si>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</si>
  <si>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</si>
  <si>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</si>
  <si>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</si>
  <si>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</si>
  <si>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</si>
  <si>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</si>
  <si>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</si>
  <si>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</si>
  <si>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</si>
  <si>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</si>
  <si>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</si>
  <si>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</si>
  <si>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</si>
  <si>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</si>
  <si>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</si>
  <si>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</si>
  <si>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</si>
  <si>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</si>
  <si>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</si>
  <si>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</si>
  <si>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</si>
  <si>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</si>
  <si>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</si>
  <si>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</si>
  <si>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</si>
  <si>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</si>
  <si>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</si>
  <si>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</si>
  <si>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</si>
  <si>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</si>
  <si>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</si>
  <si>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</si>
  <si>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</si>
  <si>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</si>
  <si>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</si>
  <si>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</si>
  <si>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</si>
  <si>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</si>
  <si>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</si>
  <si>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</si>
  <si>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</si>
  <si>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</si>
  <si>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</si>
  <si>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</si>
  <si>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</si>
  <si>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</si>
  <si>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</si>
  <si>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</si>
  <si>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</si>
  <si>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</si>
  <si>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</si>
  <si>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</si>
  <si>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</si>
  <si>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</si>
  <si>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</si>
  <si>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</si>
  <si>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</si>
  <si>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</si>
  <si>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</si>
  <si>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</si>
  <si>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</si>
  <si>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</si>
  <si>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</si>
  <si>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</si>
  <si>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</si>
  <si>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</si>
  <si>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</si>
  <si>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</si>
  <si>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</si>
  <si>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</si>
  <si>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</si>
  <si>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</si>
  <si>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</si>
  <si>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</si>
  <si>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</si>
  <si>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</si>
  <si>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</si>
  <si>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</si>
  <si>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</si>
  <si>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</si>
  <si>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</si>
  <si>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</si>
  <si>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</si>
  <si>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</si>
  <si>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</si>
  <si>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</si>
  <si>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</si>
  <si>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</si>
  <si>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</si>
  <si>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</si>
  <si>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</si>
  <si>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</si>
  <si>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</si>
  <si>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</si>
  <si>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</si>
  <si>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</si>
  <si>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</si>
  <si>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</si>
  <si>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</si>
  <si>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</si>
  <si>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</si>
  <si>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</si>
  <si>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</si>
  <si>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</si>
  <si>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</si>
  <si>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</si>
  <si>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</si>
  <si>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</si>
  <si>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</si>
  <si>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</si>
  <si>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</si>
  <si>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</si>
  <si>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</si>
  <si>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</si>
  <si>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</si>
  <si>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</si>
  <si>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</si>
  <si>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</si>
  <si>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</si>
  <si>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</si>
  <si>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</si>
  <si>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</si>
  <si>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</si>
  <si>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</si>
  <si>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</si>
  <si>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</si>
  <si>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</si>
  <si>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</si>
  <si>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</si>
  <si>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</si>
  <si>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</si>
  <si>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</si>
  <si>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</si>
  <si>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</si>
  <si>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</si>
  <si>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</si>
  <si>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</si>
  <si>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</si>
  <si>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</si>
  <si>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</si>
  <si>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</si>
  <si>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</si>
  <si>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</si>
  <si>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</si>
  <si>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</si>
  <si>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</si>
  <si>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</si>
  <si>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</si>
  <si>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</si>
  <si>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</si>
  <si>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</si>
  <si>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</si>
  <si>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</si>
  <si>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</si>
  <si>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</si>
  <si>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</si>
  <si>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</si>
  <si>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</si>
  <si>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</si>
  <si>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</si>
  <si>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</si>
  <si>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</si>
  <si>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</si>
  <si>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</si>
  <si>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</si>
  <si>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</si>
  <si>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</si>
  <si>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</si>
  <si>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</si>
  <si>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</si>
  <si>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</si>
  <si>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</si>
  <si>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</si>
  <si>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</si>
  <si>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</si>
  <si>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</si>
  <si>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</si>
  <si>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</si>
  <si>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</si>
  <si>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</si>
  <si>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</si>
  <si>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</si>
  <si>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</si>
  <si>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</si>
  <si>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</si>
  <si>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</si>
  <si>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</si>
  <si>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</si>
  <si>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</si>
  <si>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</si>
  <si>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</si>
  <si>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</si>
  <si>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</si>
  <si>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</si>
  <si>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</si>
  <si>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</si>
  <si>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</si>
  <si>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</si>
  <si>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</si>
  <si>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</si>
  <si>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</si>
  <si>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</si>
  <si>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</si>
  <si>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</si>
  <si>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</si>
  <si>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</si>
  <si>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</si>
  <si>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</si>
  <si>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</si>
  <si>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</si>
  <si>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</si>
  <si>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</si>
  <si>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</si>
  <si>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</si>
  <si>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</si>
  <si>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</si>
  <si>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</si>
  <si>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</si>
  <si>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</si>
  <si>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</si>
  <si>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</si>
  <si>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</si>
  <si>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</si>
  <si>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</si>
  <si>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</si>
  <si>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</si>
  <si>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</si>
  <si>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</si>
  <si>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</si>
  <si>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</si>
  <si>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</si>
  <si>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</si>
  <si>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</si>
  <si>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</si>
  <si>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</si>
  <si>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</si>
  <si>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</si>
  <si>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</si>
  <si>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</si>
  <si>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</si>
  <si>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</si>
  <si>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</si>
  <si>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</si>
  <si>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</si>
  <si>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</si>
  <si>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</si>
  <si>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</si>
  <si>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</si>
  <si>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</si>
  <si>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</si>
  <si>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</si>
  <si>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</si>
  <si>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</si>
  <si>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</si>
  <si>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</si>
  <si>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</si>
  <si>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</si>
  <si>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</si>
  <si>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</si>
  <si>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</si>
  <si>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</si>
  <si>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</si>
  <si>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</si>
  <si>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</si>
  <si>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</si>
  <si>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</si>
  <si>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</si>
  <si>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</si>
  <si>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</si>
  <si>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</si>
  <si>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</si>
  <si>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</si>
  <si>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</si>
  <si>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</si>
  <si>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</si>
  <si>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</si>
  <si>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</si>
  <si>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</si>
  <si>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</si>
  <si>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</si>
  <si>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</si>
  <si>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</si>
  <si>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</si>
  <si>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</si>
  <si>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</si>
  <si>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</si>
  <si>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</si>
  <si>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</si>
  <si>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</si>
  <si>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</si>
  <si>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</si>
  <si>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</si>
  <si>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</si>
  <si>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</si>
  <si>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</si>
  <si>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</si>
  <si>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</si>
  <si>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</si>
  <si>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</si>
  <si>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</si>
  <si>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</si>
  <si>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</si>
  <si>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</si>
  <si>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</si>
  <si>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</si>
  <si>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</si>
  <si>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</si>
  <si>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</si>
  <si>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</si>
  <si>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</si>
  <si>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</si>
  <si>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</si>
  <si>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</si>
  <si>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</si>
  <si>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</si>
  <si>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</si>
  <si>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</si>
  <si>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</si>
  <si>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</si>
  <si>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</si>
  <si>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</si>
  <si>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</si>
  <si>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</si>
  <si>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</si>
  <si>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</si>
  <si>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</si>
  <si>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</si>
  <si>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</si>
  <si>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</si>
  <si>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</si>
  <si>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</si>
  <si>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</si>
  <si>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</si>
  <si>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</si>
  <si>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</si>
  <si>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</si>
  <si>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</si>
  <si>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</si>
  <si>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</si>
  <si>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</si>
  <si>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</si>
  <si>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</si>
  <si>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</si>
  <si>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</si>
  <si>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</si>
  <si>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</si>
  <si>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</si>
  <si>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</si>
  <si>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</si>
  <si>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</si>
  <si>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</si>
  <si>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</si>
  <si>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</si>
  <si>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</si>
  <si>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</si>
  <si>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</si>
  <si>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</si>
  <si>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</si>
  <si>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</si>
  <si>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</si>
  <si>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</si>
  <si>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</si>
  <si>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</si>
  <si>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</si>
  <si>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</si>
  <si>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</si>
  <si>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</si>
  <si>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</si>
  <si>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</si>
  <si>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</si>
  <si>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</si>
  <si>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</si>
  <si>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</si>
  <si>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</si>
  <si>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</si>
  <si>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</si>
  <si>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</si>
  <si>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</si>
  <si>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</si>
  <si>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</si>
  <si>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</si>
  <si>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</si>
  <si>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</si>
  <si>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</si>
  <si>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</si>
  <si>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</si>
  <si>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</si>
  <si>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</si>
  <si>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</si>
  <si>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</si>
  <si>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</si>
  <si>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</si>
  <si>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</si>
  <si>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</si>
  <si>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</si>
  <si>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</si>
  <si>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</si>
  <si>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</si>
  <si>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</si>
  <si>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</si>
  <si>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</si>
  <si>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</si>
  <si>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</si>
  <si>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</si>
  <si>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</si>
  <si>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</si>
  <si>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</si>
  <si>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</si>
  <si>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</si>
  <si>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</si>
  <si>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</si>
  <si>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</si>
  <si>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</si>
  <si>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</si>
  <si>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</si>
  <si>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</si>
  <si>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</si>
  <si>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</si>
  <si>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</si>
  <si>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</si>
  <si>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</si>
  <si>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</si>
  <si>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</si>
  <si>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</si>
  <si>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</si>
  <si>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</si>
  <si>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</si>
  <si>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</si>
  <si>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</si>
  <si>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</si>
  <si>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</si>
  <si>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</si>
  <si>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</si>
  <si>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</si>
  <si>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</si>
  <si>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</si>
  <si>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</si>
  <si>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</si>
  <si>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</si>
  <si>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</si>
  <si>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</si>
  <si>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</si>
  <si>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</si>
  <si>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</si>
  <si>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</si>
  <si>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</si>
  <si>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</si>
  <si>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</si>
  <si>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</si>
  <si>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</si>
  <si>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</si>
  <si>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</si>
  <si>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</si>
  <si>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</si>
  <si>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</si>
  <si>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</si>
  <si>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</si>
  <si>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</si>
  <si>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</si>
  <si>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</si>
  <si>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</si>
  <si>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</si>
  <si>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</si>
  <si>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</si>
  <si>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</si>
  <si>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</si>
  <si>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</si>
  <si>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</si>
  <si>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</si>
  <si>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</si>
  <si>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</si>
  <si>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</si>
  <si>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</si>
  <si>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</si>
  <si>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</si>
  <si>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</si>
  <si>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</si>
  <si>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</si>
  <si>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</si>
  <si>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</si>
  <si>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</si>
  <si>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</si>
  <si>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</si>
  <si>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</si>
  <si>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</si>
  <si>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</si>
  <si>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</si>
  <si>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</si>
  <si>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</si>
  <si>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</si>
  <si>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</si>
  <si>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</si>
  <si>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</si>
  <si>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</si>
  <si>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</si>
  <si>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</si>
  <si>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</si>
  <si>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</si>
  <si>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</si>
  <si>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</si>
  <si>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</si>
  <si>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</si>
  <si>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</si>
  <si>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</si>
  <si>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</si>
  <si>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</si>
  <si>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</si>
  <si>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</si>
  <si>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</si>
  <si>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</si>
  <si>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</si>
  <si>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</si>
  <si>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</si>
  <si>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</si>
  <si>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</si>
  <si>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</si>
  <si>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</si>
  <si>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</si>
  <si>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</si>
  <si>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</si>
  <si>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</si>
  <si>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</si>
  <si>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</si>
  <si>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</si>
  <si>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</si>
  <si>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</si>
  <si>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</si>
  <si>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</si>
  <si>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</si>
  <si>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</si>
  <si>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</si>
  <si>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</si>
  <si>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</si>
  <si>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</si>
  <si>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</si>
  <si>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</si>
  <si>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</si>
  <si>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</si>
  <si>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</si>
  <si>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</si>
  <si>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</si>
  <si>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</si>
  <si>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</si>
  <si>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</si>
  <si>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</si>
  <si>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</si>
  <si>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</si>
  <si>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</si>
  <si>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</si>
  <si>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</si>
  <si>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</si>
  <si>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</si>
  <si>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</si>
  <si>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</si>
  <si>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</si>
  <si>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</si>
  <si>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</si>
  <si>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</si>
  <si>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</si>
  <si>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</si>
  <si>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</si>
  <si>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</si>
  <si>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</si>
  <si>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</si>
  <si>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</si>
  <si>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</si>
  <si>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</si>
  <si>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</si>
  <si>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</si>
  <si>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</si>
  <si>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</si>
  <si>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</si>
  <si>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</si>
  <si>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</si>
  <si>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</si>
  <si>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</si>
  <si>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</si>
  <si>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</si>
  <si>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</si>
  <si>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</si>
  <si>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</si>
  <si>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</si>
  <si>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</si>
  <si>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</si>
  <si>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</si>
  <si>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</si>
  <si>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</si>
  <si>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</si>
  <si>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</si>
  <si>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</si>
  <si>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</si>
  <si>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</si>
  <si>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</si>
  <si>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</si>
  <si>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</si>
  <si>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</si>
  <si>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</si>
  <si>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</si>
  <si>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</si>
  <si>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</si>
  <si>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</si>
  <si>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</si>
  <si>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</si>
  <si>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</si>
  <si>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</si>
  <si>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</si>
  <si>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</si>
  <si>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</si>
  <si>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</si>
  <si>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</si>
  <si>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</si>
  <si>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</si>
  <si>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</si>
  <si>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</si>
  <si>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</si>
  <si>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</si>
  <si>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</si>
  <si>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</si>
  <si>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</si>
  <si>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</si>
  <si>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</si>
  <si>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</si>
  <si>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</si>
  <si>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</si>
  <si>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</si>
  <si>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</si>
  <si>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</si>
  <si>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</si>
  <si>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</si>
  <si>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</si>
  <si>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</si>
  <si>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</si>
  <si>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</si>
  <si>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</si>
  <si>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</si>
  <si>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</si>
  <si>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</si>
  <si>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</si>
  <si>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</si>
  <si>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</si>
  <si>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</si>
  <si>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</si>
  <si>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</si>
  <si>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</si>
  <si>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</si>
  <si>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</si>
  <si>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</si>
  <si>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</si>
  <si>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</si>
  <si>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</si>
  <si>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</si>
  <si>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</si>
  <si>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</si>
  <si>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</si>
  <si>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</si>
  <si>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</si>
  <si>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</si>
  <si>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</si>
  <si>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</si>
  <si>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</si>
  <si>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</si>
  <si>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</si>
  <si>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</si>
  <si>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</si>
  <si>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</si>
  <si>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</si>
  <si>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</si>
  <si>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</si>
  <si>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</si>
  <si>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</si>
  <si>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</si>
  <si>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</si>
  <si>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</si>
  <si>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</si>
  <si>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</si>
  <si>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</si>
  <si>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</si>
  <si>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</si>
  <si>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</si>
  <si>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</si>
  <si>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</si>
  <si>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</si>
  <si>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</si>
  <si>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</si>
  <si>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</si>
  <si>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</si>
  <si>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</si>
  <si>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</si>
  <si>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</si>
  <si>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</si>
  <si>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</si>
  <si>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</si>
  <si>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</si>
  <si>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</si>
  <si>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</si>
  <si>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</si>
  <si>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</si>
  <si>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</si>
  <si>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</si>
  <si>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</si>
  <si>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</si>
  <si>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</si>
  <si>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</si>
  <si>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</si>
  <si>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</si>
  <si>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</si>
  <si>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</si>
  <si>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</si>
  <si>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</si>
  <si>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</si>
  <si>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</si>
  <si>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</si>
  <si>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</si>
  <si>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</si>
  <si>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</si>
  <si>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</si>
  <si>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</si>
  <si>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</si>
  <si>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</si>
  <si>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</si>
  <si>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</si>
  <si>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</si>
  <si>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</si>
  <si>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</si>
  <si>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</si>
  <si>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</si>
  <si>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</si>
  <si>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</si>
  <si>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</si>
  <si>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</si>
  <si>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</si>
  <si>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</si>
  <si>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</si>
  <si>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</si>
  <si>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</si>
  <si>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</si>
  <si>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</si>
  <si>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</si>
  <si>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</si>
  <si>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</si>
  <si>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</si>
  <si>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</si>
  <si>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</si>
  <si>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</si>
  <si>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</si>
  <si>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</si>
  <si>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</si>
  <si>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</si>
  <si>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</si>
  <si>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</si>
  <si>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</si>
  <si>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</si>
  <si>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</si>
  <si>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</si>
  <si>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</si>
  <si>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</si>
  <si>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</si>
  <si>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</si>
  <si>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</si>
  <si>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</si>
  <si>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</si>
  <si>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</si>
  <si>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</si>
  <si>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</si>
  <si>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</si>
  <si>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</si>
  <si>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</si>
  <si>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</si>
  <si>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</si>
  <si>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</si>
  <si>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</si>
  <si>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</si>
  <si>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</si>
  <si>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</si>
  <si>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</si>
  <si>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</si>
  <si>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</si>
  <si>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</si>
  <si>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</si>
  <si>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</si>
  <si>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</si>
  <si>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</si>
  <si>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</si>
  <si>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</si>
  <si>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</si>
  <si>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</si>
  <si>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</si>
  <si>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</si>
  <si>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</si>
  <si>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</si>
  <si>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</si>
  <si>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</si>
  <si>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</si>
  <si>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</si>
  <si>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</si>
  <si>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</si>
  <si>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</si>
  <si>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</si>
  <si>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</si>
  <si>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</si>
  <si>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</si>
  <si>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</si>
  <si>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</si>
  <si>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</si>
  <si>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</si>
  <si>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</si>
  <si>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</si>
  <si>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</si>
  <si>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</si>
  <si>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</si>
  <si>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</si>
  <si>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</si>
  <si>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</si>
  <si>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</si>
  <si>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</si>
  <si>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</si>
  <si>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</si>
  <si>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</si>
  <si>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</si>
  <si>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</si>
  <si>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</si>
  <si>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</si>
  <si>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</si>
  <si>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</si>
  <si>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</si>
  <si>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</si>
  <si>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</si>
  <si>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</si>
  <si>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</si>
  <si>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</si>
  <si>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</si>
  <si>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</si>
  <si>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</si>
  <si>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</si>
  <si>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</si>
  <si>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</si>
  <si>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</si>
  <si>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</si>
  <si>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</si>
  <si>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</si>
  <si>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</si>
  <si>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</si>
  <si>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</si>
  <si>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</si>
  <si>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</si>
  <si>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</si>
  <si>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</si>
  <si>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</si>
  <si>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</si>
  <si>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</si>
  <si>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</si>
  <si>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</si>
  <si>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</si>
  <si>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</si>
  <si>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</si>
  <si>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</si>
  <si>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</si>
  <si>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</si>
  <si>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</si>
  <si>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</si>
  <si>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</si>
  <si>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</si>
  <si>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</si>
  <si>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</si>
  <si>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</si>
  <si>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</si>
  <si>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</si>
  <si>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</si>
  <si>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</si>
  <si>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</si>
  <si>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</si>
  <si>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</si>
  <si>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</si>
  <si>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</si>
  <si>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</si>
  <si>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</si>
  <si>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</si>
  <si>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</si>
  <si>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</si>
  <si>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</si>
  <si>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</si>
  <si>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</si>
  <si>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</si>
  <si>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</si>
  <si>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</si>
  <si>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</si>
  <si>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</si>
  <si>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</si>
  <si>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</si>
  <si>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</si>
  <si>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</si>
  <si>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</si>
  <si>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</si>
  <si>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</si>
  <si>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</si>
  <si>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</si>
  <si>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</si>
  <si>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</si>
  <si>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</si>
  <si>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</si>
  <si>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</si>
  <si>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</si>
  <si>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</si>
  <si>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</si>
  <si>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</si>
  <si>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</si>
  <si>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</si>
  <si>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</si>
  <si>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</si>
  <si>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</si>
  <si>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</si>
  <si>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</si>
  <si>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</si>
  <si>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</si>
  <si>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</si>
  <si>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</si>
  <si>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</si>
  <si>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</si>
  <si>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</si>
  <si>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</si>
  <si>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</si>
  <si>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</si>
  <si>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</si>
  <si>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</si>
  <si>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</si>
  <si>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</si>
  <si>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</si>
  <si>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</si>
  <si>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</si>
  <si>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</si>
  <si>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</si>
  <si>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</si>
  <si>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</si>
  <si>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</si>
  <si>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</si>
  <si>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</si>
  <si>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</si>
  <si>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</si>
  <si>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</si>
  <si>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</si>
  <si>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</si>
  <si>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</si>
  <si>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</si>
  <si>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</si>
  <si>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</si>
  <si>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</si>
  <si>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</si>
  <si>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</si>
  <si>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</si>
  <si>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</si>
  <si>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</si>
  <si>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</si>
  <si>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</si>
  <si>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</si>
  <si>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</si>
  <si>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</si>
  <si>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</si>
  <si>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</si>
  <si>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</si>
  <si>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</si>
  <si>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</si>
  <si>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</si>
  <si>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</si>
  <si>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</si>
  <si>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</si>
  <si>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</si>
  <si>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</si>
  <si>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</si>
  <si>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</si>
  <si>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</si>
  <si>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</si>
  <si>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</si>
  <si>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</si>
  <si>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</si>
  <si>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</si>
  <si>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</si>
  <si>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</si>
  <si>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</si>
  <si>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</si>
  <si>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</si>
  <si>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</si>
  <si>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</si>
  <si>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</si>
  <si>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</si>
  <si>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</si>
  <si>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</si>
  <si>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</si>
  <si>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</si>
  <si>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</si>
  <si>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</si>
  <si>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</si>
  <si>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</si>
  <si>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</si>
  <si>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</si>
  <si>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</si>
  <si>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</si>
  <si>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</si>
  <si>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</si>
  <si>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</si>
  <si>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</si>
  <si>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</si>
  <si>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</si>
  <si>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</si>
  <si>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</si>
  <si>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</si>
  <si>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</si>
  <si>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</si>
  <si>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</si>
  <si>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</si>
  <si>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</si>
  <si>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</si>
  <si>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</si>
  <si>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</si>
  <si>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</si>
  <si>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</si>
  <si>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</si>
  <si>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</si>
  <si>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</si>
  <si>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</si>
  <si>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</si>
  <si>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</si>
  <si>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</si>
  <si>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</si>
  <si>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</si>
  <si>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</si>
  <si>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</si>
  <si>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</si>
  <si>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</si>
  <si>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</si>
  <si>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</si>
  <si>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</si>
  <si>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</si>
  <si>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</si>
  <si>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</si>
  <si>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</si>
  <si>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</si>
  <si>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</si>
  <si>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</si>
  <si>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</si>
  <si>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</si>
  <si>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</si>
  <si>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</si>
  <si>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</si>
  <si>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</si>
  <si>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</si>
  <si>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</si>
  <si>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</si>
  <si>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</si>
  <si>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</si>
  <si>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</si>
  <si>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</si>
  <si>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</si>
  <si>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</si>
  <si>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</si>
  <si>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</si>
  <si>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</si>
  <si>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</si>
  <si>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</si>
  <si>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</si>
  <si>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</si>
  <si>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</si>
  <si>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</si>
  <si>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</si>
  <si>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</si>
  <si>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</si>
  <si>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</si>
  <si>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</si>
  <si>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</si>
  <si>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</si>
  <si>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</si>
  <si>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</si>
  <si>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</si>
  <si>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</si>
  <si>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</si>
  <si>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</si>
  <si>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</si>
  <si>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</si>
  <si>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</si>
  <si>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</si>
  <si>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</si>
  <si>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</si>
  <si>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</si>
  <si>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</si>
  <si>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</si>
  <si>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</si>
  <si>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</si>
  <si>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</si>
  <si>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</si>
  <si>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</si>
  <si>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</si>
  <si>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</si>
  <si>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</si>
  <si>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</si>
  <si>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</si>
  <si>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</si>
  <si>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</si>
  <si>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</si>
  <si>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</si>
  <si>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</si>
  <si>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</si>
  <si>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</si>
  <si>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</si>
  <si>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</si>
  <si>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</si>
  <si>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</si>
  <si>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</si>
  <si>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</si>
  <si>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</si>
  <si>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</si>
  <si>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</si>
  <si>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</si>
  <si>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</si>
  <si>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</si>
  <si>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</si>
  <si>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</si>
  <si>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</si>
  <si>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</si>
  <si>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</si>
  <si>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</si>
  <si>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</si>
  <si>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</si>
  <si>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</si>
  <si>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</si>
  <si>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</si>
  <si>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</si>
  <si>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</si>
  <si>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</si>
  <si>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</si>
  <si>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</si>
  <si>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</si>
  <si>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</si>
  <si>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</si>
  <si>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</si>
  <si>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</si>
  <si>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</si>
  <si>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</si>
  <si>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</si>
  <si>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</si>
  <si>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</si>
  <si>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</si>
  <si>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</si>
  <si>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</si>
  <si>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</si>
  <si>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</si>
  <si>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</si>
  <si>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</si>
  <si>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</si>
  <si>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</si>
  <si>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</si>
  <si>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</si>
  <si>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</si>
  <si>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</si>
  <si>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</si>
  <si>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</si>
  <si>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</si>
  <si>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</si>
  <si>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</si>
  <si>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</si>
  <si>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</si>
  <si>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</si>
  <si>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</si>
  <si>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</si>
  <si>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</si>
  <si>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</si>
  <si>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</si>
  <si>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</si>
  <si>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</si>
  <si>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</si>
  <si>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</si>
  <si>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</si>
  <si>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</si>
  <si>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</si>
  <si>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</si>
  <si>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</si>
  <si>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</si>
  <si>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</si>
  <si>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</si>
  <si>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</si>
  <si>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</si>
  <si>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</si>
  <si>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</si>
  <si>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</si>
  <si>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</si>
  <si>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</si>
  <si>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</si>
  <si>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</si>
  <si>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</si>
  <si>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</si>
  <si>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</si>
  <si>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</si>
  <si>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</si>
  <si>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</si>
  <si>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</si>
  <si>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</si>
  <si>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</si>
  <si>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</si>
  <si>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</si>
  <si>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</si>
  <si>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</si>
  <si>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</si>
  <si>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</si>
  <si>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</si>
  <si>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</si>
  <si>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</si>
  <si>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</si>
  <si>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</si>
  <si>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</si>
  <si>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</si>
  <si>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</si>
  <si>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</si>
  <si>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</si>
  <si>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</si>
  <si>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</si>
  <si>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</si>
  <si>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</si>
  <si>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</si>
  <si>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</si>
  <si>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</si>
  <si>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</si>
  <si>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</si>
  <si>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</si>
  <si>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</si>
  <si>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</si>
  <si>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</si>
  <si>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</si>
  <si>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</si>
  <si>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</si>
  <si>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</si>
  <si>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</si>
  <si>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</si>
  <si>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</si>
  <si>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</si>
  <si>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</si>
  <si>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</si>
  <si>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</si>
  <si>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</si>
  <si>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</si>
  <si>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</si>
  <si>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</si>
  <si>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</si>
  <si>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</si>
  <si>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</si>
  <si>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</si>
  <si>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</si>
  <si>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</si>
  <si>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</si>
  <si>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</si>
  <si>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</si>
  <si>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</si>
  <si>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</si>
  <si>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</si>
  <si>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</si>
  <si>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</si>
  <si>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</si>
  <si>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</si>
  <si>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</si>
  <si>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</si>
  <si>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</si>
  <si>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</si>
  <si>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</si>
  <si>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</si>
  <si>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</si>
  <si>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</si>
  <si>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</si>
  <si>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</si>
  <si>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</si>
  <si>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</si>
  <si>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</si>
  <si>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</si>
  <si>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</si>
  <si>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</si>
  <si>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</si>
  <si>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</si>
  <si>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</si>
  <si>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</si>
  <si>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</si>
  <si>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</si>
  <si>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</si>
  <si>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</si>
  <si>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</si>
  <si>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</si>
  <si>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</si>
  <si>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</si>
  <si>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</si>
  <si>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</si>
  <si>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</si>
  <si>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</si>
  <si>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</si>
  <si>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</si>
  <si>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</si>
  <si>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</si>
  <si>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</si>
  <si>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</si>
  <si>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</si>
  <si>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</si>
  <si>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</si>
  <si>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</si>
  <si>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</si>
  <si>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</si>
  <si>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</si>
  <si>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</si>
  <si>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</si>
  <si>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</si>
  <si>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</si>
  <si>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</si>
  <si>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</si>
  <si>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</si>
  <si>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</si>
  <si>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</si>
  <si>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</si>
  <si>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</si>
  <si>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</si>
  <si>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</si>
  <si>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</si>
  <si>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</si>
  <si>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</si>
  <si>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</si>
  <si>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</si>
  <si>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</si>
  <si>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</si>
  <si>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</si>
  <si>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</si>
  <si>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</si>
  <si>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</si>
  <si>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</si>
  <si>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</si>
  <si>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</si>
  <si>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</si>
  <si>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</si>
  <si>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</si>
  <si>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</si>
  <si>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</si>
  <si>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</si>
  <si>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</si>
  <si>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</si>
  <si>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</si>
  <si>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</si>
  <si>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</si>
  <si>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</si>
  <si>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</si>
  <si>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</si>
  <si>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</si>
  <si>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</si>
  <si>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</si>
  <si>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</si>
  <si>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</si>
  <si>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</si>
  <si>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</si>
  <si>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</si>
  <si>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</si>
  <si>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</si>
  <si>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</si>
  <si>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</si>
  <si>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</si>
  <si>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</si>
  <si>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</si>
  <si>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</si>
  <si>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</si>
  <si>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</si>
  <si>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</si>
  <si>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</si>
  <si>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</si>
  <si>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</si>
  <si>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</si>
  <si>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</si>
  <si>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</si>
  <si>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</si>
  <si>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</si>
  <si>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</si>
  <si>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</si>
  <si>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</si>
  <si>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</si>
  <si>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</si>
  <si>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</si>
  <si>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</si>
  <si>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</si>
  <si>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</si>
  <si>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</si>
  <si>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</si>
  <si>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</si>
  <si>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</si>
  <si>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</si>
  <si>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</si>
  <si>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</si>
  <si>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</si>
  <si>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</si>
  <si>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</si>
  <si>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</si>
  <si>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</si>
  <si>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</si>
  <si>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</si>
  <si>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</si>
  <si>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</si>
  <si>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</si>
  <si>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</si>
  <si>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</si>
  <si>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</si>
  <si>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</si>
  <si>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</si>
  <si>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</si>
  <si>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</si>
  <si>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</si>
  <si>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</si>
  <si>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</si>
  <si>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</si>
  <si>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</si>
  <si>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</si>
  <si>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</si>
  <si>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</si>
  <si>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</si>
  <si>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</si>
  <si>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</si>
  <si>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</si>
  <si>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</si>
  <si>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</si>
  <si>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</si>
  <si>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</si>
  <si>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</si>
  <si>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</si>
  <si>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</si>
  <si>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</si>
  <si>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</si>
  <si>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</si>
  <si>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</si>
  <si>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</si>
  <si>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</si>
  <si>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</si>
  <si>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</si>
  <si>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</si>
  <si>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</si>
  <si>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</si>
  <si>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</si>
  <si>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</si>
  <si>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</si>
  <si>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</si>
  <si>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</si>
  <si>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</si>
  <si>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</si>
  <si>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</si>
  <si>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</si>
  <si>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</si>
  <si>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</si>
  <si>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</si>
  <si>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</si>
  <si>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</si>
  <si>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</si>
  <si>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</si>
  <si>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</si>
  <si>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</si>
  <si>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</si>
  <si>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</si>
  <si>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</si>
  <si>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</si>
  <si>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</si>
  <si>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</si>
  <si>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</si>
  <si>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</si>
  <si>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</si>
  <si>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</si>
  <si>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</si>
  <si>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</si>
  <si>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</si>
  <si>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</si>
  <si>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</si>
  <si>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</si>
  <si>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</si>
  <si>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</si>
  <si>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</si>
  <si>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</si>
  <si>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</si>
  <si>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</si>
  <si>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</si>
  <si>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</si>
  <si>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</si>
  <si>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</si>
  <si>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</si>
  <si>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</si>
  <si>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</si>
  <si>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</si>
  <si>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</si>
  <si>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</si>
  <si>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</si>
  <si>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</si>
  <si>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</si>
  <si>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</si>
  <si>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</si>
  <si>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</si>
  <si>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</si>
  <si>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</si>
  <si>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</si>
  <si>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</si>
  <si>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</si>
  <si>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</si>
  <si>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</si>
  <si>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</si>
  <si>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</si>
  <si>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</si>
  <si>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</si>
  <si>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</si>
  <si>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</si>
  <si>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</si>
  <si>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</si>
  <si>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</si>
  <si>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</si>
  <si>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</si>
  <si>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</si>
  <si>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</si>
  <si>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</si>
  <si>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</si>
  <si>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</si>
  <si>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</si>
  <si>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</si>
  <si>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</si>
  <si>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</si>
  <si>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</si>
  <si>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</si>
  <si>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</si>
  <si>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</si>
  <si>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</si>
  <si>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</si>
  <si>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</si>
  <si>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</si>
  <si>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</si>
  <si>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</si>
  <si>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</si>
  <si>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</si>
  <si>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</si>
  <si>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</si>
  <si>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</si>
  <si>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</si>
  <si>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</si>
  <si>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</si>
  <si>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</si>
  <si>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</si>
  <si>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</si>
  <si>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</si>
  <si>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</si>
  <si>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</si>
  <si>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</si>
  <si>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</si>
  <si>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</si>
  <si>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</si>
  <si>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</si>
  <si>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</si>
  <si>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</si>
  <si>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</si>
  <si>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</si>
  <si>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</si>
  <si>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</si>
  <si>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</si>
  <si>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</si>
  <si>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</si>
  <si>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</si>
  <si>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</si>
  <si>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</si>
  <si>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</si>
  <si>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</si>
  <si>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</si>
  <si>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</si>
  <si>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</si>
  <si>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</si>
  <si>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</si>
  <si>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</si>
  <si>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</si>
  <si>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</si>
  <si>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</si>
  <si>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</si>
  <si>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</si>
  <si>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</si>
  <si>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</si>
  <si>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</si>
  <si>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</si>
  <si>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</si>
  <si>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</si>
  <si>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</si>
  <si>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</si>
  <si>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</si>
  <si>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</si>
  <si>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</si>
  <si>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</si>
  <si>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</si>
  <si>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</si>
  <si>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</si>
  <si>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</si>
  <si>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</si>
  <si>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</si>
  <si>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</si>
  <si>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</si>
  <si>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</si>
  <si>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</si>
  <si>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</si>
  <si>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</si>
  <si>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</si>
  <si>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</si>
  <si>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</si>
  <si>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</si>
  <si>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</si>
  <si>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</si>
  <si>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</si>
  <si>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</si>
  <si>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</si>
  <si>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</si>
  <si>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</si>
  <si>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</si>
  <si>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</si>
  <si>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</si>
  <si>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</si>
  <si>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</si>
  <si>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</si>
  <si>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</si>
  <si>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</si>
  <si>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</si>
  <si>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</si>
  <si>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</si>
  <si>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</si>
  <si>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</si>
  <si>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</si>
  <si>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</si>
  <si>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</si>
  <si>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</si>
  <si>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</si>
  <si>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</si>
  <si>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</si>
  <si>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</si>
  <si>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</si>
  <si>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</si>
  <si>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</si>
  <si>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</si>
  <si>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</si>
  <si>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</si>
  <si>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</si>
  <si>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</si>
  <si>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</si>
  <si>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</si>
  <si>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</si>
  <si>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</si>
  <si>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</si>
  <si>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</si>
  <si>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</si>
  <si>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</si>
  <si>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</si>
  <si>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</si>
  <si>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</si>
  <si>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</si>
  <si>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</si>
  <si>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</si>
  <si>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</si>
  <si>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</si>
  <si>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</si>
  <si>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</si>
  <si>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</si>
  <si>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</si>
  <si>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</si>
  <si>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</si>
  <si>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</si>
  <si>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</si>
  <si>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</si>
  <si>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</si>
  <si>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</si>
  <si>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</si>
  <si>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</si>
  <si>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</si>
  <si>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</si>
  <si>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</si>
  <si>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</si>
  <si>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</si>
  <si>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</si>
  <si>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</si>
  <si>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</si>
  <si>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</si>
  <si>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</si>
  <si>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</si>
  <si>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</si>
  <si>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</si>
  <si>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</si>
  <si>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</si>
  <si>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</si>
  <si>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</si>
  <si>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</si>
  <si>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</si>
  <si>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</si>
  <si>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</si>
  <si>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</si>
  <si>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</si>
  <si>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</si>
  <si>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</si>
  <si>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</si>
  <si>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</si>
  <si>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</si>
  <si>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</si>
  <si>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</si>
  <si>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</si>
  <si>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</si>
  <si>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</si>
  <si>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</si>
  <si>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</si>
  <si>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</si>
  <si>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</si>
  <si>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</si>
  <si>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</si>
  <si>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</si>
  <si>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</si>
  <si>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</si>
  <si>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</si>
  <si>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</si>
  <si>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</si>
  <si>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</si>
  <si>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</si>
  <si>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</si>
  <si>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</si>
  <si>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</si>
  <si>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</si>
  <si>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</si>
  <si>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</si>
  <si>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</si>
  <si>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</si>
  <si>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</si>
  <si>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</si>
  <si>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</si>
  <si>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</si>
  <si>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</si>
  <si>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</si>
  <si>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</si>
  <si>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</si>
  <si>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</si>
  <si>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</si>
  <si>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</si>
  <si>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</si>
  <si>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</si>
  <si>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</si>
  <si>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</si>
  <si>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</si>
  <si>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</si>
  <si>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</si>
  <si>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</si>
  <si>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</si>
  <si>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</si>
  <si>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</si>
  <si>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</si>
  <si>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</si>
  <si>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</si>
  <si>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</si>
  <si>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</si>
  <si>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</si>
  <si>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</si>
  <si>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</si>
  <si>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</si>
  <si>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</si>
  <si>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</si>
  <si>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</si>
  <si>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</si>
  <si>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</si>
  <si>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</si>
  <si>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</si>
  <si>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</si>
  <si>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</si>
  <si>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</si>
  <si>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</si>
  <si>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</si>
  <si>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</si>
  <si>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</si>
  <si>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</si>
  <si>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</si>
  <si>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</si>
  <si>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</si>
  <si>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</si>
  <si>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</si>
  <si>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</si>
  <si>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</si>
  <si>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</si>
  <si>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</si>
  <si>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</si>
  <si>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</si>
  <si>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</si>
  <si>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</si>
  <si>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</si>
  <si>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</si>
  <si>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</si>
  <si>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</si>
  <si>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</si>
  <si>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</si>
  <si>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</si>
  <si>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</si>
  <si>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</si>
  <si>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</si>
  <si>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</si>
  <si>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</si>
  <si>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</si>
  <si>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</si>
  <si>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</si>
  <si>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</si>
  <si>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</si>
  <si>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</si>
  <si>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</si>
  <si>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</si>
  <si>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</si>
  <si>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</si>
  <si>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</si>
  <si>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</si>
  <si>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</si>
  <si>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</si>
  <si>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</si>
  <si>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</si>
  <si>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</si>
  <si>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</si>
  <si>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</si>
  <si>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</si>
  <si>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</si>
  <si>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</si>
  <si>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</si>
  <si>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</si>
  <si>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</si>
  <si>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</si>
  <si>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</si>
  <si>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</si>
  <si>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</si>
  <si>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</si>
  <si>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</si>
  <si>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</si>
  <si>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</si>
  <si>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</si>
  <si>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</si>
  <si>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</si>
  <si>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</si>
  <si>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</si>
  <si>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</si>
  <si>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</si>
  <si>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</si>
  <si>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</si>
  <si>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</si>
  <si>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</si>
  <si>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</si>
  <si>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</si>
  <si>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</si>
  <si>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</si>
  <si>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</si>
  <si>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</si>
  <si>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</si>
  <si>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</si>
  <si>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</si>
  <si>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</si>
  <si>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</si>
  <si>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</si>
  <si>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</si>
  <si>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</si>
  <si>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</si>
  <si>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</si>
  <si>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</si>
  <si>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</si>
  <si>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</si>
  <si>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</si>
  <si>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</si>
  <si>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</si>
  <si>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</si>
  <si>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</si>
  <si>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</si>
  <si>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</si>
  <si>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</si>
  <si>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</si>
  <si>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</si>
  <si>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</si>
  <si>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</si>
  <si>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</si>
  <si>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</si>
  <si>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</si>
  <si>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</si>
  <si>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</si>
  <si>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</si>
  <si>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</si>
  <si>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</si>
  <si>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</si>
  <si>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</si>
  <si>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</si>
  <si>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</si>
  <si>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</si>
  <si>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</si>
  <si>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</si>
  <si>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</si>
  <si>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</si>
  <si>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</si>
  <si>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</si>
  <si>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</si>
  <si>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</si>
  <si>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</si>
  <si>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</si>
  <si>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</si>
  <si>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</si>
  <si>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</si>
  <si>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</si>
  <si>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</si>
  <si>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</si>
  <si>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</si>
  <si>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</si>
  <si>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</si>
  <si>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</si>
  <si>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</si>
  <si>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</si>
  <si>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</si>
  <si>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</si>
  <si>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</si>
  <si>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</si>
  <si>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</si>
  <si>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</si>
  <si>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</si>
  <si>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</si>
  <si>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</si>
  <si>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</si>
  <si>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</si>
  <si>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</si>
  <si>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</si>
  <si>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</si>
  <si>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</si>
  <si>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</si>
  <si>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</si>
  <si>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</si>
  <si>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</si>
  <si>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</si>
  <si>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</si>
  <si>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</si>
  <si>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</si>
  <si>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</si>
  <si>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</si>
  <si>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</si>
  <si>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</si>
  <si>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</si>
  <si>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</si>
  <si>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</si>
  <si>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</si>
  <si>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</si>
  <si>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</si>
  <si>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</si>
  <si>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</si>
  <si>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</si>
  <si>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</si>
  <si>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</si>
  <si>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</si>
  <si>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</si>
  <si>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</si>
  <si>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</si>
  <si>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</si>
  <si>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</si>
  <si>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</si>
  <si>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</si>
  <si>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</si>
  <si>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</si>
  <si>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</si>
  <si>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</si>
  <si>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</si>
  <si>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</si>
  <si>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</si>
  <si>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</si>
  <si>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</si>
  <si>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</si>
  <si>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</si>
  <si>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</si>
  <si>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</si>
  <si>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</si>
  <si>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</si>
  <si>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</si>
  <si>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</si>
  <si>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</si>
  <si>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</si>
  <si>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</si>
  <si>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</si>
  <si>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</si>
  <si>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</si>
  <si>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</si>
  <si>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</si>
  <si>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</si>
  <si>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</si>
  <si>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</si>
  <si>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</si>
  <si>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</si>
  <si>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</si>
  <si>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</si>
  <si>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</si>
  <si>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</si>
  <si>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</si>
  <si>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</si>
  <si>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</si>
  <si>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</si>
  <si>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</si>
  <si>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</si>
  <si>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</si>
  <si>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</si>
  <si>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</si>
  <si>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</si>
  <si>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</si>
  <si>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</si>
  <si>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</si>
  <si>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</si>
  <si>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</si>
  <si>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</si>
  <si>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</si>
  <si>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</si>
  <si>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</si>
  <si>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</si>
  <si>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</si>
  <si>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</si>
  <si>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</si>
  <si>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</si>
  <si>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</si>
  <si>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</si>
  <si>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</si>
  <si>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</si>
  <si>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</si>
  <si>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</si>
  <si>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</si>
  <si>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</si>
  <si>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</si>
  <si>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</si>
  <si>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</si>
  <si>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</si>
  <si>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</si>
  <si>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</si>
  <si>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</si>
  <si>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</si>
  <si>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</si>
  <si>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</si>
  <si>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</si>
  <si>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</si>
  <si>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</si>
  <si>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</si>
  <si>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</si>
  <si>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</si>
  <si>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</si>
  <si>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</si>
  <si>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</si>
  <si>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</si>
  <si>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</si>
  <si>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</si>
  <si>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</si>
  <si>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</si>
  <si>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</si>
  <si>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</si>
  <si>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</si>
  <si>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</si>
  <si>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</si>
  <si>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</si>
  <si>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</si>
  <si>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</si>
  <si>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</si>
  <si>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</si>
  <si>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</si>
  <si>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</si>
  <si>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</si>
  <si>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</si>
  <si>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</si>
  <si>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</si>
  <si>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</si>
  <si>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</si>
  <si>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</si>
  <si>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</si>
  <si>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</si>
  <si>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</si>
  <si>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</si>
  <si>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</si>
  <si>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</si>
  <si>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</si>
  <si>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</si>
  <si>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</si>
  <si>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</si>
  <si>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</si>
  <si>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</si>
  <si>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</si>
  <si>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</si>
  <si>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</si>
  <si>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</si>
  <si>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</si>
  <si>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</si>
  <si>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</si>
  <si>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</si>
  <si>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</si>
  <si>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</si>
  <si>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</si>
  <si>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</si>
  <si>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</si>
  <si>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</si>
  <si>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</si>
  <si>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</si>
  <si>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</si>
  <si>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</si>
  <si>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</si>
  <si>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</si>
  <si>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</si>
  <si>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</si>
  <si>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</si>
  <si>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</si>
  <si>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</si>
  <si>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</si>
  <si>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</si>
  <si>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</si>
  <si>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</si>
  <si>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</si>
  <si>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</si>
  <si>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</si>
  <si>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</si>
  <si>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</si>
  <si>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</si>
  <si>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</si>
  <si>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</si>
  <si>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</si>
  <si>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</si>
  <si>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</si>
  <si>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</si>
  <si>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</si>
  <si>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</si>
  <si>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</si>
  <si>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</si>
  <si>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</si>
  <si>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</si>
  <si>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</si>
  <si>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</si>
  <si>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</si>
  <si>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</si>
  <si>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</si>
  <si>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</si>
  <si>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</si>
  <si>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</si>
  <si>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</si>
  <si>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</si>
  <si>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</si>
  <si>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</si>
  <si>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</si>
  <si>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</si>
  <si>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</si>
  <si>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</si>
  <si>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</si>
  <si>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</si>
  <si>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</si>
  <si>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</si>
  <si>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</si>
  <si>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</si>
  <si>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</si>
  <si>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</si>
  <si>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</si>
  <si>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</si>
  <si>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</si>
  <si>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</si>
  <si>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</si>
  <si>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</si>
  <si>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</si>
  <si>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</si>
  <si>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</si>
  <si>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</si>
  <si>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</si>
  <si>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</si>
  <si>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</si>
  <si>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</si>
  <si>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</si>
  <si>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</si>
  <si>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</si>
  <si>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</si>
  <si>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</si>
  <si>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</si>
  <si>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</si>
  <si>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</si>
  <si>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</si>
  <si>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</si>
  <si>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</si>
  <si>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</si>
  <si>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</si>
  <si>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</si>
  <si>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</si>
  <si>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</si>
  <si>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</si>
  <si>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</si>
  <si>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</si>
  <si>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</si>
  <si>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</si>
  <si>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</si>
  <si>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</si>
  <si>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</si>
  <si>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</si>
  <si>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</si>
  <si>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</si>
  <si>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</si>
  <si>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</si>
  <si>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</si>
  <si>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</si>
  <si>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</si>
  <si>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</si>
  <si>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</si>
  <si>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</si>
  <si>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</si>
  <si>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</si>
  <si>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</si>
  <si>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</si>
  <si>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</si>
  <si>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</si>
  <si>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</si>
  <si>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</si>
  <si>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</si>
  <si>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</si>
  <si>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</si>
  <si>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</si>
  <si>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</si>
  <si>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</si>
  <si>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</si>
  <si>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</si>
  <si>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</si>
  <si>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</si>
  <si>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</si>
  <si>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</si>
  <si>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</si>
  <si>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</si>
  <si>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</si>
  <si>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</si>
  <si>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</si>
  <si>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</si>
  <si>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</si>
  <si>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</si>
  <si>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</si>
  <si>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</si>
  <si>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</si>
  <si>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</si>
  <si>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</si>
  <si>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</si>
  <si>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</si>
  <si>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</si>
  <si>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</si>
  <si>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</si>
  <si>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</si>
  <si>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</si>
  <si>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</si>
  <si>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</si>
  <si>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</si>
  <si>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</si>
  <si>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</si>
  <si>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</si>
  <si>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</si>
  <si>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</si>
  <si>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</si>
  <si>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</si>
  <si>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</si>
  <si>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</si>
  <si>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</si>
  <si>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</si>
  <si>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</si>
  <si>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</si>
  <si>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</si>
  <si>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</si>
  <si>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</si>
  <si>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</si>
  <si>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</si>
  <si>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</si>
  <si>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</si>
  <si>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</si>
  <si>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</si>
  <si>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</si>
  <si>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</si>
  <si>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</si>
  <si>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</si>
  <si>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</si>
  <si>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</si>
  <si>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</si>
  <si>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</si>
  <si>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</si>
  <si>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</si>
  <si>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</si>
  <si>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</si>
  <si>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</si>
  <si>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</si>
  <si>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</si>
  <si>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</si>
  <si>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</si>
  <si>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</si>
  <si>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</si>
  <si>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</si>
  <si>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</si>
  <si>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</si>
  <si>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</si>
  <si>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</si>
  <si>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</si>
  <si>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</si>
  <si>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</si>
  <si>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</si>
  <si>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</si>
  <si>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</si>
  <si>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</si>
  <si>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</si>
  <si>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</si>
  <si>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</si>
  <si>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</si>
  <si>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</si>
  <si>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</si>
  <si>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</si>
  <si>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</si>
  <si>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</si>
  <si>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</si>
  <si>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</si>
  <si>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</si>
  <si>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</si>
  <si>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</si>
  <si>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</si>
  <si>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</si>
  <si>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</si>
  <si>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</si>
  <si>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</si>
  <si>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</si>
  <si>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</si>
  <si>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</si>
  <si>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</si>
  <si>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</si>
  <si>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</si>
  <si>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</si>
  <si>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</si>
  <si>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</si>
  <si>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</si>
  <si>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</si>
  <si>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</si>
  <si>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</si>
  <si>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</si>
  <si>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</si>
  <si>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</si>
  <si>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</si>
  <si>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</si>
  <si>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</si>
  <si>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</si>
  <si>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</si>
  <si>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</si>
  <si>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</si>
  <si>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</si>
  <si>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</si>
  <si>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</si>
  <si>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</si>
  <si>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</si>
  <si>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</si>
  <si>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</si>
  <si>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</si>
  <si>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</si>
  <si>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</si>
  <si>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</si>
  <si>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</si>
  <si>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</si>
  <si>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</si>
  <si>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</si>
  <si>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</si>
  <si>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</si>
  <si>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</si>
  <si>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</si>
  <si>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</si>
  <si>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</si>
  <si>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</si>
  <si>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</si>
  <si>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</si>
  <si>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</si>
  <si>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</si>
  <si>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</si>
  <si>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</si>
  <si>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</si>
  <si>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</si>
  <si>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</si>
  <si>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</si>
  <si>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</si>
  <si>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</si>
  <si>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</si>
  <si>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</si>
  <si>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</si>
  <si>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</si>
  <si>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</si>
  <si>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</si>
  <si>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</si>
  <si>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</si>
  <si>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</si>
  <si>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</si>
  <si>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</si>
  <si>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</si>
  <si>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</si>
  <si>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</si>
  <si>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</si>
  <si>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</si>
  <si>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</si>
  <si>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</si>
  <si>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</si>
  <si>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</si>
  <si>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</si>
  <si>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</si>
  <si>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</si>
  <si>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</si>
  <si>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</si>
  <si>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</si>
  <si>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</si>
  <si>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</si>
  <si>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</si>
  <si>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</si>
  <si>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</si>
  <si>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</si>
  <si>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</si>
  <si>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</si>
  <si>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</si>
  <si>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</si>
  <si>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</si>
  <si>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</si>
  <si>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</si>
  <si>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</si>
  <si>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</si>
  <si>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</si>
  <si>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</si>
  <si>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</si>
  <si>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</si>
  <si>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</si>
  <si>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</si>
  <si>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</si>
  <si>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</si>
  <si>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</si>
  <si>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</si>
  <si>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</si>
  <si>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</si>
  <si>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</si>
  <si>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</si>
  <si>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</si>
  <si>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</si>
  <si>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</si>
  <si>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</si>
  <si>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</si>
  <si>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</si>
  <si>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</si>
  <si>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</si>
  <si>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</si>
  <si>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</si>
  <si>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</si>
  <si>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</si>
  <si>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</si>
  <si>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</si>
  <si>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</si>
  <si>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</si>
  <si>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</si>
  <si>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</si>
  <si>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</si>
  <si>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</si>
  <si>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</si>
  <si>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</si>
  <si>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</si>
  <si>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</si>
  <si>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</si>
  <si>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</si>
  <si>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</si>
  <si>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</si>
  <si>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</si>
  <si>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</si>
  <si>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</si>
  <si>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</si>
  <si>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</si>
  <si>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</si>
  <si>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</si>
  <si>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</si>
  <si>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</si>
  <si>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</si>
  <si>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</si>
  <si>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</si>
  <si>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</si>
  <si>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</si>
  <si>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</si>
  <si>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</si>
  <si>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</si>
  <si>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</si>
  <si>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</si>
  <si>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</si>
  <si>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</si>
  <si>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</si>
  <si>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</si>
  <si>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</si>
  <si>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</si>
  <si>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</si>
  <si>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</si>
  <si>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</si>
  <si>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</si>
  <si>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</si>
  <si>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</si>
  <si>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</si>
  <si>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</si>
  <si>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</si>
  <si>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</si>
  <si>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</si>
  <si>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</si>
  <si>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</si>
  <si>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</si>
  <si>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</si>
  <si>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</si>
  <si>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</si>
  <si>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</si>
  <si>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</si>
  <si>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</si>
  <si>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</si>
  <si>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</si>
  <si>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</si>
  <si>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</si>
  <si>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</si>
  <si>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</si>
  <si>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</si>
  <si>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</si>
  <si>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</si>
  <si>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</si>
  <si>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</si>
  <si>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</si>
  <si>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</si>
  <si>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</si>
  <si>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</si>
  <si>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</si>
  <si>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</si>
  <si>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</si>
  <si>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</si>
  <si>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</si>
  <si>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</si>
  <si>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</si>
  <si>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</si>
  <si>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</si>
  <si>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</si>
  <si>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</si>
  <si>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</si>
  <si>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</si>
  <si>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</si>
  <si>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</si>
  <si>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</si>
  <si>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</si>
  <si>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</si>
  <si>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</si>
  <si>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</si>
  <si>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</si>
  <si>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</si>
  <si>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</si>
  <si>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</si>
  <si>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</si>
  <si>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</si>
  <si>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</si>
  <si>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</si>
  <si>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</si>
  <si>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</si>
  <si>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</si>
  <si>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</si>
  <si>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</si>
  <si>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</si>
  <si>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</si>
  <si>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</si>
  <si>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</si>
  <si>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</si>
  <si>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</si>
  <si>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</si>
  <si>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</si>
  <si>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</si>
  <si>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</si>
  <si>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</si>
  <si>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</si>
  <si>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</si>
  <si>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</si>
  <si>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</si>
  <si>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</si>
  <si>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</si>
  <si>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</si>
  <si>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</si>
  <si>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</si>
  <si>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</si>
  <si>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</si>
  <si>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</si>
  <si>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</si>
  <si>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</si>
  <si>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</si>
  <si>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</si>
  <si>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</si>
  <si>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</si>
  <si>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</si>
  <si>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</si>
  <si>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</si>
  <si>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</si>
  <si>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</si>
  <si>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</si>
  <si>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</si>
  <si>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</si>
  <si>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</si>
  <si>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</si>
  <si>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</si>
  <si>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</si>
  <si>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</si>
  <si>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</si>
  <si>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</si>
  <si>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</si>
  <si>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</si>
  <si>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</si>
  <si>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</si>
  <si>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</si>
  <si>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</si>
  <si>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</si>
  <si>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</si>
  <si>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</si>
  <si>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</si>
  <si>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</si>
  <si>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</si>
  <si>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</si>
  <si>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</si>
  <si>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</si>
  <si>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</si>
  <si>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</si>
  <si>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</si>
  <si>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</si>
  <si>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</si>
  <si>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</si>
  <si>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</si>
  <si>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</si>
  <si>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</si>
  <si>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</si>
  <si>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</si>
  <si>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</si>
  <si>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</si>
  <si>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</si>
  <si>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</si>
  <si>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</si>
  <si>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</si>
  <si>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</si>
  <si>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</si>
  <si>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</si>
  <si>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</si>
  <si>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</si>
  <si>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</si>
  <si>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</si>
  <si>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</si>
  <si>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</si>
  <si>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</si>
  <si>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</si>
  <si>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</si>
  <si>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</si>
  <si>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</si>
  <si>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</si>
  <si>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</si>
  <si>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</si>
  <si>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</si>
  <si>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</si>
  <si>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</si>
  <si>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</si>
  <si>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</si>
  <si>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</si>
  <si>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</si>
  <si>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</si>
  <si>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</si>
  <si>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</si>
  <si>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</si>
  <si>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</si>
  <si>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</si>
  <si>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</si>
  <si>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</si>
  <si>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</si>
  <si>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</si>
  <si>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</si>
  <si>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</si>
  <si>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</si>
  <si>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</si>
  <si>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</si>
  <si>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</si>
  <si>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</si>
  <si>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</si>
  <si>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</si>
  <si>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</si>
  <si>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</si>
  <si>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</si>
  <si>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</si>
  <si>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</si>
  <si>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</si>
  <si>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</si>
  <si>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</si>
  <si>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</si>
  <si>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</si>
  <si>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</si>
  <si>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</si>
  <si>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</si>
  <si>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</si>
  <si>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</si>
  <si>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</si>
  <si>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</si>
  <si>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</si>
  <si>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</si>
  <si>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</si>
  <si>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</si>
  <si>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</si>
  <si>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</si>
  <si>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</si>
  <si>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</si>
  <si>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</si>
  <si>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</si>
  <si>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</si>
  <si>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</si>
  <si>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</si>
  <si>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</si>
  <si>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</si>
  <si>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</si>
  <si>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</si>
  <si>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</si>
  <si>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</si>
  <si>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</si>
  <si>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</si>
  <si>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</si>
  <si>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</si>
  <si>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</si>
  <si>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</si>
  <si>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</si>
  <si>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</si>
  <si>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</si>
  <si>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</si>
  <si>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</si>
  <si>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</si>
  <si>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</si>
  <si>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</si>
  <si>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</si>
  <si>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</si>
  <si>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</si>
  <si>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</si>
  <si>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</si>
  <si>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</si>
  <si>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</si>
  <si>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</si>
  <si>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</si>
  <si>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</si>
  <si>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</si>
  <si>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</si>
  <si>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</si>
  <si>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</si>
  <si>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</si>
  <si>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</si>
  <si>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</si>
  <si>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</si>
  <si>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</si>
  <si>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</si>
  <si>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</si>
  <si>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</si>
  <si>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</si>
  <si>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</si>
  <si>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</si>
  <si>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</si>
  <si>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</si>
  <si>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</si>
  <si>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</si>
  <si>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</si>
  <si>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</si>
  <si>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</si>
  <si>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</si>
  <si>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</si>
  <si>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</si>
  <si>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</si>
  <si>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</si>
  <si>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</si>
  <si>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</si>
  <si>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</si>
  <si>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</si>
  <si>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</si>
  <si>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</si>
  <si>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</si>
  <si>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</si>
  <si>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</si>
  <si>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</si>
  <si>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</si>
  <si>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</si>
  <si>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</si>
  <si>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</si>
  <si>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</si>
  <si>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</si>
  <si>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</si>
  <si>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</si>
  <si>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</si>
  <si>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</si>
  <si>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</si>
  <si>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</si>
  <si>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</si>
  <si>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</si>
  <si>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</si>
  <si>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</si>
  <si>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</si>
  <si>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</si>
  <si>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</si>
  <si>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</si>
  <si>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</si>
  <si>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</si>
  <si>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</si>
  <si>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</si>
  <si>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</si>
  <si>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</si>
  <si>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</si>
  <si>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</si>
  <si>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</si>
  <si>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</si>
  <si>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</si>
  <si>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</si>
  <si>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</si>
  <si>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</si>
  <si>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</si>
  <si>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</si>
  <si>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</si>
  <si>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</si>
  <si>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</si>
  <si>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</si>
  <si>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</si>
  <si>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</si>
  <si>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</si>
  <si>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</si>
  <si>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</si>
  <si>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</si>
  <si>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</si>
  <si>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</si>
  <si>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</si>
  <si>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</si>
  <si>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</si>
  <si>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</si>
  <si>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</si>
  <si>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</si>
  <si>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</si>
  <si>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</si>
  <si>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</si>
  <si>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</si>
  <si>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</si>
  <si>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</si>
  <si>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</si>
  <si>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</si>
  <si>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</si>
  <si>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</si>
  <si>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</si>
  <si>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</si>
  <si>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</si>
  <si>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</si>
  <si>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</si>
  <si>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</si>
  <si>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</si>
  <si>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</si>
  <si>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</si>
  <si>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</si>
  <si>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</si>
  <si>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</si>
  <si>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</si>
  <si>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</si>
  <si>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</si>
  <si>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</si>
  <si>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</si>
  <si>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</si>
  <si>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</si>
  <si>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</si>
  <si>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</si>
  <si>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</si>
  <si>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</si>
  <si>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</si>
  <si>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</si>
  <si>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</si>
  <si>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</si>
  <si>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</si>
  <si>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</si>
  <si>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</si>
  <si>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</si>
  <si>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</si>
  <si>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</si>
  <si>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</si>
  <si>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</si>
  <si>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</si>
  <si>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</si>
  <si>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</si>
  <si>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</si>
  <si>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</si>
  <si>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</si>
  <si>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</si>
  <si>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</si>
  <si>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</si>
  <si>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</si>
  <si>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</si>
  <si>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</si>
  <si>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</si>
  <si>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</si>
  <si>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</si>
  <si>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</si>
  <si>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</si>
  <si>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</si>
  <si>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</si>
  <si>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</si>
  <si>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</si>
  <si>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</si>
  <si>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</si>
  <si>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</si>
  <si>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</si>
  <si>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</si>
  <si>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</si>
  <si>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</si>
  <si>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</si>
  <si>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</si>
  <si>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</si>
  <si>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</si>
  <si>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</si>
  <si>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</si>
  <si>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</si>
  <si>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</si>
  <si>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</si>
  <si>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</si>
  <si>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</si>
  <si>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</si>
  <si>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</si>
  <si>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</si>
  <si>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</si>
  <si>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</si>
  <si>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</si>
  <si>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</si>
  <si>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</si>
  <si>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</si>
  <si>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</si>
  <si>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</si>
  <si>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</si>
  <si>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</si>
  <si>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</si>
  <si>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</si>
  <si>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</si>
  <si>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</si>
  <si>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</si>
  <si>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</si>
  <si>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</si>
  <si>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</si>
  <si>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</si>
  <si>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</si>
  <si>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</si>
  <si>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</si>
  <si>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</si>
  <si>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</si>
  <si>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</si>
  <si>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</si>
  <si>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</si>
  <si>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</si>
  <si>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</si>
  <si>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</si>
  <si>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</si>
  <si>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</si>
  <si>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</si>
  <si>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</si>
  <si>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</si>
  <si>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</si>
  <si>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</si>
  <si>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</si>
  <si>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</si>
  <si>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</si>
  <si>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</si>
  <si>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</si>
  <si>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</si>
  <si>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</si>
  <si>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</si>
  <si>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</si>
  <si>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</si>
  <si>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</si>
  <si>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</si>
  <si>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</si>
  <si>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</si>
  <si>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</si>
  <si>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</si>
  <si>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</si>
  <si>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</si>
  <si>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</si>
  <si>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</si>
  <si>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</si>
  <si>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</si>
  <si>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</si>
  <si>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</si>
  <si>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</si>
  <si>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</si>
  <si>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</si>
  <si>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</si>
  <si>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</si>
  <si>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</si>
  <si>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</si>
  <si>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</si>
  <si>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</si>
  <si>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</si>
  <si>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</si>
  <si>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</si>
  <si>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</si>
  <si>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</si>
  <si>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</si>
  <si>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</si>
  <si>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</si>
  <si>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</si>
  <si>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</si>
  <si>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</si>
  <si>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</si>
  <si>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</si>
  <si>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</si>
  <si>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</si>
  <si>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</si>
  <si>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</si>
  <si>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</si>
  <si>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</si>
  <si>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</si>
  <si>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</si>
  <si>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</si>
  <si>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</si>
  <si>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</si>
  <si>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</si>
  <si>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</si>
  <si>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</si>
  <si>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</si>
  <si>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</si>
  <si>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</si>
  <si>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</si>
  <si>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</si>
  <si>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</si>
  <si>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</si>
  <si>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</si>
  <si>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</si>
  <si>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</si>
  <si>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</si>
  <si>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</si>
  <si>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</si>
  <si>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</si>
  <si>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</si>
  <si>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</si>
  <si>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</si>
  <si>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</si>
  <si>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</si>
  <si>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</si>
  <si>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</si>
  <si>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</si>
  <si>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</si>
  <si>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</si>
  <si>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</si>
  <si>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</si>
  <si>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</si>
  <si>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</si>
  <si>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</si>
  <si>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</si>
  <si>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</si>
  <si>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</si>
  <si>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</si>
  <si>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</si>
  <si>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</si>
  <si>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</si>
  <si>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</si>
  <si>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</si>
  <si>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</si>
  <si>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</si>
  <si>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</si>
  <si>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</si>
  <si>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</si>
  <si>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</si>
  <si>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</si>
  <si>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</si>
  <si>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</si>
  <si>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</si>
  <si>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</si>
  <si>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</si>
  <si>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</si>
  <si>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</si>
  <si>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</si>
  <si>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</si>
  <si>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</si>
  <si>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</si>
  <si>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</si>
  <si>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</si>
  <si>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</si>
  <si>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</si>
  <si>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</si>
  <si>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</si>
  <si>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</si>
  <si>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</si>
  <si>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</si>
  <si>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</si>
  <si>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</si>
  <si>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</si>
  <si>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</si>
  <si>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</si>
  <si>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</si>
  <si>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</si>
  <si>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</si>
  <si>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</si>
  <si>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</si>
  <si>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</si>
  <si>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</si>
  <si>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</si>
  <si>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</si>
  <si>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</si>
  <si>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</si>
  <si>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</si>
  <si>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</si>
  <si>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</si>
  <si>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</si>
  <si>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</si>
  <si>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</si>
  <si>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</si>
  <si>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</si>
  <si>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</si>
  <si>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</si>
  <si>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</si>
  <si>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</si>
  <si>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</si>
  <si>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</si>
  <si>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</si>
  <si>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</si>
  <si>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</si>
  <si>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</si>
  <si>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</si>
  <si>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</si>
  <si>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</si>
  <si>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</si>
  <si>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</si>
  <si>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</si>
  <si>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</si>
  <si>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</si>
  <si>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</si>
  <si>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</si>
  <si>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</si>
  <si>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</si>
  <si>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</si>
  <si>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</si>
  <si>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</si>
  <si>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</si>
  <si>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</si>
  <si>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</si>
  <si>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</si>
  <si>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</si>
  <si>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</si>
  <si>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</si>
  <si>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</si>
  <si>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</si>
  <si>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</si>
  <si>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</si>
  <si>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</si>
  <si>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</si>
  <si>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</si>
  <si>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</si>
  <si>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</si>
  <si>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</si>
  <si>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</si>
  <si>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</si>
  <si>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</si>
  <si>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</si>
  <si>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</si>
  <si>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</si>
  <si>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</si>
  <si>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</si>
  <si>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</si>
  <si>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</si>
  <si>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</si>
  <si>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</si>
  <si>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</si>
  <si>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</si>
  <si>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</si>
  <si>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</si>
  <si>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</si>
  <si>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</si>
  <si>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</si>
  <si>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</si>
  <si>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</si>
  <si>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</si>
  <si>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</si>
  <si>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</si>
  <si>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</si>
  <si>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</si>
  <si>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</si>
  <si>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</si>
  <si>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</si>
  <si>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</si>
  <si>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</si>
  <si>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</si>
  <si>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</si>
  <si>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</si>
  <si>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</si>
  <si>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</si>
  <si>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</si>
  <si>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</si>
  <si>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</si>
  <si>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</si>
  <si>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</si>
  <si>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</si>
  <si>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</si>
  <si>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</si>
  <si>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</si>
  <si>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</si>
  <si>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</si>
  <si>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</si>
  <si>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</si>
  <si>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</si>
  <si>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</si>
  <si>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</si>
  <si>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</si>
  <si>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</si>
  <si>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</si>
  <si>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</si>
  <si>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</si>
  <si>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</si>
  <si>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</si>
  <si>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</si>
  <si>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</si>
  <si>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</si>
  <si>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</si>
  <si>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</si>
  <si>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</si>
  <si>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</si>
  <si>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</si>
  <si>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</si>
  <si>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</si>
  <si>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</si>
  <si>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</si>
  <si>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</si>
  <si>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</si>
  <si>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</si>
  <si>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</si>
  <si>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</si>
  <si>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</si>
  <si>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</si>
  <si>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</si>
  <si>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</si>
  <si>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</si>
  <si>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</si>
  <si>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</si>
  <si>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</si>
  <si>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</si>
  <si>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</si>
  <si>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</si>
  <si>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</si>
  <si>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</si>
  <si>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</si>
  <si>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</si>
  <si>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</si>
  <si>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</si>
  <si>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</si>
  <si>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</si>
  <si>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</si>
  <si>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</si>
  <si>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</si>
  <si>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</si>
  <si>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</si>
  <si>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</si>
  <si>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</si>
  <si>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</si>
  <si>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</si>
  <si>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</si>
  <si>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</si>
  <si>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</si>
  <si>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</si>
  <si>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</si>
  <si>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</si>
  <si>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</si>
  <si>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</si>
  <si>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</si>
  <si>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</si>
  <si>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</si>
  <si>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</si>
  <si>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</si>
  <si>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</si>
  <si>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</si>
  <si>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</si>
  <si>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</si>
  <si>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</si>
  <si>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</si>
  <si>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</si>
  <si>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</si>
  <si>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</si>
  <si>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</si>
  <si>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</si>
  <si>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</si>
  <si>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</si>
  <si>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</si>
  <si>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</si>
  <si>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</si>
  <si>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</si>
  <si>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</si>
  <si>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</si>
  <si>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</si>
  <si>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</si>
  <si>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</si>
  <si>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</si>
  <si>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</si>
  <si>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</si>
  <si>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</si>
  <si>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</si>
  <si>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</si>
  <si>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</si>
  <si>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</si>
  <si>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</si>
  <si>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</si>
  <si>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</si>
  <si>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</si>
  <si>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</si>
  <si>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</si>
  <si>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</si>
  <si>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</si>
  <si>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</si>
  <si>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</si>
  <si>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</si>
  <si>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</si>
  <si>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</si>
  <si>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</si>
  <si>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</si>
  <si>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</si>
  <si>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</si>
  <si>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</si>
  <si>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</si>
  <si>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</si>
  <si>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</si>
  <si>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</si>
  <si>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</si>
  <si>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</si>
  <si>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</si>
  <si>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</si>
  <si>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</si>
  <si>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</si>
  <si>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</si>
  <si>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</si>
  <si>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</si>
  <si>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</si>
  <si>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</si>
  <si>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</si>
  <si>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</si>
  <si>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</si>
  <si>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</si>
  <si>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</si>
  <si>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</si>
  <si>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</si>
  <si>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</si>
  <si>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</si>
  <si>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</si>
  <si>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</si>
  <si>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</si>
  <si>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</si>
  <si>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</si>
  <si>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</si>
  <si>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</si>
  <si>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</si>
  <si>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</si>
  <si>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</si>
  <si>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</si>
  <si>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</si>
  <si>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</si>
  <si>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</si>
  <si>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</si>
  <si>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</si>
  <si>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</si>
  <si>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</si>
  <si>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</si>
  <si>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</si>
  <si>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</si>
  <si>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</si>
  <si>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</si>
  <si>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</si>
  <si>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</si>
  <si>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</si>
  <si>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</si>
  <si>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</si>
  <si>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</si>
  <si>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</si>
  <si>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</si>
  <si>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</si>
  <si>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</si>
  <si>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</si>
  <si>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</si>
  <si>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</si>
  <si>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</si>
  <si>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</si>
  <si>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</si>
  <si>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</si>
  <si>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</si>
  <si>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</si>
  <si>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</si>
  <si>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</si>
  <si>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</si>
  <si>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</si>
  <si>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</si>
  <si>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</si>
  <si>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</si>
  <si>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</si>
  <si>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</si>
  <si>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</si>
  <si>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</si>
  <si>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</si>
  <si>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</si>
  <si>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</si>
  <si>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</si>
  <si>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</si>
  <si>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</si>
  <si>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</si>
  <si>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</si>
  <si>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</si>
  <si>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</si>
  <si>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</si>
  <si>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</si>
  <si>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</si>
  <si>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</si>
  <si>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</si>
  <si>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</si>
  <si>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</si>
  <si>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</si>
  <si>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</si>
  <si>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</si>
  <si>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</si>
  <si>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</si>
  <si>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</si>
  <si>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</si>
  <si>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</si>
  <si>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</si>
  <si>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</si>
  <si>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</si>
  <si>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</si>
  <si>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</si>
  <si>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</si>
  <si>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</si>
  <si>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</si>
  <si>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</si>
  <si>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</si>
  <si>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</si>
  <si>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</si>
  <si>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</si>
  <si>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</si>
  <si>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</si>
  <si>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</si>
  <si>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</si>
  <si>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</si>
  <si>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</si>
  <si>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</si>
  <si>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</si>
  <si>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</si>
  <si>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</si>
  <si>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</si>
  <si>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</si>
  <si>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</si>
  <si>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</si>
  <si>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</si>
  <si>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</si>
  <si>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</si>
  <si>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</si>
  <si>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</si>
  <si>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</si>
  <si>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</si>
  <si>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</si>
  <si>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</si>
  <si>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</si>
  <si>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</si>
  <si>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</si>
  <si>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</si>
  <si>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</si>
  <si>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</si>
  <si>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</si>
  <si>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</si>
  <si>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</si>
  <si>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</si>
  <si>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</si>
  <si>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</si>
  <si>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</si>
  <si>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</si>
  <si>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</si>
  <si>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</si>
  <si>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</si>
  <si>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</si>
  <si>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</si>
  <si>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</si>
  <si>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</si>
  <si>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</si>
  <si>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</si>
  <si>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</si>
  <si>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</si>
  <si>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</si>
  <si>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</si>
  <si>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</si>
  <si>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</si>
  <si>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</si>
  <si>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</si>
  <si>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</si>
  <si>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</si>
  <si>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</si>
  <si>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</si>
  <si>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</si>
  <si>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</si>
  <si>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</si>
  <si>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</si>
  <si>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</si>
  <si>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</si>
  <si>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</si>
  <si>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</si>
  <si>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</si>
  <si>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</si>
  <si>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</si>
  <si>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</si>
  <si>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</si>
  <si>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</si>
  <si>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</si>
  <si>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</si>
  <si>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</si>
  <si>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</si>
  <si>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</si>
  <si>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</si>
  <si>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</si>
  <si>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</si>
  <si>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</si>
  <si>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</si>
  <si>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</si>
  <si>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</si>
  <si>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</si>
  <si>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</si>
  <si>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</si>
  <si>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</si>
  <si>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</si>
  <si>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</si>
  <si>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</si>
  <si>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</si>
  <si>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</si>
  <si>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</si>
  <si>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</si>
  <si>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</si>
  <si>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</si>
  <si>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</si>
  <si>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</si>
  <si>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</si>
  <si>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</si>
  <si>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</si>
  <si>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</si>
  <si>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</si>
  <si>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</si>
  <si>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</si>
  <si>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</si>
  <si>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</si>
  <si>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</si>
  <si>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</si>
  <si>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</si>
  <si>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</si>
  <si>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</si>
  <si>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</si>
  <si>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</si>
  <si>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</si>
  <si>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</si>
  <si>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</si>
  <si>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</si>
  <si>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</si>
  <si>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</si>
  <si>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</si>
  <si>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</si>
  <si>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</si>
  <si>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</si>
  <si>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</si>
  <si>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</si>
  <si>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</si>
  <si>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</si>
  <si>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</si>
  <si>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</si>
  <si>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</si>
  <si>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</si>
  <si>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</si>
  <si>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</si>
  <si>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</si>
  <si>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</si>
  <si>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</si>
  <si>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</si>
  <si>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</si>
  <si>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</si>
  <si>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</si>
  <si>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</si>
  <si>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</si>
  <si>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</si>
  <si>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</si>
  <si>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</si>
  <si>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</si>
  <si>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</si>
  <si>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</si>
  <si>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</si>
  <si>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</si>
  <si>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</si>
  <si>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</si>
  <si>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</si>
  <si>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</si>
  <si>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</si>
  <si>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</si>
  <si>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</si>
  <si>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</si>
  <si>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</si>
  <si>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</si>
  <si>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</si>
  <si>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</si>
  <si>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</si>
  <si>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</si>
  <si>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</si>
  <si>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</si>
  <si>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</si>
  <si>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</si>
  <si>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</si>
  <si>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</si>
  <si>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</si>
  <si>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</si>
  <si>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</si>
  <si>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</si>
  <si>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</si>
  <si>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</si>
  <si>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</si>
  <si>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</si>
  <si>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</si>
  <si>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</si>
  <si>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</si>
  <si>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</si>
  <si>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</si>
  <si>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</si>
  <si>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</si>
  <si>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</si>
  <si>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</si>
  <si>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</si>
  <si>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</si>
  <si>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</si>
  <si>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</si>
  <si>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</si>
  <si>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</si>
  <si>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</si>
  <si>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</si>
  <si>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</si>
  <si>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</si>
  <si>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</si>
  <si>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</si>
  <si>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</si>
  <si>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</si>
  <si>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</si>
  <si>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</si>
  <si>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</si>
  <si>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</si>
  <si>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</si>
  <si>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</si>
  <si>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</si>
  <si>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</si>
  <si>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</si>
  <si>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</si>
  <si>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</si>
  <si>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</si>
  <si>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</si>
  <si>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</si>
  <si>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</si>
  <si>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</si>
  <si>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</si>
  <si>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</si>
  <si>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</si>
  <si>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</si>
  <si>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</si>
  <si>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</si>
  <si>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</si>
  <si>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</si>
  <si>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</si>
  <si>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</si>
  <si>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</si>
  <si>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</si>
  <si>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</si>
  <si>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</si>
  <si>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</si>
  <si>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</si>
  <si>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</si>
  <si>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</si>
  <si>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</si>
  <si>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</si>
  <si>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</si>
  <si>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</si>
  <si>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</si>
  <si>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</si>
  <si>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</si>
  <si>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</si>
  <si>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</si>
  <si>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</si>
  <si>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</si>
  <si>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</si>
  <si>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</si>
  <si>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</si>
  <si>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</si>
  <si>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</si>
  <si>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</si>
  <si>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</si>
  <si>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</si>
  <si>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</si>
  <si>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</si>
  <si>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</si>
  <si>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</si>
  <si>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</si>
  <si>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</si>
  <si>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</si>
  <si>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</si>
  <si>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</si>
  <si>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</si>
  <si>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</si>
  <si>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</si>
  <si>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</si>
  <si>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</si>
  <si>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</si>
  <si>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</si>
  <si>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</si>
  <si>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</si>
  <si>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</si>
  <si>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</si>
  <si>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</si>
  <si>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</si>
  <si>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</si>
  <si>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</si>
  <si>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</si>
  <si>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</si>
  <si>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</si>
  <si>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</si>
  <si>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</si>
  <si>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</si>
  <si>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</si>
  <si>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</si>
  <si>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</si>
  <si>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</si>
  <si>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</si>
  <si>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</si>
  <si>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</si>
  <si>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</si>
  <si>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</si>
  <si>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</si>
  <si>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</si>
  <si>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</si>
  <si>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</si>
  <si>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</si>
  <si>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</si>
  <si>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</si>
  <si>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</si>
  <si>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</si>
  <si>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</si>
  <si>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</si>
  <si>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</si>
  <si>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</si>
  <si>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</si>
  <si>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</si>
  <si>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</si>
  <si>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</si>
  <si>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</si>
  <si>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</si>
  <si>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</si>
  <si>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</si>
  <si>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</si>
  <si>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</si>
  <si>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</si>
  <si>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</si>
  <si>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</si>
  <si>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</si>
  <si>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</si>
  <si>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</si>
  <si>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</si>
  <si>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</si>
  <si>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</si>
  <si>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</si>
  <si>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</si>
  <si>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</si>
  <si>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</si>
  <si>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</si>
  <si>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</si>
  <si>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</si>
  <si>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</si>
  <si>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</si>
  <si>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</si>
  <si>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</si>
  <si>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</si>
  <si>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</si>
  <si>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</si>
  <si>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</si>
  <si>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</si>
  <si>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</si>
  <si>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</si>
  <si>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</si>
  <si>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</si>
  <si>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</si>
  <si>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</si>
  <si>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</si>
  <si>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</si>
  <si>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</si>
  <si>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</si>
  <si>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</si>
  <si>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</si>
  <si>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</si>
  <si>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</si>
  <si>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</si>
  <si>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</si>
  <si>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</si>
  <si>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</si>
  <si>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</si>
  <si>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</si>
  <si>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</si>
  <si>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</si>
  <si>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</si>
  <si>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</si>
  <si>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</si>
  <si>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</si>
  <si>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</si>
  <si>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</si>
  <si>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</si>
  <si>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</si>
  <si>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</si>
  <si>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</si>
  <si>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</si>
  <si>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</si>
  <si>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</si>
  <si>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</si>
  <si>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</si>
  <si>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</si>
  <si>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</si>
  <si>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</si>
  <si>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</si>
  <si>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</si>
  <si>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</si>
  <si>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</si>
  <si>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</si>
  <si>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</si>
  <si>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</si>
  <si>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</si>
  <si>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</si>
  <si>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</si>
  <si>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</si>
  <si>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</si>
  <si>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</si>
  <si>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</si>
  <si>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</si>
  <si>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</si>
  <si>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</si>
  <si>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</si>
  <si>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</si>
  <si>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</si>
  <si>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</si>
  <si>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</si>
  <si>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</si>
  <si>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</si>
  <si>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</si>
  <si>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</si>
  <si>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</si>
  <si>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</si>
  <si>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</si>
  <si>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</si>
  <si>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</si>
  <si>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</si>
  <si>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</si>
  <si>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</si>
  <si>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</si>
  <si>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</si>
  <si>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</si>
  <si>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</si>
  <si>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</si>
  <si>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</si>
  <si>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</si>
  <si>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</si>
  <si>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</si>
  <si>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</si>
  <si>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</si>
  <si>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</si>
  <si>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</si>
  <si>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</si>
  <si>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</si>
  <si>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</si>
  <si>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</si>
  <si>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</si>
  <si>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</si>
  <si>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</si>
  <si>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</si>
  <si>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</si>
  <si>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</si>
  <si>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</si>
  <si>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</si>
  <si>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</si>
  <si>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</si>
  <si>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</si>
  <si>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</si>
  <si>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</si>
  <si>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</si>
  <si>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</si>
  <si>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</si>
  <si>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</si>
  <si>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</si>
  <si>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</si>
  <si>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</si>
  <si>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</si>
  <si>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</si>
  <si>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</si>
  <si>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</si>
  <si>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</si>
  <si>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</si>
  <si>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</si>
  <si>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</si>
  <si>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</si>
  <si>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</si>
  <si>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</si>
  <si>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</si>
  <si>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</si>
  <si>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</si>
  <si>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</si>
  <si>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</si>
  <si>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</si>
  <si>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</si>
  <si>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</si>
  <si>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</si>
  <si>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</si>
  <si>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</si>
  <si>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</si>
  <si>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</si>
  <si>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</si>
  <si>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</si>
  <si>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</si>
  <si>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</si>
  <si>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</si>
  <si>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</si>
  <si>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</si>
  <si>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</si>
  <si>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</si>
  <si>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</si>
  <si>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</si>
  <si>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</si>
  <si>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</si>
  <si>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</si>
  <si>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</si>
  <si>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</si>
  <si>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</si>
  <si>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</si>
  <si>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</si>
  <si>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</si>
  <si>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</si>
  <si>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</si>
  <si>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</si>
  <si>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</si>
  <si>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</si>
  <si>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</si>
  <si>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</si>
  <si>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</si>
  <si>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</si>
  <si>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</si>
  <si>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</si>
  <si>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</si>
  <si>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</si>
  <si>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</si>
  <si>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</si>
  <si>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</si>
  <si>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</si>
  <si>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</si>
  <si>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</si>
  <si>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</si>
  <si>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</si>
  <si>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</si>
  <si>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</si>
  <si>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</si>
  <si>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</si>
  <si>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</si>
  <si>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</si>
  <si>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</si>
  <si>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</si>
  <si>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</si>
  <si>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</si>
  <si>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</si>
  <si>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</si>
  <si>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</si>
  <si>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</si>
  <si>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</si>
  <si>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</si>
  <si>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</si>
  <si>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</si>
  <si>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</si>
  <si>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</si>
  <si>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</si>
  <si>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</si>
  <si>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</si>
  <si>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</si>
  <si>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</si>
  <si>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</si>
  <si>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</si>
  <si>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</si>
  <si>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</si>
  <si>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</si>
  <si>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</si>
  <si>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</si>
  <si>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</si>
  <si>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</si>
  <si>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</si>
  <si>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</si>
  <si>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</si>
  <si>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</si>
  <si>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</si>
  <si>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</si>
  <si>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</si>
  <si>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</si>
  <si>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</si>
  <si>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</si>
  <si>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</si>
  <si>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</si>
  <si>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</si>
  <si>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</si>
  <si>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</si>
  <si>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</si>
  <si>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</si>
  <si>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</si>
  <si>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</si>
  <si>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</si>
  <si>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</si>
  <si>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</si>
  <si>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</si>
  <si>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</si>
  <si>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</si>
  <si>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</si>
  <si>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</si>
  <si>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</si>
  <si>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</si>
  <si>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</si>
  <si>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</si>
  <si>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</si>
  <si>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</si>
  <si>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</si>
  <si>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</si>
  <si>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</si>
  <si>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</si>
  <si>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</si>
  <si>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</si>
  <si>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</si>
  <si>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</si>
  <si>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</si>
  <si>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</si>
  <si>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</si>
  <si>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</si>
  <si>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</si>
  <si>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</si>
  <si>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</si>
  <si>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</si>
  <si>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</si>
  <si>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</si>
  <si>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</si>
  <si>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</si>
  <si>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</si>
  <si>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</si>
  <si>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</si>
  <si>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</si>
  <si>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</si>
  <si>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</si>
  <si>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</si>
  <si>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</si>
  <si>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</si>
  <si>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</si>
  <si>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</si>
  <si>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</si>
  <si>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</si>
  <si>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</si>
  <si>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</si>
  <si>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</si>
  <si>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</si>
  <si>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</si>
  <si>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</si>
  <si>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</si>
  <si>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</si>
  <si>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</si>
  <si>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</si>
  <si>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</si>
  <si>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</si>
  <si>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</si>
  <si>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</si>
  <si>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</si>
  <si>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</si>
  <si>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</si>
  <si>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</si>
  <si>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</si>
  <si>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</si>
  <si>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</si>
  <si>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</si>
  <si>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</si>
  <si>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</si>
  <si>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</si>
  <si>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</si>
  <si>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</si>
  <si>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</si>
  <si>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</si>
  <si>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</si>
  <si>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</si>
  <si>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</si>
  <si>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</si>
  <si>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</si>
  <si>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</si>
  <si>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</si>
  <si>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</si>
  <si>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</si>
  <si>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</si>
  <si>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</si>
  <si>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</si>
  <si>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</si>
  <si>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</si>
  <si>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</si>
  <si>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</si>
  <si>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</si>
  <si>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</si>
  <si>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</si>
  <si>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</si>
  <si>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</si>
  <si>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</si>
  <si>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</si>
  <si>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</si>
  <si>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</si>
  <si>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</si>
  <si>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</si>
  <si>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</si>
  <si>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</si>
  <si>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</si>
  <si>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</si>
  <si>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</si>
  <si>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</si>
  <si>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</si>
  <si>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</si>
  <si>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</si>
  <si>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</si>
  <si>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</si>
  <si>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</si>
  <si>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</si>
  <si>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</si>
  <si>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</si>
  <si>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</si>
  <si>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</si>
  <si>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</si>
  <si>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</si>
  <si>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</si>
  <si>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</si>
  <si>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</si>
  <si>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</si>
  <si>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</si>
  <si>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</si>
  <si>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</si>
  <si>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</si>
  <si>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</si>
  <si>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</si>
  <si>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</si>
  <si>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</si>
  <si>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</si>
  <si>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</si>
  <si>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</si>
  <si>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</si>
  <si>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</si>
  <si>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</si>
  <si>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</si>
  <si>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</si>
  <si>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</si>
  <si>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</si>
  <si>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</si>
  <si>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</si>
  <si>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</si>
  <si>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</si>
  <si>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</si>
  <si>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</si>
  <si>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</si>
  <si>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</si>
  <si>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</si>
  <si>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</si>
  <si>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</si>
  <si>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</si>
  <si>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</si>
  <si>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</si>
  <si>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</si>
  <si>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</si>
  <si>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</si>
  <si>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</si>
  <si>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</si>
  <si>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</si>
  <si>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</si>
  <si>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</si>
  <si>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</si>
  <si>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</si>
  <si>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</si>
  <si>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</si>
  <si>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</si>
  <si>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</si>
  <si>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</si>
  <si>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</si>
  <si>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</si>
  <si>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</si>
  <si>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</si>
  <si>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</si>
  <si>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</si>
  <si>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</si>
  <si>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</si>
  <si>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</si>
  <si>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</si>
  <si>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</si>
  <si>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</si>
  <si>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</si>
  <si>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</si>
  <si>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</si>
  <si>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</si>
  <si>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</si>
  <si>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</si>
  <si>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</si>
  <si>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</si>
  <si>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</si>
  <si>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</si>
  <si>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</si>
  <si>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</si>
  <si>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</si>
  <si>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</si>
  <si>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</si>
  <si>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</si>
  <si>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</si>
  <si>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</si>
  <si>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</si>
  <si>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</si>
  <si>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</si>
  <si>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</si>
  <si>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</si>
  <si>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</si>
  <si>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</si>
  <si>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</si>
  <si>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</si>
  <si>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</si>
  <si>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</si>
  <si>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</si>
  <si>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</si>
  <si>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</si>
  <si>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</si>
  <si>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</si>
  <si>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</si>
  <si>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</si>
  <si>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</si>
  <si>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</si>
  <si>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</si>
  <si>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</si>
  <si>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</si>
  <si>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</si>
  <si>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</si>
  <si>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</si>
  <si>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</si>
  <si>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</si>
  <si>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</si>
  <si>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</si>
  <si>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</si>
  <si>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</si>
  <si>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</si>
  <si>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</si>
  <si>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</si>
  <si>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</si>
  <si>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</si>
  <si>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</si>
  <si>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</si>
  <si>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</si>
  <si>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</si>
  <si>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</si>
  <si>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</si>
  <si>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</si>
  <si>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</si>
  <si>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</si>
  <si>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</si>
  <si>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</si>
  <si>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</si>
  <si>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</si>
  <si>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</si>
  <si>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</si>
  <si>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</si>
  <si>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</si>
  <si>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</si>
  <si>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</si>
  <si>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</si>
  <si>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</si>
  <si>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</si>
  <si>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</si>
  <si>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</si>
  <si>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</si>
  <si>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</si>
  <si>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</si>
  <si>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</si>
  <si>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</si>
  <si>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</si>
  <si>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</si>
  <si>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</si>
  <si>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</si>
  <si>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</si>
  <si>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</si>
  <si>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</si>
  <si>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</si>
  <si>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</si>
  <si>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</si>
  <si>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</si>
  <si>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</si>
  <si>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</si>
  <si>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</si>
  <si>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</si>
  <si>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</si>
  <si>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</si>
  <si>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</si>
  <si>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</si>
  <si>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</si>
  <si>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</si>
  <si>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</si>
  <si>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</si>
  <si>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</si>
  <si>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</si>
  <si>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</si>
  <si>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</si>
  <si>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</si>
  <si>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</si>
  <si>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</si>
  <si>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</si>
  <si>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</si>
  <si>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</si>
  <si>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</si>
  <si>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</si>
  <si>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</si>
  <si>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</si>
  <si>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</si>
  <si>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</si>
  <si>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</si>
  <si>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</si>
  <si>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</si>
  <si>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</si>
  <si>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</si>
  <si>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</si>
  <si>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</si>
  <si>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</si>
  <si>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</si>
  <si>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</si>
  <si>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</si>
  <si>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</si>
  <si>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</si>
  <si>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</si>
  <si>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</si>
  <si>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</si>
  <si>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</si>
  <si>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</si>
  <si>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</si>
  <si>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</si>
  <si>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</si>
  <si>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</si>
  <si>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</si>
  <si>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</si>
  <si>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</si>
  <si>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</si>
  <si>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</si>
  <si>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</si>
  <si>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</si>
  <si>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</si>
  <si>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</si>
  <si>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</si>
  <si>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</si>
  <si>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</si>
  <si>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</si>
  <si>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</si>
  <si>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</si>
  <si>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</si>
  <si>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</si>
  <si>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</si>
  <si>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</si>
  <si>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</si>
  <si>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</si>
  <si>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</si>
  <si>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</si>
  <si>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</si>
  <si>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</si>
  <si>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</si>
  <si>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</si>
  <si>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</si>
  <si>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</si>
  <si>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</si>
  <si>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</si>
  <si>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</si>
  <si>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</si>
  <si>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</si>
  <si>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</si>
  <si>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</si>
  <si>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</si>
  <si>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</si>
  <si>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</si>
  <si>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</si>
  <si>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</si>
  <si>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</si>
  <si>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</si>
  <si>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</si>
  <si>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</si>
  <si>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</si>
  <si>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</si>
  <si>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</si>
  <si>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</si>
  <si>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</si>
  <si>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</si>
  <si>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</si>
  <si>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</si>
  <si>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</si>
  <si>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</si>
  <si>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</si>
  <si>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</si>
  <si>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</si>
  <si>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</si>
  <si>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</si>
  <si>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</si>
  <si>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</si>
  <si>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</si>
  <si>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</si>
  <si>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</si>
  <si>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</si>
  <si>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</si>
  <si>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</si>
  <si>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</si>
  <si>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</si>
  <si>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</si>
  <si>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</si>
  <si>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</si>
  <si>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</si>
  <si>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</si>
  <si>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</si>
  <si>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</si>
  <si>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</si>
  <si>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</si>
  <si>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</si>
  <si>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</si>
  <si>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</si>
  <si>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</si>
  <si>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</si>
  <si>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</si>
  <si>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</si>
  <si>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</si>
  <si>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</si>
  <si>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</si>
  <si>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</si>
  <si>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</si>
  <si>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</si>
  <si>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</si>
  <si>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</si>
  <si>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</si>
  <si>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</si>
  <si>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</si>
  <si>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</si>
  <si>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</si>
  <si>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</si>
  <si>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</si>
  <si>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</si>
  <si>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</si>
  <si>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</si>
  <si>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</si>
  <si>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</si>
  <si>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</si>
  <si>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</si>
  <si>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</si>
  <si>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</si>
  <si>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</si>
  <si>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</si>
  <si>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</si>
  <si>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</si>
  <si>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</si>
  <si>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</si>
  <si>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</si>
  <si>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</si>
  <si>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</si>
  <si>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</si>
  <si>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</si>
  <si>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</si>
  <si>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</si>
  <si>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</si>
  <si>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</si>
  <si>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</si>
  <si>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</si>
  <si>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</si>
  <si>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</si>
  <si>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</si>
  <si>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</si>
  <si>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</si>
  <si>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</si>
  <si>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</si>
  <si>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</si>
  <si>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</si>
  <si>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</si>
  <si>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</si>
  <si>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</si>
  <si>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</si>
  <si>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</si>
  <si>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</si>
  <si>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</si>
  <si>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</si>
  <si>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</si>
  <si>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</si>
  <si>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</si>
  <si>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</si>
  <si>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</si>
  <si>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</si>
  <si>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</si>
  <si>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</si>
  <si>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</si>
  <si>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</si>
  <si>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</si>
  <si>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</si>
  <si>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</si>
  <si>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</si>
  <si>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</si>
  <si>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</si>
  <si>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</si>
  <si>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</si>
  <si>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</si>
  <si>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</si>
  <si>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</si>
  <si>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</si>
  <si>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</si>
  <si>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</si>
  <si>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</si>
  <si>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</si>
  <si>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</si>
  <si>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</si>
  <si>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</si>
  <si>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</si>
  <si>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</si>
  <si>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</si>
  <si>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</si>
  <si>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</si>
  <si>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</si>
  <si>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</si>
  <si>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</si>
  <si>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</si>
  <si>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</si>
  <si>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</si>
  <si>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</si>
  <si>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</si>
  <si>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</si>
  <si>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</si>
  <si>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</si>
  <si>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</si>
  <si>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</si>
  <si>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</si>
  <si>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</si>
  <si>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</si>
  <si>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</si>
  <si>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</si>
  <si>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</si>
  <si>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</si>
  <si>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</si>
  <si>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</si>
  <si>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</si>
  <si>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</si>
  <si>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</si>
  <si>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</si>
  <si>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</si>
  <si>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</si>
  <si>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</si>
  <si>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</si>
  <si>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</si>
  <si>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</si>
  <si>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</si>
  <si>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</si>
  <si>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</si>
  <si>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</si>
  <si>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</si>
  <si>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</si>
  <si>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</si>
  <si>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</si>
  <si>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</si>
  <si>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</si>
  <si>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</si>
  <si>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</si>
  <si>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</si>
  <si>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</si>
  <si>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</si>
  <si>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</si>
  <si>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</si>
  <si>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</si>
  <si>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</si>
  <si>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</si>
  <si>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</si>
  <si>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</si>
  <si>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</si>
  <si>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</si>
  <si>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</si>
  <si>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</si>
  <si>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</si>
  <si>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</si>
  <si>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</si>
  <si>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</si>
  <si>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</si>
  <si>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</si>
  <si>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</si>
  <si>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</si>
  <si>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</si>
  <si>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</si>
  <si>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</si>
  <si>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</si>
  <si>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</si>
  <si>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</si>
  <si>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</si>
  <si>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</si>
  <si>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</si>
  <si>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</si>
  <si>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</si>
  <si>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</si>
  <si>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</si>
  <si>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</si>
  <si>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</si>
  <si>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</si>
  <si>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</si>
  <si>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</si>
  <si>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</si>
  <si>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</si>
  <si>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</si>
  <si>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</si>
  <si>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</si>
  <si>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</si>
  <si>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</si>
  <si>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</si>
  <si>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</si>
  <si>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</si>
  <si>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</si>
  <si>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</si>
  <si>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</si>
  <si>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</si>
  <si>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</si>
  <si>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</si>
  <si>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</si>
  <si>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</si>
  <si>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</si>
  <si>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</si>
  <si>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</si>
  <si>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</si>
  <si>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</si>
  <si>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</si>
  <si>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</si>
  <si>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</si>
  <si>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</si>
  <si>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</si>
  <si>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</si>
  <si>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</si>
  <si>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</si>
  <si>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</si>
  <si>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</si>
  <si>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</si>
  <si>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</si>
  <si>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</si>
  <si>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</si>
  <si>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</si>
  <si>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</si>
  <si>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</si>
  <si>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</si>
  <si>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</si>
  <si>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</si>
  <si>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</si>
  <si>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</si>
  <si>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</si>
  <si>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</si>
  <si>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</si>
  <si>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</si>
  <si>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</si>
  <si>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</si>
  <si>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</si>
  <si>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</si>
  <si>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</si>
  <si>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</si>
  <si>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</si>
  <si>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</si>
  <si>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</si>
  <si>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</si>
  <si>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</si>
  <si>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</si>
  <si>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</si>
  <si>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</si>
  <si>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</si>
  <si>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</si>
  <si>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</si>
  <si>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</si>
  <si>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</si>
  <si>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</si>
  <si>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</si>
  <si>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</si>
  <si>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</si>
  <si>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</si>
  <si>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</si>
  <si>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</si>
  <si>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</si>
  <si>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</si>
  <si>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</si>
  <si>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</si>
  <si>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</si>
  <si>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</si>
  <si>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</si>
  <si>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</si>
  <si>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</si>
  <si>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</si>
  <si>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</si>
  <si>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</si>
  <si>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</si>
  <si>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</si>
  <si>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</si>
  <si>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</si>
  <si>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</si>
  <si>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</si>
  <si>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</si>
  <si>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</si>
  <si>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</si>
  <si>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</si>
  <si>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</si>
  <si>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</si>
  <si>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</si>
  <si>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</si>
  <si>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</si>
  <si>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</si>
  <si>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</si>
  <si>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</si>
  <si>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</si>
  <si>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</si>
  <si>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</si>
  <si>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</si>
  <si>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</si>
  <si>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</si>
  <si>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</si>
  <si>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</si>
  <si>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</si>
  <si>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</si>
  <si>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</si>
  <si>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</si>
  <si>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</si>
  <si>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</si>
  <si>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</si>
  <si>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</si>
  <si>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</si>
  <si>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</si>
  <si>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</si>
  <si>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</si>
  <si>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</si>
  <si>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</si>
  <si>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</si>
  <si>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</si>
  <si>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</si>
  <si>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</si>
  <si>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</si>
  <si>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</si>
  <si>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</si>
  <si>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</si>
  <si>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</si>
  <si>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</si>
  <si>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</si>
  <si>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</si>
  <si>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</si>
  <si>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</si>
  <si>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</si>
  <si>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</si>
  <si>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</si>
  <si>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</si>
  <si>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</si>
  <si>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</si>
  <si>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</si>
  <si>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</si>
  <si>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</si>
  <si>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</si>
  <si>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</si>
  <si>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</si>
  <si>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</si>
  <si>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</si>
  <si>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</si>
  <si>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</si>
  <si>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</si>
  <si>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</si>
  <si>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</si>
  <si>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</si>
  <si>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</si>
  <si>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</si>
  <si>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</si>
  <si>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</si>
  <si>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</si>
  <si>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</si>
  <si>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</si>
  <si>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</si>
  <si>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</si>
  <si>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</si>
  <si>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</si>
  <si>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</si>
  <si>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</si>
  <si>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</si>
  <si>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</si>
  <si>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</si>
  <si>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</si>
  <si>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</si>
  <si>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</si>
  <si>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</si>
  <si>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</si>
  <si>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</si>
  <si>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</si>
  <si>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</si>
  <si>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</si>
  <si>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</si>
  <si>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</si>
  <si>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</si>
  <si>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</si>
  <si>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</si>
  <si>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</si>
  <si>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</si>
  <si>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</si>
  <si>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</si>
  <si>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</si>
  <si>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</si>
  <si>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</si>
  <si>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</si>
  <si>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</si>
  <si>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</si>
  <si>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</si>
  <si>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</si>
  <si>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</si>
  <si>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</si>
  <si>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</si>
  <si>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</si>
  <si>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</si>
  <si>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</si>
  <si>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</si>
  <si>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</si>
  <si>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</si>
  <si>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</si>
  <si>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</si>
  <si>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</si>
  <si>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</si>
  <si>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</si>
  <si>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</si>
  <si>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</si>
  <si>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</si>
  <si>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</si>
  <si>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</si>
  <si>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</si>
  <si>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</si>
  <si>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</si>
  <si>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</si>
  <si>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</si>
  <si>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</si>
  <si>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</si>
  <si>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</si>
  <si>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</si>
  <si>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</si>
  <si>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</si>
  <si>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</si>
  <si>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</si>
  <si>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</si>
  <si>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</si>
  <si>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</si>
  <si>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</si>
  <si>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</si>
  <si>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</si>
  <si>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</si>
  <si>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</si>
  <si>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</si>
  <si>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</si>
  <si>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</si>
  <si>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</si>
  <si>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</si>
  <si>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</si>
  <si>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</si>
  <si>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</si>
  <si>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</si>
  <si>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</si>
  <si>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</si>
  <si>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</si>
  <si>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</si>
  <si>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</si>
  <si>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</si>
  <si>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</si>
  <si>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</si>
  <si>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</si>
  <si>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</si>
  <si>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</si>
  <si>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</si>
  <si>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</si>
  <si>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</si>
  <si>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</si>
  <si>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</si>
  <si>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</si>
  <si>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</si>
  <si>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</si>
  <si>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</si>
  <si>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</si>
  <si>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</si>
  <si>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</si>
  <si>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</si>
  <si>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</si>
  <si>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</si>
  <si>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</si>
  <si>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</si>
  <si>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</si>
  <si>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</si>
  <si>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</si>
  <si>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</si>
  <si>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</si>
  <si>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</si>
  <si>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</si>
  <si>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</si>
  <si>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</si>
  <si>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</si>
  <si>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</si>
  <si>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</si>
  <si>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</si>
  <si>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</si>
  <si>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</si>
  <si>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</si>
  <si>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</si>
  <si>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</si>
  <si>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</si>
  <si>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</si>
  <si>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</si>
  <si>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</si>
  <si>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</si>
  <si>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</si>
  <si>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</si>
  <si>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</si>
  <si>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</si>
  <si>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</si>
  <si>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</si>
  <si>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</si>
  <si>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</si>
  <si>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</si>
  <si>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</si>
  <si>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</si>
  <si>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</si>
  <si>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</si>
  <si>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</si>
  <si>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</si>
  <si>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</si>
  <si>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</si>
  <si>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</si>
  <si>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</si>
  <si>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</si>
  <si>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</si>
  <si>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</si>
  <si>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</si>
  <si>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</si>
  <si>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</si>
  <si>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</si>
  <si>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</si>
  <si>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</si>
  <si>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</si>
  <si>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</si>
  <si>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</si>
  <si>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</si>
  <si>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</si>
  <si>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</si>
  <si>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</si>
  <si>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</si>
  <si>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</si>
  <si>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</si>
  <si>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</si>
  <si>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</si>
  <si>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</si>
  <si>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</si>
  <si>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</si>
  <si>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</si>
  <si>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</si>
  <si>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</si>
  <si>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</si>
  <si>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</si>
  <si>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</si>
  <si>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</si>
  <si>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</si>
  <si>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</si>
  <si>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</si>
  <si>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</si>
  <si>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</si>
  <si>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</si>
  <si>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</si>
  <si>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</si>
  <si>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</si>
  <si>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</si>
  <si>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</si>
  <si>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</si>
  <si>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</si>
  <si>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</si>
  <si>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</si>
  <si>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</si>
  <si>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</si>
  <si>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</si>
  <si>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</si>
  <si>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</si>
  <si>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</si>
  <si>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</si>
  <si>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</si>
  <si>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</si>
  <si>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</si>
  <si>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</si>
  <si>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</si>
  <si>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</si>
  <si>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</si>
  <si>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</si>
  <si>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</si>
  <si>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</si>
  <si>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</si>
  <si>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</si>
  <si>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</si>
  <si>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</si>
  <si>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</si>
  <si>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</si>
  <si>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</si>
  <si>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</si>
  <si>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</si>
  <si>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</si>
  <si>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</si>
  <si>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</si>
  <si>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</si>
  <si>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</si>
  <si>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</si>
  <si>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</si>
  <si>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</si>
  <si>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</si>
  <si>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</si>
  <si>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</si>
  <si>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</si>
  <si>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</si>
  <si>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</si>
  <si>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</si>
  <si>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</si>
  <si>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</si>
  <si>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</si>
  <si>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</si>
  <si>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</si>
  <si>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</si>
  <si>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</si>
  <si>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</si>
  <si>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</si>
  <si>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</si>
  <si>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</si>
  <si>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</si>
  <si>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</si>
  <si>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</si>
  <si>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</si>
  <si>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</si>
  <si>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</si>
  <si>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</si>
  <si>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</si>
  <si>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</si>
  <si>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</si>
  <si>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</si>
  <si>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</si>
  <si>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</si>
  <si>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</si>
  <si>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</si>
  <si>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</si>
  <si>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</si>
  <si>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</si>
  <si>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</si>
  <si>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</si>
  <si>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</si>
  <si>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</si>
  <si>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</si>
  <si>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</si>
  <si>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</si>
  <si>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</si>
  <si>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</si>
  <si>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</si>
  <si>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</si>
  <si>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</si>
  <si>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</si>
  <si>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</si>
  <si>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</si>
  <si>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</si>
  <si>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</si>
  <si>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</si>
  <si>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</si>
  <si>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</si>
  <si>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</si>
  <si>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</si>
  <si>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</si>
  <si>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</si>
  <si>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</si>
  <si>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</si>
  <si>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</si>
  <si>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</si>
  <si>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</si>
  <si>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</si>
  <si>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</si>
  <si>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</si>
  <si>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</si>
  <si>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</si>
  <si>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</si>
  <si>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</si>
  <si>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</si>
  <si>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</si>
  <si>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</si>
  <si>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</si>
  <si>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</si>
  <si>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</si>
  <si>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</si>
  <si>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</si>
  <si>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</si>
  <si>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</si>
  <si>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</si>
  <si>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</si>
  <si>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</si>
  <si>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</si>
  <si>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</si>
  <si>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</si>
  <si>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</si>
  <si>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</si>
  <si>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</si>
  <si>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</si>
  <si>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</si>
  <si>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</si>
  <si>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</si>
  <si>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</si>
  <si>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</si>
  <si>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</si>
  <si>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</si>
  <si>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</si>
  <si>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</si>
  <si>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</si>
  <si>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</si>
  <si>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</si>
  <si>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</si>
  <si>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</si>
  <si>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</si>
  <si>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</si>
  <si>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</si>
  <si>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</si>
  <si>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</si>
  <si>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</si>
  <si>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</si>
  <si>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</si>
  <si>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</si>
  <si>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</si>
  <si>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</si>
  <si>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</si>
  <si>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</si>
  <si>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</si>
  <si>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</si>
  <si>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</si>
  <si>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</si>
  <si>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</si>
  <si>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</si>
  <si>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</si>
  <si>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</si>
  <si>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</si>
  <si>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</si>
  <si>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</si>
  <si>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</si>
  <si>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</si>
  <si>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</si>
  <si>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</si>
  <si>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</si>
  <si>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</si>
  <si>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</si>
  <si>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</si>
  <si>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</si>
  <si>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</si>
  <si>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</si>
  <si>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</si>
  <si>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</si>
  <si>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</si>
  <si>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</si>
  <si>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</si>
  <si>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</si>
  <si>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</si>
  <si>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</si>
  <si>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</si>
  <si>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</si>
  <si>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</si>
  <si>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</si>
  <si>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</si>
  <si>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</si>
  <si>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</si>
  <si>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</si>
  <si>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</si>
  <si>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</si>
  <si>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</si>
  <si>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</si>
  <si>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</si>
  <si>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</si>
  <si>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</si>
  <si>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</si>
  <si>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</si>
  <si>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</si>
  <si>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</si>
  <si>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</si>
  <si>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</si>
  <si>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</si>
  <si>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</si>
  <si>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</si>
  <si>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</si>
  <si>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</si>
  <si>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</si>
  <si>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</si>
  <si>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</si>
  <si>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</si>
  <si>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</si>
  <si>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</si>
  <si>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</si>
  <si>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</si>
  <si>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</si>
  <si>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</si>
  <si>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</si>
  <si>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</si>
  <si>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</si>
  <si>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</si>
  <si>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</si>
  <si>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</si>
  <si>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</si>
  <si>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</si>
  <si>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</si>
  <si>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</si>
  <si>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</si>
  <si>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</si>
  <si>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</si>
  <si>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</si>
  <si>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</si>
  <si>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</si>
  <si>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</si>
  <si>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</si>
  <si>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</si>
  <si>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</si>
  <si>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</si>
  <si>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</si>
  <si>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</si>
  <si>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</si>
  <si>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</si>
  <si>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</si>
  <si>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</si>
  <si>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</si>
  <si>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</si>
  <si>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</si>
  <si>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</si>
  <si>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</si>
  <si>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</si>
  <si>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</si>
  <si>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</si>
  <si>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</si>
  <si>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</si>
  <si>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</si>
  <si>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</si>
  <si>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</si>
  <si>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</si>
  <si>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</si>
  <si>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</si>
  <si>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</si>
  <si>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</si>
  <si>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</si>
  <si>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</si>
  <si>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</si>
  <si>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</si>
  <si>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</si>
  <si>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</si>
  <si>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</si>
  <si>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</si>
  <si>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</si>
  <si>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</si>
  <si>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</si>
  <si>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</si>
  <si>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</si>
  <si>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</si>
  <si>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</si>
  <si>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</si>
  <si>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</si>
  <si>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</si>
  <si>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</si>
  <si>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</si>
  <si>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</si>
  <si>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</si>
  <si>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</si>
  <si>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</si>
  <si>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</si>
  <si>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</si>
  <si>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</si>
  <si>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</si>
  <si>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</si>
  <si>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</si>
  <si>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</si>
  <si>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</si>
  <si>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</si>
  <si>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</si>
  <si>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</si>
  <si>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</si>
  <si>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</si>
  <si>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</si>
  <si>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</si>
  <si>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</si>
  <si>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</si>
  <si>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</si>
  <si>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</si>
  <si>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</si>
  <si>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</si>
  <si>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</si>
  <si>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</si>
  <si>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</si>
  <si>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</si>
  <si>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</si>
  <si>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</si>
  <si>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</si>
  <si>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</si>
  <si>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</si>
  <si>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</si>
  <si>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</si>
  <si>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</si>
  <si>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</si>
  <si>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</si>
  <si>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</si>
  <si>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</si>
  <si>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</si>
  <si>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</si>
  <si>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</si>
  <si>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</si>
  <si>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</si>
  <si>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</si>
  <si>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</si>
  <si>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</si>
  <si>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</si>
  <si>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</si>
  <si>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</si>
  <si>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</si>
  <si>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</si>
  <si>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</si>
  <si>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</si>
  <si>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</si>
  <si>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</si>
  <si>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</si>
  <si>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</si>
  <si>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</si>
  <si>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</si>
  <si>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</si>
  <si>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</si>
  <si>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</si>
  <si>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</si>
  <si>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</si>
  <si>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</si>
  <si>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</si>
  <si>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</si>
  <si>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</si>
  <si>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</si>
  <si>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</si>
  <si>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</si>
  <si>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</si>
  <si>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</si>
  <si>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</si>
  <si>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</si>
  <si>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</si>
  <si>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</si>
  <si>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</si>
  <si>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</si>
  <si>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</si>
  <si>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</si>
  <si>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</si>
  <si>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</si>
  <si>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</si>
  <si>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</si>
  <si>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</si>
  <si>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</si>
  <si>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</si>
  <si>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</si>
  <si>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</si>
  <si>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</si>
  <si>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</si>
  <si>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</si>
  <si>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</si>
  <si>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</si>
  <si>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</si>
  <si>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</si>
  <si>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</si>
  <si>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</si>
  <si>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</si>
  <si>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</si>
  <si>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</si>
  <si>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</si>
  <si>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</si>
  <si>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</si>
  <si>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</si>
  <si>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</si>
  <si>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</si>
  <si>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</si>
  <si>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</si>
  <si>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</si>
  <si>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</si>
  <si>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</si>
  <si>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</si>
  <si>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</si>
  <si>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</si>
  <si>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</si>
  <si>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</si>
  <si>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</si>
  <si>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</si>
  <si>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</si>
  <si>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</si>
  <si>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</si>
  <si>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</si>
  <si>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</si>
  <si>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</si>
  <si>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</si>
  <si>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</si>
  <si>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</si>
  <si>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</si>
  <si>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</si>
  <si>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</si>
  <si>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</si>
  <si>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</si>
  <si>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</si>
  <si>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</si>
  <si>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</si>
  <si>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</si>
  <si>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</si>
  <si>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</si>
  <si>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</si>
  <si>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</si>
  <si>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</si>
  <si>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</si>
  <si>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</si>
  <si>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</si>
  <si>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</si>
  <si>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</si>
  <si>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</si>
  <si>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</si>
  <si>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</si>
  <si>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</si>
  <si>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</si>
  <si>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</si>
  <si>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</si>
  <si>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</si>
  <si>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</si>
  <si>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</si>
  <si>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</si>
  <si>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</si>
  <si>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</si>
  <si>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</si>
  <si>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</si>
  <si>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</si>
  <si>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</si>
  <si>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</si>
  <si>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</si>
  <si>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</si>
  <si>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</si>
  <si>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</si>
  <si>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</si>
  <si>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</si>
  <si>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</si>
  <si>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</si>
  <si>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</si>
  <si>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</si>
  <si>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</si>
  <si>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</si>
  <si>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</si>
  <si>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</si>
  <si>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</si>
  <si>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</si>
  <si>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</si>
  <si>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</si>
  <si>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</si>
  <si>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</si>
  <si>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</si>
  <si>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</si>
  <si>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</si>
  <si>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</si>
  <si>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</si>
  <si>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</si>
  <si>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</si>
  <si>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</si>
  <si>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</si>
  <si>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</si>
  <si>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</si>
  <si>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</si>
  <si>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</si>
  <si>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</si>
  <si>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</si>
  <si>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</si>
  <si>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</si>
  <si>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</si>
  <si>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</si>
  <si>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</si>
  <si>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</si>
  <si>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</si>
  <si>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</si>
  <si>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</si>
  <si>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</si>
  <si>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</si>
  <si>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</si>
  <si>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</si>
  <si>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</si>
  <si>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</si>
  <si>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</si>
  <si>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</si>
  <si>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</si>
  <si>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</si>
  <si>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</si>
  <si>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</si>
  <si>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</si>
  <si>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</si>
  <si>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</si>
  <si>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</si>
  <si>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</si>
  <si>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</si>
  <si>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</si>
  <si>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</si>
  <si>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</si>
  <si>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</si>
  <si>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</si>
  <si>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</si>
  <si>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</si>
  <si>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</si>
  <si>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</si>
  <si>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</si>
  <si>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</si>
  <si>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</si>
  <si>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</si>
  <si>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</si>
  <si>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</si>
  <si>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</si>
  <si>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</si>
  <si>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</si>
  <si>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</si>
  <si>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</si>
  <si>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</si>
  <si>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</si>
  <si>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</si>
  <si>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</si>
  <si>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</si>
  <si>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</si>
  <si>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</si>
  <si>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</si>
  <si>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</si>
  <si>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</si>
  <si>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</si>
  <si>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</si>
  <si>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</si>
  <si>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</si>
  <si>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</si>
  <si>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</si>
  <si>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</si>
  <si>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</si>
  <si>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</si>
  <si>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</si>
  <si>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</si>
  <si>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</si>
  <si>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</si>
  <si>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</si>
  <si>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</si>
  <si>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</si>
  <si>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</si>
  <si>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</si>
  <si>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</si>
  <si>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</si>
  <si>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</si>
  <si>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</si>
  <si>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</si>
  <si>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</si>
  <si>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</si>
  <si>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</si>
  <si>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</si>
  <si>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</si>
  <si>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</si>
  <si>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</si>
  <si>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</si>
  <si>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</si>
  <si>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</si>
  <si>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</si>
  <si>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</si>
  <si>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</si>
  <si>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</si>
  <si>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</si>
  <si>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</si>
  <si>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</si>
  <si>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</si>
  <si>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</si>
  <si>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</si>
  <si>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</si>
  <si>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</si>
  <si>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</si>
  <si>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</si>
  <si>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</si>
  <si>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</si>
  <si>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</si>
  <si>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</si>
  <si>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</si>
  <si>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</si>
  <si>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</si>
  <si>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</si>
  <si>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</si>
  <si>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</si>
  <si>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</si>
  <si>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</si>
  <si>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</si>
  <si>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</si>
  <si>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</si>
  <si>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</si>
  <si>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</si>
  <si>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</si>
  <si>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</si>
  <si>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</si>
  <si>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</si>
  <si>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</si>
  <si>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</si>
  <si>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</si>
  <si>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</si>
  <si>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</si>
  <si>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</si>
  <si>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</si>
  <si>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</si>
  <si>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</si>
  <si>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</si>
  <si>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</si>
  <si>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</si>
  <si>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</si>
  <si>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</si>
  <si>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</si>
  <si>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</si>
  <si>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</si>
  <si>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</si>
  <si>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</si>
  <si>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</si>
  <si>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</si>
  <si>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</si>
  <si>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</si>
  <si>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</si>
  <si>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</si>
  <si>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</si>
  <si>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</si>
  <si>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</si>
  <si>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</si>
  <si>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</si>
  <si>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</si>
  <si>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</si>
  <si>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</si>
  <si>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</si>
  <si>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</si>
  <si>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</si>
  <si>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</si>
  <si>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</si>
  <si>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</si>
  <si>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</si>
  <si>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</si>
  <si>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</si>
  <si>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</si>
  <si>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</si>
  <si>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</si>
  <si>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</si>
  <si>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</si>
  <si>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</si>
  <si>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</si>
  <si>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</si>
  <si>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</si>
  <si>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</si>
  <si>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</si>
  <si>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</si>
  <si>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</si>
  <si>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</si>
  <si>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</si>
  <si>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</si>
  <si>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</si>
  <si>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</si>
  <si>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</si>
  <si>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</si>
  <si>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</si>
  <si>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</si>
  <si>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</si>
  <si>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</si>
  <si>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</si>
  <si>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</si>
  <si>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</si>
  <si>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</si>
  <si>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</si>
  <si>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</si>
  <si>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</si>
  <si>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</si>
  <si>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</si>
  <si>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</si>
  <si>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</si>
  <si>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</si>
  <si>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</si>
  <si>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</si>
  <si>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</si>
  <si>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</si>
  <si>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</si>
  <si>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</si>
  <si>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</si>
  <si>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</si>
  <si>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</si>
  <si>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</si>
  <si>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</si>
  <si>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</si>
  <si>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</si>
  <si>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</si>
  <si>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</si>
  <si>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</si>
  <si>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</si>
  <si>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</si>
  <si>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</si>
  <si>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</si>
  <si>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</si>
  <si>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</si>
  <si>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</si>
  <si>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</si>
  <si>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</si>
  <si>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</si>
  <si>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</si>
  <si>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</si>
  <si>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</si>
  <si>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</si>
  <si>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</si>
  <si>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</si>
  <si>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</si>
  <si>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</si>
  <si>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</si>
  <si>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</si>
  <si>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</si>
  <si>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</si>
  <si>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</si>
  <si>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</si>
  <si>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</si>
  <si>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</si>
  <si>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</si>
  <si>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</si>
  <si>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</si>
  <si>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</si>
  <si>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</si>
  <si>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</si>
  <si>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</si>
  <si>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</si>
  <si>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</si>
  <si>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</si>
  <si>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</si>
  <si>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</si>
  <si>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</si>
  <si>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</si>
  <si>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</si>
  <si>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</si>
  <si>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</si>
  <si>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</si>
  <si>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</si>
  <si>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</si>
  <si>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</si>
  <si>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</si>
  <si>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</si>
  <si>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</si>
  <si>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</si>
  <si>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</si>
  <si>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</si>
  <si>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</si>
  <si>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</si>
  <si>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</si>
  <si>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</si>
  <si>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</si>
  <si>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</si>
  <si>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</si>
  <si>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</si>
  <si>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</si>
  <si>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</si>
  <si>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</si>
  <si>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</si>
  <si>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</si>
  <si>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</si>
  <si>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</si>
  <si>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</si>
  <si>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</si>
  <si>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</si>
  <si>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</si>
  <si>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</si>
  <si>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</si>
  <si>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</si>
  <si>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</si>
  <si>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</si>
  <si>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</si>
  <si>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</si>
  <si>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</si>
  <si>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</si>
  <si>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</si>
  <si>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</si>
  <si>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</si>
  <si>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</si>
  <si>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</si>
  <si>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</si>
  <si>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</si>
  <si>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</si>
  <si>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</si>
  <si>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</si>
  <si>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</si>
  <si>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</si>
  <si>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</si>
  <si>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</si>
  <si>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</si>
  <si>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</si>
  <si>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</si>
  <si>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</si>
  <si>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</si>
  <si>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</si>
  <si>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</si>
  <si>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</si>
  <si>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</si>
  <si>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</si>
  <si>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</si>
  <si>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</si>
  <si>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</si>
  <si>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</si>
  <si>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</si>
  <si>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</si>
  <si>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</si>
  <si>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</si>
  <si>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</si>
  <si>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</si>
  <si>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</si>
  <si>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</si>
  <si>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</si>
  <si>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</si>
  <si>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</si>
  <si>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</si>
  <si>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</si>
  <si>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</si>
  <si>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</si>
  <si>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</si>
  <si>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</si>
  <si>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</si>
  <si>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</si>
  <si>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</si>
  <si>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</si>
  <si>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</si>
  <si>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</si>
  <si>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</si>
  <si>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</si>
  <si>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</si>
  <si>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</si>
  <si>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</si>
  <si>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</si>
  <si>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</si>
  <si>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</si>
  <si>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</si>
  <si>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</si>
  <si>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</si>
  <si>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</si>
  <si>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</si>
  <si>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</si>
  <si>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</si>
  <si>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</si>
  <si>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</si>
  <si>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</si>
  <si>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</si>
  <si>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</si>
  <si>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</si>
  <si>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</si>
  <si>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</si>
  <si>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</si>
  <si>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</si>
  <si>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</si>
  <si>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</si>
  <si>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</si>
  <si>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</si>
  <si>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</si>
  <si>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</si>
  <si>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</si>
  <si>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</si>
  <si>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</si>
  <si>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</si>
  <si>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</si>
  <si>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</si>
  <si>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</si>
  <si>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</si>
  <si>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</si>
  <si>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</si>
  <si>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</si>
  <si>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</si>
  <si>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</si>
  <si>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</si>
  <si>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</si>
  <si>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</si>
  <si>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</si>
  <si>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</si>
  <si>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</si>
  <si>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</si>
  <si>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</si>
  <si>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</si>
  <si>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</si>
  <si>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</si>
  <si>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</si>
  <si>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</si>
  <si>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</si>
  <si>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</si>
  <si>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</si>
  <si>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</si>
  <si>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</si>
  <si>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</si>
  <si>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</si>
  <si>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</si>
  <si>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</si>
  <si>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</si>
  <si>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</si>
  <si>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</si>
  <si>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</si>
  <si>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</si>
  <si>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</si>
  <si>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</si>
  <si>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</si>
  <si>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</si>
  <si>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</si>
  <si>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</si>
  <si>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</si>
  <si>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</si>
  <si>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</si>
  <si>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</si>
  <si>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</si>
  <si>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</si>
  <si>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</si>
  <si>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</si>
  <si>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</si>
  <si>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</si>
  <si>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</si>
  <si>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</si>
  <si>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</si>
  <si>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</si>
  <si>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</si>
  <si>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</si>
  <si>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</si>
  <si>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</si>
  <si>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</si>
  <si>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</si>
  <si>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</si>
  <si>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</si>
  <si>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</si>
  <si>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</si>
  <si>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</si>
  <si>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</si>
  <si>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</si>
  <si>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</si>
  <si>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</si>
  <si>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</si>
  <si>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</si>
  <si>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</si>
  <si>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</si>
  <si>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</si>
  <si>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</si>
  <si>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</si>
  <si>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</si>
  <si>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</si>
  <si>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</si>
  <si>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</si>
  <si>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</si>
  <si>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</si>
  <si>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</si>
  <si>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</si>
  <si>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</si>
  <si>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</si>
  <si>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</si>
  <si>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</si>
  <si>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</si>
  <si>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</si>
  <si>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</si>
  <si>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</si>
  <si>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</si>
  <si>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</si>
  <si>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</si>
  <si>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</si>
  <si>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</si>
  <si>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</si>
  <si>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</si>
  <si>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</si>
  <si>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</si>
  <si>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</si>
  <si>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</si>
  <si>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</si>
  <si>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</si>
  <si>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</si>
  <si>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</si>
  <si>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</si>
  <si>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</si>
  <si>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</si>
  <si>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</si>
  <si>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</si>
  <si>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</si>
  <si>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</si>
  <si>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</si>
  <si>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</si>
  <si>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</si>
  <si>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</si>
  <si>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</si>
  <si>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</si>
  <si>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</si>
  <si>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</si>
  <si>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</si>
  <si>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</si>
  <si>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</si>
  <si>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</si>
  <si>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</si>
  <si>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</si>
  <si>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</si>
  <si>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</si>
  <si>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</si>
  <si>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</si>
  <si>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</si>
  <si>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</si>
  <si>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</si>
  <si>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</si>
  <si>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</si>
  <si>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</si>
  <si>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</si>
  <si>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</si>
  <si>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</si>
  <si>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</si>
  <si>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</si>
  <si>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</si>
  <si>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</si>
  <si>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</si>
  <si>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</si>
  <si>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</si>
  <si>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</si>
  <si>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</si>
  <si>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</si>
  <si>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</si>
  <si>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</si>
  <si>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</si>
  <si>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</si>
  <si>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</si>
  <si>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</si>
  <si>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</si>
  <si>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</si>
  <si>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</si>
  <si>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</si>
  <si>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</si>
  <si>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</si>
  <si>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</si>
  <si>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</si>
  <si>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</si>
  <si>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</si>
  <si>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</si>
  <si>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</si>
  <si>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</si>
  <si>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</si>
  <si>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</si>
  <si>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</si>
  <si>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</si>
  <si>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</si>
  <si>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</si>
  <si>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</si>
  <si>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</si>
  <si>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</si>
  <si>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</si>
  <si>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</si>
  <si>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</si>
  <si>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</si>
  <si>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</si>
  <si>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</si>
  <si>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</si>
  <si>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</si>
  <si>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</si>
  <si>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</si>
  <si>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</si>
  <si>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</si>
  <si>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</si>
  <si>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</si>
  <si>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</si>
  <si>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</si>
  <si>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</si>
  <si>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</si>
  <si>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</si>
  <si>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</si>
  <si>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</si>
  <si>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</si>
  <si>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</si>
  <si>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</si>
  <si>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</si>
  <si>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</si>
  <si>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</si>
  <si>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</si>
  <si>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</si>
  <si>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</si>
  <si>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</si>
  <si>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</si>
  <si>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</si>
  <si>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</si>
  <si>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</si>
  <si>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</si>
  <si>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</si>
  <si>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</si>
  <si>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</si>
  <si>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</si>
  <si>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</si>
  <si>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</si>
  <si>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</si>
  <si>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</si>
  <si>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</si>
  <si>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</si>
  <si>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</si>
  <si>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</si>
  <si>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</si>
  <si>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</si>
  <si>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</si>
  <si>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</si>
  <si>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</si>
  <si>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</si>
  <si>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</si>
  <si>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</si>
  <si>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</si>
  <si>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</si>
  <si>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</si>
  <si>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</si>
  <si>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</si>
  <si>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</si>
  <si>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</si>
  <si>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</si>
  <si>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</si>
  <si>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</si>
  <si>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</si>
  <si>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</si>
  <si>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</si>
  <si>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</si>
  <si>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</si>
  <si>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</si>
  <si>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</si>
  <si>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</si>
  <si>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</si>
  <si>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</si>
  <si>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</si>
  <si>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</si>
  <si>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</si>
  <si>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</si>
  <si>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</si>
  <si>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</si>
  <si>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</si>
  <si>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</si>
  <si>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</si>
  <si>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</si>
  <si>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</si>
  <si>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</si>
  <si>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</si>
  <si>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</si>
  <si>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</si>
  <si>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</si>
  <si>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</si>
  <si>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</si>
  <si>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</si>
  <si>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</si>
  <si>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</si>
  <si>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</si>
  <si>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</si>
  <si>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</si>
  <si>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</si>
  <si>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</si>
  <si>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</si>
  <si>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</si>
  <si>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</si>
  <si>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</si>
  <si>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</si>
  <si>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</si>
  <si>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</si>
  <si>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</si>
  <si>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</si>
  <si>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</si>
  <si>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</si>
  <si>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</si>
  <si>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</si>
  <si>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</si>
  <si>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</si>
  <si>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</si>
  <si>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</si>
  <si>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</si>
  <si>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</si>
  <si>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</si>
  <si>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</si>
  <si>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</si>
  <si>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</si>
  <si>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</si>
  <si>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</si>
  <si>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</si>
  <si>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</si>
  <si>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</si>
  <si>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</si>
  <si>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</si>
  <si>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</si>
  <si>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</si>
  <si>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</si>
  <si>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</si>
  <si>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</si>
  <si>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</si>
  <si>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</si>
  <si>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</si>
  <si>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</si>
  <si>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</si>
  <si>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</si>
  <si>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</si>
  <si>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</si>
  <si>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</si>
  <si>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</si>
  <si>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</si>
  <si>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</si>
  <si>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</si>
  <si>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</si>
  <si>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</si>
  <si>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</si>
  <si>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</si>
  <si>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</si>
  <si>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</si>
  <si>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</si>
  <si>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</si>
  <si>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</si>
  <si>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</si>
  <si>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</si>
  <si>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</si>
  <si>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</si>
  <si>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</si>
  <si>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</si>
  <si>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</si>
  <si>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</si>
  <si>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</si>
  <si>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</si>
  <si>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</si>
  <si>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</si>
  <si>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</si>
  <si>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</si>
  <si>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</si>
  <si>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</si>
  <si>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</si>
  <si>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</si>
  <si>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</si>
  <si>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</si>
  <si>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</si>
  <si>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</si>
  <si>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</si>
  <si>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</si>
  <si>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</si>
  <si>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</si>
  <si>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</si>
  <si>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</si>
  <si>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</si>
  <si>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</si>
  <si>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</si>
  <si>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</si>
  <si>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</si>
  <si>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</si>
  <si>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</si>
  <si>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</si>
  <si>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</si>
  <si>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</si>
  <si>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</si>
  <si>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</si>
  <si>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</si>
  <si>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</si>
  <si>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</si>
  <si>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</si>
  <si>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</si>
  <si>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</si>
  <si>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</si>
  <si>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</si>
  <si>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</si>
  <si>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</si>
  <si>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</si>
  <si>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</si>
  <si>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</si>
  <si>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</si>
  <si>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</si>
  <si>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</si>
  <si>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</si>
  <si>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</si>
  <si>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</si>
  <si>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</si>
  <si>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</si>
  <si>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</si>
  <si>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</si>
  <si>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</si>
  <si>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</si>
  <si>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</si>
  <si>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</si>
  <si>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</si>
  <si>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</si>
  <si>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</si>
  <si>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</si>
  <si>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</si>
  <si>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</si>
  <si>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</si>
  <si>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</si>
  <si>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</si>
  <si>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</si>
  <si>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</si>
  <si>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</si>
  <si>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</si>
  <si>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</si>
  <si>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</si>
  <si>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</si>
  <si>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</si>
  <si>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</si>
  <si>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</si>
  <si>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</si>
  <si>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</si>
  <si>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</si>
  <si>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</si>
  <si>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</si>
  <si>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</si>
  <si>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</si>
  <si>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</si>
  <si>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</si>
  <si>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</si>
  <si>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</si>
  <si>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</si>
  <si>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</si>
  <si>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</si>
  <si>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</si>
  <si>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</si>
  <si>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</si>
  <si>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</si>
  <si>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</si>
  <si>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</si>
  <si>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</si>
  <si>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</si>
  <si>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</si>
  <si>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</si>
  <si>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</si>
  <si>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</si>
  <si>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</si>
  <si>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</si>
  <si>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</si>
  <si>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</si>
  <si>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</si>
  <si>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</si>
  <si>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</si>
  <si>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</si>
  <si>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</si>
  <si>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</si>
  <si>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</si>
  <si>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</si>
  <si>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</si>
  <si>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</si>
  <si>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</si>
  <si>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</si>
  <si>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</si>
  <si>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</si>
  <si>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</si>
  <si>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</si>
  <si>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</si>
  <si>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</si>
  <si>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</si>
  <si>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</si>
  <si>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</si>
  <si>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</si>
  <si>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</si>
  <si>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</si>
  <si>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</si>
  <si>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</si>
  <si>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</si>
  <si>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</si>
  <si>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</si>
  <si>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</si>
  <si>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</si>
  <si>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</si>
  <si>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</si>
  <si>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</si>
  <si>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</si>
  <si>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</si>
  <si>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</si>
  <si>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</si>
  <si>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</si>
  <si>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</si>
  <si>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</si>
  <si>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</si>
  <si>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</si>
  <si>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</si>
  <si>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</si>
  <si>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</si>
  <si>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</si>
  <si>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</si>
  <si>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</si>
  <si>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</si>
  <si>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</si>
  <si>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</si>
  <si>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</si>
  <si>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</si>
  <si>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</si>
  <si>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</si>
  <si>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</si>
  <si>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</si>
  <si>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</si>
  <si>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</si>
  <si>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</si>
  <si>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</si>
  <si>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</si>
  <si>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</si>
  <si>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</si>
  <si>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</si>
  <si>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</si>
  <si>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</si>
  <si>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</si>
  <si>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</si>
  <si>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</si>
  <si>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</si>
  <si>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</si>
  <si>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</si>
  <si>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</si>
  <si>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</si>
  <si>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</si>
  <si>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</si>
  <si>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</si>
  <si>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</si>
  <si>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</si>
  <si>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</si>
  <si>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</si>
  <si>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</si>
  <si>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</si>
  <si>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</si>
  <si>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</si>
  <si>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</si>
  <si>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</si>
  <si>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</si>
  <si>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</si>
  <si>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</si>
  <si>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</si>
  <si>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</si>
  <si>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</si>
  <si>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</si>
  <si>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</si>
  <si>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</si>
  <si>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</si>
  <si>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</si>
  <si>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</si>
  <si>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</si>
  <si>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</si>
  <si>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</si>
  <si>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</si>
  <si>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</si>
  <si>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</si>
  <si>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</si>
  <si>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</si>
  <si>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</si>
  <si>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</si>
  <si>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</si>
  <si>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</si>
  <si>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</si>
  <si>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</si>
  <si>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</si>
  <si>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</si>
  <si>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</si>
  <si>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</si>
  <si>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</si>
  <si>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</si>
  <si>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</si>
  <si>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</si>
  <si>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</si>
  <si>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</si>
  <si>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</si>
  <si>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</si>
  <si>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</si>
  <si>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</si>
  <si>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</si>
  <si>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</si>
  <si>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</si>
  <si>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</si>
  <si>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</si>
  <si>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</si>
  <si>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</si>
  <si>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</si>
  <si>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</si>
  <si>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</si>
  <si>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</si>
  <si>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</si>
  <si>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</si>
  <si>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</si>
  <si>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</si>
  <si>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</si>
  <si>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</si>
  <si>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</si>
  <si>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</si>
  <si>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</si>
  <si>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</si>
  <si>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</si>
  <si>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</si>
  <si>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</si>
  <si>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</si>
  <si>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</si>
  <si>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</si>
  <si>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</si>
  <si>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</si>
  <si>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</si>
  <si>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</si>
  <si>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</si>
  <si>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</si>
  <si>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</si>
  <si>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</si>
  <si>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</si>
  <si>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</si>
  <si>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</si>
  <si>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</si>
  <si>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</si>
  <si>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</si>
  <si>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</si>
  <si>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</si>
  <si>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</si>
  <si>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</si>
  <si>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</si>
  <si>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</si>
  <si>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</si>
  <si>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</si>
  <si>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</si>
  <si>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</si>
  <si>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</si>
  <si>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</si>
  <si>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</si>
  <si>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</si>
  <si>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</si>
  <si>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</si>
  <si>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</si>
  <si>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</si>
  <si>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</si>
  <si>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</si>
  <si>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</si>
  <si>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</si>
  <si>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</si>
  <si>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</si>
  <si>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</si>
  <si>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</si>
  <si>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</si>
  <si>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</si>
  <si>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</si>
  <si>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</si>
  <si>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</si>
  <si>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</si>
  <si>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</si>
  <si>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</si>
  <si>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</si>
  <si>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</si>
  <si>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</si>
  <si>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</si>
  <si>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</si>
  <si>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</si>
  <si>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</si>
  <si>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</si>
  <si>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</si>
  <si>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</si>
  <si>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</si>
  <si>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</si>
  <si>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</si>
  <si>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</si>
  <si>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</si>
  <si>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</si>
  <si>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</si>
  <si>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</si>
  <si>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</si>
  <si>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</si>
  <si>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</si>
  <si>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</si>
  <si>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</si>
  <si>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</si>
  <si>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</si>
  <si>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</si>
  <si>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</si>
  <si>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</si>
  <si>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</si>
  <si>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</si>
  <si>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</si>
  <si>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</si>
  <si>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</si>
  <si>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</si>
  <si>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</si>
  <si>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</si>
  <si>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</si>
  <si>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</si>
  <si>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</si>
  <si>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</si>
  <si>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</si>
  <si>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</si>
  <si>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</si>
  <si>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</si>
  <si>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</si>
  <si>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</si>
  <si>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</si>
  <si>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</si>
  <si>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</si>
  <si>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</si>
  <si>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</si>
  <si>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</si>
  <si>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</si>
  <si>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</si>
  <si>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</si>
  <si>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</si>
  <si>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</si>
  <si>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</si>
  <si>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</si>
  <si>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</si>
  <si>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</si>
  <si>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</si>
  <si>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</si>
  <si>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</si>
  <si>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</si>
  <si>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</si>
  <si>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</si>
  <si>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</si>
  <si>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</si>
  <si>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</si>
  <si>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</si>
  <si>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</si>
  <si>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</si>
  <si>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</si>
  <si>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</si>
  <si>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</si>
  <si>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</si>
  <si>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</si>
  <si>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</si>
  <si>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</si>
  <si>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</si>
  <si>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</si>
  <si>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</si>
  <si>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</si>
  <si>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</si>
  <si>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</si>
  <si>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</si>
  <si>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</si>
  <si>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</si>
  <si>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</si>
  <si>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</si>
  <si>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</si>
  <si>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</si>
  <si>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</si>
  <si>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</si>
  <si>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</si>
  <si>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</si>
  <si>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</si>
  <si>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</si>
  <si>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</si>
  <si>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</si>
  <si>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</si>
  <si>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</si>
  <si>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</si>
  <si>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</si>
  <si>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</si>
  <si>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</si>
  <si>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</si>
  <si>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</si>
  <si>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</si>
  <si>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</si>
  <si>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</si>
  <si>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</si>
  <si>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</si>
  <si>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</si>
  <si>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</si>
  <si>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</si>
  <si>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</si>
  <si>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</si>
  <si>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</si>
  <si>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</si>
  <si>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</si>
  <si>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</si>
  <si>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</si>
  <si>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</si>
  <si>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</si>
  <si>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</si>
  <si>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</si>
  <si>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</si>
  <si>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</si>
  <si>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</si>
  <si>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</si>
  <si>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</si>
  <si>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</si>
  <si>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</si>
  <si>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</si>
  <si>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</si>
  <si>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</si>
  <si>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</si>
  <si>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</si>
  <si>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</si>
  <si>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</si>
  <si>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</si>
  <si>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</si>
  <si>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</si>
  <si>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</si>
  <si>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</si>
  <si>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</si>
  <si>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</si>
  <si>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</si>
  <si>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</si>
  <si>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</si>
  <si>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</si>
  <si>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</si>
  <si>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</si>
  <si>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</si>
  <si>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</si>
  <si>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</si>
  <si>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</si>
  <si>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</si>
  <si>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</si>
  <si>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</si>
  <si>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</si>
  <si>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</si>
  <si>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</si>
  <si>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</si>
  <si>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</si>
  <si>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</si>
  <si>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</si>
  <si>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</si>
  <si>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</si>
  <si>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</si>
  <si>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</si>
  <si>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</si>
  <si>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</si>
  <si>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</si>
  <si>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</si>
  <si>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</si>
  <si>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</si>
  <si>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</si>
  <si>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</si>
  <si>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</si>
  <si>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</si>
  <si>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</si>
  <si>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</si>
  <si>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</si>
  <si>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</si>
  <si>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</si>
  <si>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</si>
  <si>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</si>
  <si>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</si>
  <si>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</si>
  <si>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</si>
  <si>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</si>
  <si>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</si>
  <si>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</si>
  <si>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</si>
  <si>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</si>
  <si>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</si>
  <si>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</si>
  <si>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</si>
  <si>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</si>
  <si>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</si>
  <si>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</si>
  <si>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</si>
  <si>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</si>
  <si>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</si>
  <si>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</si>
  <si>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</si>
  <si>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</si>
  <si>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</si>
  <si>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</si>
  <si>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</si>
  <si>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</si>
  <si>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</si>
  <si>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</si>
  <si>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</si>
  <si>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</si>
  <si>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</si>
  <si>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</si>
  <si>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</si>
  <si>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</si>
  <si>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</si>
  <si>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</si>
  <si>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</si>
  <si>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</si>
  <si>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</si>
  <si>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</si>
  <si>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</si>
  <si>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</si>
  <si>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</si>
  <si>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</si>
  <si>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</si>
  <si>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</si>
  <si>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</si>
  <si>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</si>
  <si>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</si>
  <si>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</si>
  <si>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</si>
  <si>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</si>
  <si>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</si>
  <si>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</si>
  <si>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</si>
  <si>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</si>
  <si>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</si>
  <si>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</si>
  <si>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</si>
  <si>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</si>
  <si>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</si>
  <si>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</si>
  <si>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</si>
  <si>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</si>
  <si>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</si>
  <si>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</si>
  <si>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</si>
  <si>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</si>
  <si>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</si>
  <si>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</si>
  <si>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</si>
  <si>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</si>
  <si>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</si>
  <si>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</si>
  <si>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</si>
  <si>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</si>
  <si>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</si>
  <si>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</si>
  <si>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</si>
  <si>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</si>
  <si>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</si>
  <si>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</si>
  <si>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</si>
  <si>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</si>
  <si>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</si>
  <si>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</si>
  <si>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</si>
  <si>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</si>
  <si>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</si>
  <si>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</si>
  <si>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</si>
  <si>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</si>
  <si>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</si>
  <si>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</si>
  <si>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</si>
  <si>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</si>
  <si>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</si>
  <si>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</si>
  <si>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</si>
  <si>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</si>
  <si>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</si>
  <si>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</si>
  <si>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</si>
  <si>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</si>
  <si>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</si>
  <si>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</si>
  <si>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</si>
  <si>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</si>
  <si>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</si>
  <si>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</si>
  <si>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</si>
  <si>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</si>
  <si>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</si>
  <si>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</si>
  <si>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</si>
  <si>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</si>
  <si>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</si>
  <si>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</si>
  <si>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</si>
  <si>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</si>
  <si>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</si>
  <si>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</si>
  <si>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</si>
  <si>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</si>
  <si>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</si>
  <si>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</si>
  <si>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</si>
  <si>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</si>
  <si>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</si>
  <si>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</si>
  <si>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</si>
  <si>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</si>
  <si>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</si>
  <si>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</si>
  <si>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</si>
  <si>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</si>
  <si>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</si>
  <si>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</si>
  <si>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</si>
  <si>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</si>
  <si>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</si>
  <si>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</si>
  <si>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</si>
  <si>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</si>
  <si>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</si>
  <si>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</si>
  <si>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</si>
  <si>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</si>
  <si>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</si>
  <si>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</si>
  <si>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</si>
  <si>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</si>
  <si>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</si>
  <si>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</si>
  <si>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</si>
  <si>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</si>
  <si>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</si>
  <si>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</si>
  <si>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</si>
  <si>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</si>
  <si>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</si>
  <si>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</si>
  <si>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</si>
  <si>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</si>
  <si>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</si>
  <si>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</si>
  <si>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</si>
  <si>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</si>
  <si>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</si>
  <si>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</si>
  <si>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</si>
  <si>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</si>
  <si>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</si>
  <si>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</si>
  <si>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</si>
  <si>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</si>
  <si>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</si>
  <si>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</si>
  <si>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</si>
  <si>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</si>
  <si>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</si>
  <si>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</si>
  <si>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</si>
  <si>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</si>
  <si>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</si>
  <si>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</si>
  <si>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</si>
  <si>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</si>
  <si>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</si>
  <si>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</si>
  <si>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</si>
  <si>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</si>
  <si>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</si>
  <si>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</si>
  <si>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</si>
  <si>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</si>
  <si>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</si>
  <si>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</si>
  <si>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</si>
  <si>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</si>
  <si>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</si>
  <si>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</si>
  <si>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</si>
  <si>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</si>
  <si>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</si>
  <si>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</si>
  <si>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</si>
  <si>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</si>
  <si>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</si>
  <si>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</si>
  <si>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</si>
  <si>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</si>
  <si>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</si>
  <si>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</si>
  <si>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</si>
  <si>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</si>
  <si>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</si>
  <si>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</si>
  <si>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</si>
  <si>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</si>
  <si>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</si>
  <si>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</si>
  <si>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</si>
  <si>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</si>
  <si>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</si>
  <si>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</si>
  <si>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</si>
  <si>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</si>
  <si>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</si>
  <si>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</si>
  <si>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</si>
  <si>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</si>
  <si>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</si>
  <si>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</si>
  <si>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</si>
  <si>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</si>
  <si>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</si>
  <si>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</si>
  <si>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</si>
  <si>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</si>
  <si>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</si>
  <si>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</si>
  <si>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</si>
  <si>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</si>
  <si>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</si>
  <si>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</si>
  <si>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</si>
  <si>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</si>
  <si>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</si>
  <si>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</si>
  <si>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</si>
  <si>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</si>
  <si>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</si>
  <si>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</si>
  <si>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</si>
  <si>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</si>
  <si>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</si>
  <si>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</si>
  <si>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</si>
  <si>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</si>
  <si>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</si>
  <si>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</si>
  <si>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</si>
  <si>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</si>
  <si>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</si>
  <si>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</si>
  <si>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</si>
  <si>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</si>
  <si>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</si>
  <si>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</si>
  <si>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</si>
  <si>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</si>
  <si>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</si>
  <si>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</si>
  <si>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</si>
  <si>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</si>
  <si>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</si>
  <si>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</si>
  <si>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</si>
  <si>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</si>
  <si>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</si>
  <si>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</si>
  <si>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</si>
  <si>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</si>
  <si>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</si>
  <si>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</si>
  <si>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</si>
  <si>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</si>
  <si>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</si>
  <si>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</si>
  <si>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</si>
  <si>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</si>
  <si>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</si>
  <si>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</si>
  <si>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</si>
  <si>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</si>
  <si>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</si>
  <si>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</si>
  <si>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</si>
  <si>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</si>
  <si>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</si>
  <si>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</si>
  <si>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</si>
  <si>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</si>
  <si>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</si>
  <si>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</si>
  <si>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</si>
  <si>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</si>
  <si>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</si>
  <si>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</si>
  <si>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</si>
  <si>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</si>
  <si>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</si>
  <si>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</si>
  <si>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</si>
  <si>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</si>
  <si>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</si>
  <si>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</si>
  <si>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</si>
  <si>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</si>
  <si>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</si>
  <si>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</si>
  <si>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</si>
  <si>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</si>
  <si>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</si>
  <si>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</si>
  <si>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</si>
  <si>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</si>
  <si>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</si>
  <si>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</si>
  <si>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</si>
  <si>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</si>
  <si>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</si>
  <si>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</si>
  <si>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</si>
  <si>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</si>
  <si>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</si>
  <si>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</si>
  <si>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</si>
  <si>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</si>
  <si>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</si>
  <si>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</si>
  <si>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</si>
  <si>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</si>
  <si>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</si>
  <si>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</si>
  <si>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</si>
  <si>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</si>
  <si>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</si>
  <si>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</si>
  <si>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</si>
  <si>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</si>
  <si>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</si>
  <si>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</si>
  <si>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</si>
  <si>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</si>
  <si>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</si>
  <si>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</si>
  <si>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</si>
  <si>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</si>
  <si>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</si>
  <si>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</si>
  <si>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</si>
  <si>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</si>
  <si>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</si>
  <si>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</si>
  <si>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</si>
  <si>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</si>
  <si>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</si>
  <si>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</si>
  <si>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</si>
  <si>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</si>
  <si>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</si>
  <si>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</si>
  <si>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</si>
  <si>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</si>
  <si>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</si>
  <si>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</si>
  <si>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</si>
  <si>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</si>
  <si>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</si>
  <si>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</si>
  <si>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</si>
  <si>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</si>
  <si>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</si>
  <si>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</si>
  <si>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</si>
  <si>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</si>
  <si>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</si>
  <si>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</si>
  <si>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</si>
  <si>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</si>
  <si>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</si>
  <si>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</si>
  <si>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</si>
  <si>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</si>
  <si>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</si>
  <si>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</si>
  <si>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</si>
  <si>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</si>
  <si>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</si>
  <si>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</si>
  <si>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</si>
  <si>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</si>
  <si>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</si>
  <si>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</si>
  <si>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</si>
  <si>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</si>
  <si>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</si>
  <si>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</si>
  <si>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</si>
  <si>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</si>
  <si>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</si>
  <si>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</si>
  <si>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</si>
  <si>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</si>
  <si>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</si>
  <si>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</si>
  <si>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</si>
  <si>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</si>
  <si>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</si>
  <si>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</si>
  <si>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</si>
  <si>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</si>
  <si>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</si>
  <si>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</si>
  <si>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</si>
  <si>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</si>
  <si>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</si>
  <si>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</si>
  <si>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</si>
  <si>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</si>
  <si>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</si>
  <si>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</si>
  <si>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</si>
  <si>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</si>
  <si>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</si>
  <si>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</si>
  <si>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</si>
  <si>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</si>
  <si>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state</t>
  </si>
  <si>
    <t>Date Created Conversion</t>
  </si>
  <si>
    <t>Date Ended Conversion</t>
  </si>
  <si>
    <t>Jan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</si>
  <si>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</si>
  <si>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</si>
  <si>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</si>
  <si>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</si>
  <si>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</si>
  <si>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</si>
  <si>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</si>
  <si>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</si>
  <si>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</si>
  <si>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</si>
  <si>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</si>
  <si>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</si>
  <si>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</si>
  <si>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</si>
  <si>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</si>
  <si>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</si>
  <si>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</si>
  <si>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</si>
  <si>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</si>
  <si>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</si>
  <si>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</si>
  <si>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</si>
  <si>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</si>
  <si>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</si>
  <si>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</si>
  <si>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30000 to 34999</t>
  </si>
  <si>
    <t>25000 to 29999</t>
  </si>
  <si>
    <t>35000 to 39999</t>
  </si>
  <si>
    <t>40000 to 44999</t>
  </si>
  <si>
    <t>45000 to 49999</t>
  </si>
  <si>
    <t>Greater than 50000</t>
  </si>
  <si>
    <t>10000 to 14999</t>
  </si>
  <si>
    <t>Succesful</t>
  </si>
  <si>
    <t>Mean</t>
  </si>
  <si>
    <t>Median</t>
  </si>
  <si>
    <t xml:space="preserve">Variance </t>
  </si>
  <si>
    <t xml:space="preserve">Maximum </t>
  </si>
  <si>
    <t>Standard Deviation</t>
  </si>
  <si>
    <t xml:space="preserve">Minimum </t>
  </si>
  <si>
    <t>Failed</t>
  </si>
  <si>
    <t>Minimum</t>
  </si>
  <si>
    <t>Maximum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</si>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</sst>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3" fillId="0" borderId="0" xfId="0" applyNumberFormat="1" applyFont="1"/>
    <xf numFmtId="0" fontId="1" fillId="2" borderId="0" xfId="0" applyFont="1" applyFill="1"/>
  </cellXfs>
  <cellStyles count="3">
    <cellStyle name="Currency" xfId="1" builtinId="4"/>
    <cellStyle name="Normal" xfId="0" builtinId="0"/>
    <cellStyle name="Percent" xfId="2" builtinId="5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Outcomes by Category</a:t>
            </a:r>
            <a:endParaRPr lang="en-US"/>
          </a:p>
        </c:rich>
      </c:tx>
      <c:layout>
        <c:manualLayout>
          <c:xMode val="edge"/>
          <c:yMode val="edge"/>
          <c:x val="0.37013895508952155"/>
          <c:y val="4.06720861473519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91426071741033"/>
          <c:y val="0.18746536891221929"/>
          <c:w val="0.71001159230096234"/>
          <c:h val="0.574368980377726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7-41FF-914E-D82B2C08796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B7-41FF-914E-D82B2C08796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B7-41FF-914E-D82B2C08796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B2-4C6B-8088-8C7091912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3297264"/>
        <c:axId val="1325541168"/>
      </c:barChart>
      <c:catAx>
        <c:axId val="1313297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Shows by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541168"/>
        <c:crosses val="autoZero"/>
        <c:auto val="1"/>
        <c:lblAlgn val="ctr"/>
        <c:lblOffset val="100"/>
        <c:noMultiLvlLbl val="0"/>
      </c:catAx>
      <c:valAx>
        <c:axId val="132554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9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Campaign</a:t>
            </a:r>
            <a:r>
              <a:rPr lang="en-US" baseline="0"/>
              <a:t> Outcomes by Sub-Category</a:t>
            </a:r>
            <a:endParaRPr lang="en-US"/>
          </a:p>
        </c:rich>
      </c:tx>
      <c:layout>
        <c:manualLayout>
          <c:xMode val="edge"/>
          <c:yMode val="edge"/>
          <c:x val="0.35401647566331435"/>
          <c:y val="2.41288282768688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9-41AE-A0F7-387EF54399A7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D9-41AE-A0F7-387EF54399A7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D9-41AE-A0F7-387EF54399A7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D9-41AE-A0F7-387EF5439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3041200"/>
        <c:axId val="1325559472"/>
      </c:barChart>
      <c:catAx>
        <c:axId val="1313041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Shows by Sub-Category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559472"/>
        <c:crosses val="autoZero"/>
        <c:auto val="1"/>
        <c:lblAlgn val="ctr"/>
        <c:lblOffset val="100"/>
        <c:noMultiLvlLbl val="0"/>
      </c:catAx>
      <c:valAx>
        <c:axId val="132555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4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[StarterBook.xlsx]Creation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</a:t>
            </a:r>
            <a:r>
              <a:rPr lang="en-US"/>
              <a:t>Creation Date</a:t>
            </a:r>
          </a:p>
        </c:rich>
      </c:tx>
      <c:layout>
        <c:manualLayout>
          <c:xMode val="edge"/>
          <c:yMode val="edge"/>
          <c:x val="0.31648328958880145"/>
          <c:y val="4.15003832605927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'Creation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'Creation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'Creation Date'!$B$7:$B$19</c:f>
              <c:numCache>
                <c:formatCode>General</c:formatCode>
                <c:ptCount val="12"/>
                <c:pt idx="0">
                  <c:v>134</c:v>
                </c:pt>
                <c:pt idx="1">
                  <c:v>150</c:v>
                </c:pt>
                <c:pt idx="2">
                  <c:v>208</c:v>
                </c:pt>
                <c:pt idx="3">
                  <c:v>186</c:v>
                </c:pt>
                <c:pt idx="4">
                  <c:v>202</c:v>
                </c:pt>
                <c:pt idx="5">
                  <c:v>220</c:v>
                </c:pt>
                <c:pt idx="6">
                  <c:v>221</c:v>
                </c:pt>
                <c:pt idx="7">
                  <c:v>198</c:v>
                </c:pt>
                <c:pt idx="8">
                  <c:v>155</c:v>
                </c:pt>
                <c:pt idx="9">
                  <c:v>158</c:v>
                </c:pt>
                <c:pt idx="10">
                  <c:v>163</c:v>
                </c:pt>
                <c:pt idx="11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41-48BD-BEBB-F10D3F174A1C}"/>
            </c:ext>
          </c:extLst>
        </c:ser>
        <c:ser>
          <c:idx val="1"/>
          <c:order val="1"/>
          <c:tx>
            <c:strRef>
              <c:f>'Creation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'Creation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'Creation Date'!$C$7:$C$19</c:f>
              <c:numCache>
                <c:formatCode>General</c:formatCode>
                <c:ptCount val="12"/>
                <c:pt idx="0">
                  <c:v>126</c:v>
                </c:pt>
                <c:pt idx="1">
                  <c:v>123</c:v>
                </c:pt>
                <c:pt idx="2">
                  <c:v>124</c:v>
                </c:pt>
                <c:pt idx="3">
                  <c:v>102</c:v>
                </c:pt>
                <c:pt idx="4">
                  <c:v>123</c:v>
                </c:pt>
                <c:pt idx="5">
                  <c:v>121</c:v>
                </c:pt>
                <c:pt idx="6">
                  <c:v>134</c:v>
                </c:pt>
                <c:pt idx="7">
                  <c:v>152</c:v>
                </c:pt>
                <c:pt idx="8">
                  <c:v>139</c:v>
                </c:pt>
                <c:pt idx="9">
                  <c:v>147</c:v>
                </c:pt>
                <c:pt idx="10">
                  <c:v>130</c:v>
                </c:pt>
                <c:pt idx="11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41-48BD-BEBB-F10D3F174A1C}"/>
            </c:ext>
          </c:extLst>
        </c:ser>
        <c:ser>
          <c:idx val="2"/>
          <c:order val="2"/>
          <c:tx>
            <c:strRef>
              <c:f>'Creation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'Creation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'Creation Date'!$D$7:$D$19</c:f>
              <c:numCache>
                <c:formatCode>General</c:formatCode>
                <c:ptCount val="12"/>
                <c:pt idx="0">
                  <c:v>26</c:v>
                </c:pt>
                <c:pt idx="1">
                  <c:v>30</c:v>
                </c:pt>
                <c:pt idx="2">
                  <c:v>29</c:v>
                </c:pt>
                <c:pt idx="3">
                  <c:v>30</c:v>
                </c:pt>
                <c:pt idx="4">
                  <c:v>27</c:v>
                </c:pt>
                <c:pt idx="5">
                  <c:v>24</c:v>
                </c:pt>
                <c:pt idx="6">
                  <c:v>33</c:v>
                </c:pt>
                <c:pt idx="7">
                  <c:v>39</c:v>
                </c:pt>
                <c:pt idx="8">
                  <c:v>22</c:v>
                </c:pt>
                <c:pt idx="9">
                  <c:v>33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41-48BD-BEBB-F10D3F174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887984"/>
        <c:axId val="738146864"/>
      </c:lineChart>
      <c:catAx>
        <c:axId val="658887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  <a:r>
                  <a:rPr lang="en-US" baseline="0"/>
                  <a:t> </a:t>
                </a:r>
              </a:p>
            </c:rich>
          </c:tx>
          <c:layout>
            <c:manualLayout>
              <c:xMode val="edge"/>
              <c:yMode val="edge"/>
              <c:x val="0.42069886264216971"/>
              <c:y val="0.897614001162531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46864"/>
        <c:crosses val="autoZero"/>
        <c:auto val="1"/>
        <c:lblAlgn val="ctr"/>
        <c:lblOffset val="100"/>
        <c:noMultiLvlLbl val="0"/>
      </c:catAx>
      <c:valAx>
        <c:axId val="7381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88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40-4D45-A142-5B9D042A9A4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40-4D45-A142-5B9D042A9A4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40-4D45-A142-5B9D042A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122560"/>
        <c:axId val="772994864"/>
      </c:lineChart>
      <c:catAx>
        <c:axId val="647122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994864"/>
        <c:crosses val="autoZero"/>
        <c:auto val="1"/>
        <c:lblAlgn val="ctr"/>
        <c:lblOffset val="100"/>
        <c:noMultiLvlLbl val="0"/>
      </c:catAx>
      <c:valAx>
        <c:axId val="7729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2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471487</xdr:colOff>
      <xdr:row>3</xdr:row>
      <xdr:rowOff>76200</xdr:rowOff>
    </xdr:from>
    <xdr:to>
      <xdr:col>20</xdr:col>
      <xdr:colOff>476250</xdr:colOff>
      <xdr:row>29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899B22-20F6-45F4-8E07-E1183C412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266701</xdr:colOff>
      <xdr:row>2</xdr:row>
      <xdr:rowOff>85725</xdr:rowOff>
    </xdr:from>
    <xdr:to>
      <xdr:col>23</xdr:col>
      <xdr:colOff>133351</xdr:colOff>
      <xdr:row>37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75F379-8493-4FE6-AC31-BFFE229D8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100012</xdr:rowOff>
    </xdr:from>
    <xdr:to>
      <xdr:col>16</xdr:col>
      <xdr:colOff>381000</xdr:colOff>
      <xdr:row>21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B7473C-B879-4797-A822-8860AE987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347661</xdr:colOff>
      <xdr:row>14</xdr:row>
      <xdr:rowOff>138112</xdr:rowOff>
    </xdr:from>
    <xdr:to>
      <xdr:col>7</xdr:col>
      <xdr:colOff>990599</xdr:colOff>
      <xdr:row>36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6C243B-59D5-4FC4-B2F8-6B1ABD800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4761</xdr:colOff>
      <xdr:row>1</xdr:row>
      <xdr:rowOff>61911</xdr:rowOff>
    </xdr:from>
    <xdr:to>
      <xdr:col>16</xdr:col>
      <xdr:colOff>428624</xdr:colOff>
      <xdr:row>10</xdr:row>
      <xdr:rowOff>142874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DC6FCE4-DA03-4961-84E4-05A14FECF559}"/>
            </a:ext>
          </a:extLst>
        </xdr:cNvPr>
        <xdr:cNvSpPr txBox="1"/>
      </xdr:nvSpPr>
      <xdr:spPr>
        <a:xfrm>
          <a:off x="8053386" y="252411"/>
          <a:ext cx="3471863" cy="17954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1) The Median would summarize</a:t>
          </a:r>
          <a:r>
            <a:rPr lang="en-US" sz="1100" baseline="0"/>
            <a:t> the date most accurately.  Due to so many outliers in the dataset, a mean value would be inaccurate.</a:t>
          </a:r>
        </a:p>
        <a:p>
          <a:endParaRPr lang="en-US" sz="1100" baseline="0"/>
        </a:p>
        <a:p>
          <a:r>
            <a:rPr lang="en-US" sz="1100" baseline="0"/>
            <a:t>2)  There is more variability with successful campaigns because there is more data available. 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ica kang" refreshedDate="43986.860895370373" createdVersion="6" refreshedVersion="6" minRefreshableVersion="3" recordCount="4115" xr:uid="{7D7B3D0A-767D-4CC0-9548-64F809056292}">
  <cacheSource type="worksheet">
    <worksheetSource ref="A1:R1048576" sheet="Kickstarter Project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ica kang" refreshedDate="43990.730869444444" createdVersion="6" refreshedVersion="6" minRefreshableVersion="3" recordCount="4115" xr:uid="{B84B2222-01E5-4D04-8BE5-59E1E4E6CDE0}">
  <cacheSource type="worksheet">
    <worksheetSource ref="A1:T1048576" sheet="Kickstarter Projects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5-03T19:12:00" count="4093"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  <m/>
      </sharedItems>
      <fieldGroup par="21" base="18">
        <rangePr groupBy="months" startDate="1970-01-01T00:00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2" numFmtId="0">
      <sharedItems containsNonDate="0" containsDate="1" containsString="0" containsBlank="1" minDate="1970-01-01T00:00:00" maxDate="2017-02-01T19:30:34" count="310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1970-01-01T00:00:01"/>
        <d v="1970-01-01T00:00:00"/>
        <m/>
      </sharedItems>
      <fieldGroup par="23" base="19">
        <rangePr groupBy="months" startDate="1970-01-01T00:00:00" endDate="2017-02-01T19:30:34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/2017"/>
        </groupItems>
      </fieldGroup>
    </cacheField>
    <cacheField name="Quarters" numFmtId="0" databaseField="0">
      <fieldGroup base="18">
        <rangePr groupBy="quarters" startDate="1970-01-01T00:00:00" endDate="2017-05-03T19:12:00"/>
        <groupItems count="6">
          <s v="&lt;1/1/1970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1970-01-01T00:00:00" endDate="2017-05-03T19:12:00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1970-01-01T00:00:00" endDate="2017-02-01T19:30:34"/>
        <groupItems count="6">
          <s v="&lt;1/1/1970"/>
          <s v="Qtr1"/>
          <s v="Qtr2"/>
          <s v="Qtr3"/>
          <s v="Qtr4"/>
          <s v="&gt;2/1/2017"/>
        </groupItems>
      </fieldGroup>
    </cacheField>
    <cacheField name="Years2" numFmtId="0" databaseField="0">
      <fieldGroup base="19">
        <rangePr groupBy="years" startDate="1970-01-01T00:00:00" endDate="2017-02-01T19:30:34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/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x v="30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x v="307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x v="30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x v="3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x v="30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x v="30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x v="30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x v="30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x v="30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x v="30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x v="3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x v="30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x v="30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x v="30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x v="30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x v="307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x v="30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x v="3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x v="30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x v="30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x v="3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x v="3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x v="30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x v="30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x v="30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x v="3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x v="30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x v="30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x v="3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x v="30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x v="30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x v="30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x v="30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x v="30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x v="3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x v="30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x v="30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x v="30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x v="30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x v="30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x v="30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x v="30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x v="30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x v="30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x v="30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x v="30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x v="30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x v="3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x v="30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x v="30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x v="30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x v="30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x v="30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x v="30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x v="30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x v="30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x v="30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x v="308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x v="3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x v="30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x v="3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x v="30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x v="308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x v="30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x v="30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x v="3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x v="30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x v="30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x v="3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x v="3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x v="30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x v="30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x v="3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x v="308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x v="3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x v="30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x v="30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x v="30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x v="30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x v="30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x v="30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x v="30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x v="30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x v="30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x v="30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x v="30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x v="30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x v="30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x v="30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x v="30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x v="30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x v="3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x v="30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x v="30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x v="30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x v="30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x v="3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x v="30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x v="30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x v="30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x v="3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x v="30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x v="30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x v="30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x v="30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x v="30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x v="30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x v="30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x v="30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x v="308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x v="30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x v="30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x v="30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x v="3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x v="30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x v="308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x v="30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x v="30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x v="30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x v="308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x v="30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x v="30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x v="30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x v="3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x v="30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x v="30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x v="308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x v="30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x v="30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x v="30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x v="30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x v="30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x v="30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x v="308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x v="30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x v="308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x v="30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x v="30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x v="30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x v="30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x v="30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x v="30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x v="30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x v="30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x v="30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x v="30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x v="30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x v="30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x v="30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x v="30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x v="30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x v="30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x v="30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x v="30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x v="30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x v="30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x v="30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x v="30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x v="30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x v="30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x v="30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x v="30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x v="30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x v="30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x v="30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x v="30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x v="30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x v="30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x v="30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x v="30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x v="30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x v="30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x v="3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x v="30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x v="30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x v="3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x v="30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x v="30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x v="30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x v="30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x v="30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x v="308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x v="308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x v="30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x v="30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x v="30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x v="30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x v="308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x v="308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x v="30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x v="30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x v="30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x v="30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x v="308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x v="30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x v="3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x v="30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x v="30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x v="30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x v="30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x v="3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x v="30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x v="30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x v="308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x v="30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x v="30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x v="30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x v="30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x v="30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x v="30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x v="30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x v="30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x v="30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x v="30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x v="30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x v="30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x v="30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x v="30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x v="30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x v="30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x v="30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x v="30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x v="3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x v="30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x v="3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x v="30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x v="30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x v="3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x v="30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x v="30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x v="30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x v="30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x v="30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x v="30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x v="30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x v="30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x v="30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x v="30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x v="30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x v="3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x v="30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x v="30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x v="30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x v="30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x v="30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x v="30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x v="30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x v="30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x v="30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x v="30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x v="30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x v="30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x v="30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x v="30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x v="30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x v="30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x v="30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x v="30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x v="30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x v="30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x v="30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x v="308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x v="308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x v="30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x v="30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x v="30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x v="30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x v="30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x v="3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x v="30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x v="30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x v="30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x v="30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x v="308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x v="308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x v="30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x v="30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x v="30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x v="30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x v="30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x v="308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x v="30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x v="30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x v="308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x v="30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x v="30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x v="30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x v="30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x v="30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x v="30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x v="30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x v="30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x v="30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x v="30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x v="30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x v="30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x v="30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x v="3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x v="308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x v="3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x v="3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x v="30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x v="30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x v="308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x v="30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x v="30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x v="30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x v="30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x v="3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x v="30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x v="30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x v="3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x v="30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x v="30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x v="30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x v="30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x v="30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x v="30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x v="30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x v="3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x v="30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x v="30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x v="30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x v="30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x v="30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x v="30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x v="30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x v="30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x v="30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x v="308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x v="30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x v="30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x v="30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x v="30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x v="30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x v="30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x v="30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x v="30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x v="30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x v="30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x v="3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x v="30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x v="30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x v="30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x v="30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x v="30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x v="30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x v="30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x v="30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x v="30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x v="308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x v="30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x v="30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x v="30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x v="30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x v="30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x v="30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x v="30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x v="30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x v="30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x v="30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x v="3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x v="30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x v="30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x v="30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x v="30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x v="30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x v="30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x v="30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x v="30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x v="30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x v="30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x v="30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x v="30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x v="30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x v="30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x v="30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x v="30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x v="30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x v="30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x v="3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x v="30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x v="30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x v="30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x v="30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x v="30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x v="30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x v="30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x v="30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x v="3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x v="30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x v="3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x v="30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x v="30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x v="30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x v="30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x v="30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x v="30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x v="30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x v="30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x v="3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x v="30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x v="30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x v="3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x v="30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x v="30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x v="30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x v="3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x v="308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x v="30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x v="30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x v="30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x v="30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x v="3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x v="30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x v="3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x v="30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x v="30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x v="3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x v="30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x v="30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x v="30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x v="30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x v="30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x v="30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x v="30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x v="30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x v="30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x v="30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x v="30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x v="30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x v="30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x v="308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x v="30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x v="30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x v="30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x v="30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x v="308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x v="30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x v="30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x v="30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x v="30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x v="30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x v="30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x v="30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x v="30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x v="30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x v="3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x v="30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x v="30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x v="30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x v="30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x v="3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x v="30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x v="30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x v="30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x v="30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x v="30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x v="30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x v="30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x v="3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x v="3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x v="308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x v="30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x v="30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x v="30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x v="3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x v="30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x v="30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x v="30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x v="30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x v="30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x v="30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x v="30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x v="30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x v="30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x v="30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x v="3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x v="30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x v="30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x v="3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x v="30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x v="3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x v="30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x v="30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x v="308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x v="30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x v="30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x v="30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x v="30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x v="30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x v="30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x v="30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x v="30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x v="3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x v="30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x v="30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x v="308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x v="30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x v="30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x v="3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x v="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x v="30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x v="30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x v="30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x v="30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x v="30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x v="30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x v="30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x v="3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x v="308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x v="30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x v="30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x v="30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x v="30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x v="30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x v="30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x v="30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x v="3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x v="30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x v="30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x v="30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x v="308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x v="3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x v="308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x v="30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x v="3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x v="30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x v="30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x v="30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x v="30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x v="30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x v="30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x v="30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x v="30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x v="30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x v="30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x v="30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x v="308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x v="30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x v="30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x v="30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x v="30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x v="30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x v="30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x v="308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x v="30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x v="30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x v="30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x v="30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x v="30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x v="3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x v="30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x v="30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x v="3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x v="30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x v="30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x v="308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x v="30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x v="3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x v="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x v="30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x v="30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x v="3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x v="30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x v="30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x v="30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x v="30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x v="30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x v="308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x v="30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x v="30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x v="30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x v="30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x v="30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x v="308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x v="30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x v="30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x v="30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x v="308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x v="30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x v="30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x v="30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x v="30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x v="30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x v="30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x v="30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x v="30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x v="30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x v="30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x v="30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x v="30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x v="30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x v="308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x v="30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x v="30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x v="30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x v="30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x v="308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x v="30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x v="3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x v="30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x v="30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x v="308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x v="30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x v="30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x v="30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x v="30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x v="30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x v="3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x v="308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x v="30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x v="3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x v="308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x v="30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x v="30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x v="30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x v="30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x v="30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x v="30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x v="30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x v="30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x v="3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x v="308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x v="30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x v="308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x v="30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x v="30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x v="30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x v="3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x v="30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x v="30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x v="30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x v="3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x v="30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x v="3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x v="3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x v="3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x v="30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x v="30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x v="30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x v="30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x v="308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x v="30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x v="30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x v="30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x v="30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x v="3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x v="30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x v="30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x v="30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x v="30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x v="30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x v="3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x v="30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x v="30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x v="3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x v="30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x v="30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x v="30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x v="30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x v="30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x v="30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x v="30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x v="30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x v="30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x v="30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x v="30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x v="3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x v="30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x v="30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x v="30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x v="30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x v="30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x v="30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x v="30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x v="3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x v="30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x v="30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x v="30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x v="308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x v="30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x v="30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x v="30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x v="30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x v="3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x v="30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x v="30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x v="30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x v="30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x v="30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x v="3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x v="30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x v="30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x v="30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x v="30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x v="30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x v="30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x v="30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x v="30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x v="3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x v="30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x v="30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x v="30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x v="30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x v="30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x v="30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x v="3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x v="30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x v="30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x v="30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x v="30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x v="30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x v="30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x v="30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x v="308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x v="30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x v="3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x v="30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x v="3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x v="30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x v="308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x v="30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x v="30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x v="30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x v="30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x v="30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x v="30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x v="30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x v="30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x v="30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x v="30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x v="30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x v="30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x v="30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x v="30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x v="30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x v="30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x v="30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x v="3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x v="308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x v="308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x v="3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x v="30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x v="30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x v="30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x v="30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x v="30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x v="30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x v="30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x v="308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x v="30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x v="30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x v="308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x v="30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x v="30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x v="30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x v="30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x v="30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x v="30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x v="30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x v="30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x v="30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x v="30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x v="30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x v="30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x v="30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x v="308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x v="30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x v="3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x v="3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x v="308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x v="30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x v="30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x v="30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x v="308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x v="30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x v="308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x v="308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x v="30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x v="3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x v="30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x v="30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x v="30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x v="30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x v="30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x v="30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x v="30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x v="30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x v="308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x v="30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x v="30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x v="30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x v="30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x v="30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x v="30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x v="30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x v="3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x v="30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x v="30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x v="3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x v="30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x v="30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x v="30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x v="30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x v="30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x v="30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x v="30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x v="3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x v="30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x v="3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x v="30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x v="30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x v="30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x v="30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x v="3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x v="30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x v="30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x v="30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x v="308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x v="30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x v="3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x v="30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x v="30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x v="30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x v="30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x v="30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x v="30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x v="30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x v="30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x v="30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x v="30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x v="308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x v="30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x v="30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x v="30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x v="30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x v="30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x v="30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x v="30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x v="30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x v="30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x v="308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x v="308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x v="30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x v="30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x v="30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x v="3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x v="30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x v="30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x v="3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x v="30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x v="30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x v="3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x v="30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x v="30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x v="30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x v="30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x v="30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x v="30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x v="30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x v="3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x v="30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x v="30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x v="30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x v="30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x v="30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x v="30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x v="30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x v="30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x v="30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x v="30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x v="308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x v="30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x v="30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x v="30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x v="30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x v="3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x v="3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x v="30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x v="30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x v="30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x v="30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x v="30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x v="30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x v="30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x v="30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x v="30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x v="30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x v="30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x v="30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x v="30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x v="3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x v="30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x v="3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x v="30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x v="30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x v="30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x v="30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x v="30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x v="3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x v="30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x v="30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x v="30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x v="30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x v="30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x v="30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x v="30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x v="30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x v="30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x v="30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x v="30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x v="30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x v="3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x v="30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x v="30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x v="30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x v="30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x v="30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x v="3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x v="3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x v="3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x v="3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x v="3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x v="30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x v="30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x v="30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x v="308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x v="30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x v="3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x v="30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x v="30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x v="30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x v="30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x v="30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x v="30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x v="30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x v="30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x v="30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x v="30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x v="3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x v="30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x v="30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x v="30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x v="30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x v="30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x v="30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x v="30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x v="30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x v="30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x v="30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x v="3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x v="307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x v="30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x v="307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x v="30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x v="3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x v="30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x v="30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x v="30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x v="30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x v="30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x v="3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x v="30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x v="30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x v="3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x v="3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x v="30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x v="3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x v="3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x v="30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x v="30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x v="30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x v="30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x v="30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x v="30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x v="30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x v="3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x v="30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x v="30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x v="30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x v="30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x v="30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x v="30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x v="30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x v="30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x v="30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x v="30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x v="30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x v="30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x v="30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x v="30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x v="30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x v="30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x v="30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x v="30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x v="30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x v="3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x v="30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x v="30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x v="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x v="3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x v="30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x v="3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x v="30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x v="30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x v="30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x v="30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x v="30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x v="30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x v="30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x v="30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x v="3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x v="3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x v="30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x v="30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x v="30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x v="30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x v="30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x v="30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x v="30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x v="30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x v="30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x v="30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x v="30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x v="30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x v="30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x v="30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x v="30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x v="30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x v="30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x v="30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x v="30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x v="30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x v="30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x v="3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x v="3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x v="308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x v="30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x v="3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x v="30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x v="30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x v="30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x v="30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x v="30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x v="30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x v="30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x v="30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x v="30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x v="3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x v="30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x v="308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x v="30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x v="30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x v="30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x v="30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x v="30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x v="308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x v="30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x v="30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x v="30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x v="3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x v="3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x v="308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x v="30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x v="30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x v="3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x v="308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x v="30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x v="308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x v="30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x v="30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x v="30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x v="30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x v="30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x v="30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x v="30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x v="308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x v="308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x v="30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x v="30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x v="30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x v="30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x v="3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x v="30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x v="30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x v="30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x v="30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x v="30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x v="30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x v="30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x v="3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x v="30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x v="30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x v="30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x v="308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x v="307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x v="307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x v="30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x v="30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x v="3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x v="30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x v="30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x v="30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x v="30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x v="30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x v="30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x v="30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x v="30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x v="30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x v="30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x v="30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x v="30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x v="30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x v="30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x v="308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x v="30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x v="30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x v="308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x v="30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x v="30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x v="30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x v="30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x v="30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x v="30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x v="30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x v="30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x v="30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x v="30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x v="30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x v="30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x v="30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x v="30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x v="3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x v="30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x v="30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x v="30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x v="30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x v="30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x v="30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x v="30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x v="30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x v="30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x v="30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x v="30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x v="30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x v="30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x v="30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x v="30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x v="30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x v="30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x v="30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x v="30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x v="30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x v="3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x v="307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x v="30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x v="3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x v="307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x v="30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x v="307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x v="30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x v="30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x v="30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x v="307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x v="30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x v="30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x v="3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x v="30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x v="30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x v="30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x v="30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x v="30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x v="30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x v="30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x v="30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x v="30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x v="30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x v="30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x v="308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x v="30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x v="30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x v="30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x v="30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x v="30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x v="30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x v="30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x v="30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x v="30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x v="30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x v="30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x v="30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x v="308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x v="30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x v="3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x v="30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x v="3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x v="30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x v="30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x v="3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x v="30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x v="30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x v="307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x v="30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x v="30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x v="3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x v="30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x v="30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x v="30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x v="30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x v="30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x v="307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x v="30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x v="30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x v="30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x v="30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x v="30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x v="3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x v="30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x v="30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x v="30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x v="30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x v="30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x v="30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x v="30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x v="3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x v="30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x v="30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x v="30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x v="30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x v="30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x v="30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x v="30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x v="30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x v="30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x v="30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x v="3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x v="30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x v="30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x v="3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x v="30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x v="30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340"/>
    <x v="30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1"/>
    <x v="3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2"/>
    <x v="30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3"/>
    <x v="30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4"/>
    <x v="30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5"/>
    <x v="30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6"/>
    <x v="30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7"/>
    <x v="30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8"/>
    <x v="30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59"/>
    <x v="30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0"/>
    <x v="30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1"/>
    <x v="3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2"/>
    <x v="30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3"/>
    <x v="30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4"/>
    <x v="30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5"/>
    <x v="30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6"/>
    <x v="30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7"/>
    <x v="308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8"/>
    <x v="30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69"/>
    <x v="30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0"/>
    <x v="30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1"/>
    <x v="30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2"/>
    <x v="30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3"/>
    <x v="30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4"/>
    <x v="30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5"/>
    <x v="3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6"/>
    <x v="30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7"/>
    <x v="30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8"/>
    <x v="30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79"/>
    <x v="30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0"/>
    <x v="308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1"/>
    <x v="30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2"/>
    <x v="30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3"/>
    <x v="30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4"/>
    <x v="30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5"/>
    <x v="30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6"/>
    <x v="30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7"/>
    <x v="3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8"/>
    <x v="308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89"/>
    <x v="30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0"/>
    <x v="30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1"/>
    <x v="30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2"/>
    <x v="30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3"/>
    <x v="30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4"/>
    <x v="3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5"/>
    <x v="30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6"/>
    <x v="30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7"/>
    <x v="30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8"/>
    <x v="30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599"/>
    <x v="30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0"/>
    <x v="30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1"/>
    <x v="30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2"/>
    <x v="30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3"/>
    <x v="30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4"/>
    <x v="30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5"/>
    <x v="3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6"/>
    <x v="30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7"/>
    <x v="3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8"/>
    <x v="3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09"/>
    <x v="30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0"/>
    <x v="30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1"/>
    <x v="30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2"/>
    <x v="30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3"/>
    <x v="30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4"/>
    <x v="30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5"/>
    <x v="30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6"/>
    <x v="30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7"/>
    <x v="30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8"/>
    <x v="30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19"/>
    <x v="30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0"/>
    <x v="30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1"/>
    <x v="30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2"/>
    <x v="308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3"/>
    <x v="3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4"/>
    <x v="30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5"/>
    <x v="30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6"/>
    <x v="30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7"/>
    <x v="30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8"/>
    <x v="30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29"/>
    <x v="30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0"/>
    <x v="30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1"/>
    <x v="30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2"/>
    <x v="30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3"/>
    <x v="30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4"/>
    <x v="3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5"/>
    <x v="30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6"/>
    <x v="30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7"/>
    <x v="30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8"/>
    <x v="30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39"/>
    <x v="30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0"/>
    <x v="308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1"/>
    <x v="30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2"/>
    <x v="30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3"/>
    <x v="30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4"/>
    <x v="3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5"/>
    <x v="30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6"/>
    <x v="30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7"/>
    <x v="30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8"/>
    <x v="30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49"/>
    <x v="30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0"/>
    <x v="30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1"/>
    <x v="3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2"/>
    <x v="30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3"/>
    <x v="30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4"/>
    <x v="30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5"/>
    <x v="30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6"/>
    <x v="3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7"/>
    <x v="30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8"/>
    <x v="30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59"/>
    <x v="30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0"/>
    <x v="30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1"/>
    <x v="30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2"/>
    <x v="30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3"/>
    <x v="30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4"/>
    <x v="30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5"/>
    <x v="30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6"/>
    <x v="30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7"/>
    <x v="30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8"/>
    <x v="30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69"/>
    <x v="30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0"/>
    <x v="30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1"/>
    <x v="30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2"/>
    <x v="30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3"/>
    <x v="308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4"/>
    <x v="30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5"/>
    <x v="30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6"/>
    <x v="30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7"/>
    <x v="30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8"/>
    <x v="3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79"/>
    <x v="3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0"/>
    <x v="30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1"/>
    <x v="30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2"/>
    <x v="30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3"/>
    <x v="30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4"/>
    <x v="30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5"/>
    <x v="30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6"/>
    <x v="30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7"/>
    <x v="308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8"/>
    <x v="30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89"/>
    <x v="30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0"/>
    <x v="3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1"/>
    <x v="30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2"/>
    <x v="30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3"/>
    <x v="30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4"/>
    <x v="30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5"/>
    <x v="30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6"/>
    <x v="30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7"/>
    <x v="30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8"/>
    <x v="30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699"/>
    <x v="30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0"/>
    <x v="30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1"/>
    <x v="30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2"/>
    <x v="30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3"/>
    <x v="30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4"/>
    <x v="30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5"/>
    <x v="30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6"/>
    <x v="30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7"/>
    <x v="3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8"/>
    <x v="3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09"/>
    <x v="30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0"/>
    <x v="30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1"/>
    <x v="30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2"/>
    <x v="3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3"/>
    <x v="30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4"/>
    <x v="30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5"/>
    <x v="30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6"/>
    <x v="308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7"/>
    <x v="30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8"/>
    <x v="30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19"/>
    <x v="30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0"/>
    <x v="30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1"/>
    <x v="3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2"/>
    <x v="3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3"/>
    <x v="30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4"/>
    <x v="30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5"/>
    <x v="30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6"/>
    <x v="30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7"/>
    <x v="30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8"/>
    <x v="30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29"/>
    <x v="30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0"/>
    <x v="30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1"/>
    <x v="30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2"/>
    <x v="30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3"/>
    <x v="30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4"/>
    <x v="30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5"/>
    <x v="30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6"/>
    <x v="30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7"/>
    <x v="30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8"/>
    <x v="30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39"/>
    <x v="30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0"/>
    <x v="30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1"/>
    <x v="30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2"/>
    <x v="30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3"/>
    <x v="30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4"/>
    <x v="30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5"/>
    <x v="3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6"/>
    <x v="30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7"/>
    <x v="30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8"/>
    <x v="30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49"/>
    <x v="30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0"/>
    <x v="30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1"/>
    <x v="30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2"/>
    <x v="30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3"/>
    <x v="30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4"/>
    <x v="30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5"/>
    <x v="30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6"/>
    <x v="3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7"/>
    <x v="30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8"/>
    <x v="3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59"/>
    <x v="30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0"/>
    <x v="30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1"/>
    <x v="30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2"/>
    <x v="30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3"/>
    <x v="30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4"/>
    <x v="30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5"/>
    <x v="307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6"/>
    <x v="30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7"/>
    <x v="30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8"/>
    <x v="30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69"/>
    <x v="30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0"/>
    <x v="30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1"/>
    <x v="3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2"/>
    <x v="30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3"/>
    <x v="30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4"/>
    <x v="30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5"/>
    <x v="30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6"/>
    <x v="3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7"/>
    <x v="30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8"/>
    <x v="30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79"/>
    <x v="30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0"/>
    <x v="30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1"/>
    <x v="307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2"/>
    <x v="30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3"/>
    <x v="30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4"/>
    <x v="30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5"/>
    <x v="30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6"/>
    <x v="30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7"/>
    <x v="30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8"/>
    <x v="30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89"/>
    <x v="307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0"/>
    <x v="307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1"/>
    <x v="30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2"/>
    <x v="307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3"/>
    <x v="307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4"/>
    <x v="30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5"/>
    <x v="30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6"/>
    <x v="30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7"/>
    <x v="30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8"/>
    <x v="30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799"/>
    <x v="307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0"/>
    <x v="30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1"/>
    <x v="307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2"/>
    <x v="30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3"/>
    <x v="30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4"/>
    <x v="30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5"/>
    <x v="30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6"/>
    <x v="3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7"/>
    <x v="3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8"/>
    <x v="307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09"/>
    <x v="30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0"/>
    <x v="3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1"/>
    <x v="3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2"/>
    <x v="30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3"/>
    <x v="30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4"/>
    <x v="30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5"/>
    <x v="30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6"/>
    <x v="30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7"/>
    <x v="30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8"/>
    <x v="30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19"/>
    <x v="30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0"/>
    <x v="30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1"/>
    <x v="30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2"/>
    <x v="308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3"/>
    <x v="30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4"/>
    <x v="30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5"/>
    <x v="30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6"/>
    <x v="30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7"/>
    <x v="30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8"/>
    <x v="30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29"/>
    <x v="30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0"/>
    <x v="308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1"/>
    <x v="30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2"/>
    <x v="308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3"/>
    <x v="30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4"/>
    <x v="308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5"/>
    <x v="3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6"/>
    <x v="30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7"/>
    <x v="30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8"/>
    <x v="30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39"/>
    <x v="30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0"/>
    <x v="30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1"/>
    <x v="30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2"/>
    <x v="30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3"/>
    <x v="30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4"/>
    <x v="30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5"/>
    <x v="30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6"/>
    <x v="30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7"/>
    <x v="30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8"/>
    <x v="30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49"/>
    <x v="30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0"/>
    <x v="30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1"/>
    <x v="30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2"/>
    <x v="3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3"/>
    <x v="308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4"/>
    <x v="30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5"/>
    <x v="30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6"/>
    <x v="30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7"/>
    <x v="30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8"/>
    <x v="30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59"/>
    <x v="3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0"/>
    <x v="30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1"/>
    <x v="30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2"/>
    <x v="30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3"/>
    <x v="30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4"/>
    <x v="30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5"/>
    <x v="30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6"/>
    <x v="30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7"/>
    <x v="30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8"/>
    <x v="30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69"/>
    <x v="30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0"/>
    <x v="30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1"/>
    <x v="30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2"/>
    <x v="30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3"/>
    <x v="30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4"/>
    <x v="3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5"/>
    <x v="30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6"/>
    <x v="30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7"/>
    <x v="30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8"/>
    <x v="30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79"/>
    <x v="30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0"/>
    <x v="30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1"/>
    <x v="30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2"/>
    <x v="3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3"/>
    <x v="30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4"/>
    <x v="30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5"/>
    <x v="30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6"/>
    <x v="30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7"/>
    <x v="30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8"/>
    <x v="30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89"/>
    <x v="3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0"/>
    <x v="30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1"/>
    <x v="30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2"/>
    <x v="30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3"/>
    <x v="30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4"/>
    <x v="30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5"/>
    <x v="30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6"/>
    <x v="3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7"/>
    <x v="30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8"/>
    <x v="3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899"/>
    <x v="30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0"/>
    <x v="30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1"/>
    <x v="308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2"/>
    <x v="30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3"/>
    <x v="30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4"/>
    <x v="3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5"/>
    <x v="30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6"/>
    <x v="30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7"/>
    <x v="3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8"/>
    <x v="3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09"/>
    <x v="30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0"/>
    <x v="30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1"/>
    <x v="30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2"/>
    <x v="30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3"/>
    <x v="30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4"/>
    <x v="30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5"/>
    <x v="30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6"/>
    <x v="30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7"/>
    <x v="30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8"/>
    <x v="30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19"/>
    <x v="30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0"/>
    <x v="30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1"/>
    <x v="30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2"/>
    <x v="30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3"/>
    <x v="30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4"/>
    <x v="3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5"/>
    <x v="308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6"/>
    <x v="308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7"/>
    <x v="30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8"/>
    <x v="30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29"/>
    <x v="30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0"/>
    <x v="30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1"/>
    <x v="30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2"/>
    <x v="30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3"/>
    <x v="30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4"/>
    <x v="3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5"/>
    <x v="30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6"/>
    <x v="30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7"/>
    <x v="30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8"/>
    <x v="30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39"/>
    <x v="30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0"/>
    <x v="30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1"/>
    <x v="3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2"/>
    <x v="30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3"/>
    <x v="3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4"/>
    <x v="30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5"/>
    <x v="3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6"/>
    <x v="30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7"/>
    <x v="30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8"/>
    <x v="30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49"/>
    <x v="30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0"/>
    <x v="30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1"/>
    <x v="30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2"/>
    <x v="30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3"/>
    <x v="30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4"/>
    <x v="30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5"/>
    <x v="30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6"/>
    <x v="30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7"/>
    <x v="30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8"/>
    <x v="30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59"/>
    <x v="30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0"/>
    <x v="30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1"/>
    <x v="30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2"/>
    <x v="30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3"/>
    <x v="30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4"/>
    <x v="30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5"/>
    <x v="30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6"/>
    <x v="30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7"/>
    <x v="30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8"/>
    <x v="30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69"/>
    <x v="30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0"/>
    <x v="3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1"/>
    <x v="30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2"/>
    <x v="30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3"/>
    <x v="307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4"/>
    <x v="30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5"/>
    <x v="30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6"/>
    <x v="30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7"/>
    <x v="30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8"/>
    <x v="30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79"/>
    <x v="30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0"/>
    <x v="30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1"/>
    <x v="30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2"/>
    <x v="30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3"/>
    <x v="3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4"/>
    <x v="30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5"/>
    <x v="30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6"/>
    <x v="308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7"/>
    <x v="30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8"/>
    <x v="3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89"/>
    <x v="30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0"/>
    <x v="30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1"/>
    <x v="30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2"/>
    <x v="30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3"/>
    <x v="30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4"/>
    <x v="30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5"/>
    <x v="30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6"/>
    <x v="30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7"/>
    <x v="30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8"/>
    <x v="3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1999"/>
    <x v="30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0"/>
    <x v="3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1"/>
    <x v="30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2"/>
    <x v="30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3"/>
    <x v="30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4"/>
    <x v="3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5"/>
    <x v="30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6"/>
    <x v="3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7"/>
    <x v="3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8"/>
    <x v="30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09"/>
    <x v="30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0"/>
    <x v="3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1"/>
    <x v="30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2"/>
    <x v="30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3"/>
    <x v="3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4"/>
    <x v="30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5"/>
    <x v="30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6"/>
    <x v="30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7"/>
    <x v="30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8"/>
    <x v="30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19"/>
    <x v="30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0"/>
    <x v="30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1"/>
    <x v="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2"/>
    <x v="30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3"/>
    <x v="30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4"/>
    <x v="30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5"/>
    <x v="30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6"/>
    <x v="3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7"/>
    <x v="30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8"/>
    <x v="30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29"/>
    <x v="307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0"/>
    <x v="3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1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2"/>
    <x v="30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3"/>
    <x v="30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4"/>
    <x v="3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5"/>
    <x v="30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6"/>
    <x v="30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7"/>
    <x v="30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8"/>
    <x v="307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39"/>
    <x v="30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0"/>
    <x v="30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1"/>
    <x v="30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2"/>
    <x v="308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3"/>
    <x v="30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4"/>
    <x v="30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5"/>
    <x v="30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6"/>
    <x v="30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7"/>
    <x v="30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8"/>
    <x v="30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49"/>
    <x v="30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0"/>
    <x v="3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1"/>
    <x v="30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2"/>
    <x v="30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3"/>
    <x v="30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4"/>
    <x v="30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5"/>
    <x v="30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6"/>
    <x v="30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7"/>
    <x v="30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8"/>
    <x v="30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59"/>
    <x v="30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0"/>
    <x v="30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1"/>
    <x v="30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2"/>
    <x v="30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3"/>
    <x v="30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4"/>
    <x v="30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5"/>
    <x v="30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6"/>
    <x v="3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7"/>
    <x v="30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8"/>
    <x v="30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69"/>
    <x v="30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0"/>
    <x v="30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1"/>
    <x v="3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2"/>
    <x v="30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3"/>
    <x v="30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4"/>
    <x v="30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5"/>
    <x v="30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6"/>
    <x v="30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7"/>
    <x v="30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8"/>
    <x v="30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79"/>
    <x v="30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0"/>
    <x v="30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1"/>
    <x v="30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2"/>
    <x v="30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3"/>
    <x v="30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4"/>
    <x v="30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5"/>
    <x v="30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6"/>
    <x v="3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7"/>
    <x v="30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8"/>
    <x v="30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89"/>
    <x v="30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0"/>
    <x v="30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1"/>
    <x v="3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2"/>
    <x v="30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3"/>
    <x v="30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4"/>
    <x v="30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5"/>
    <x v="30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6"/>
    <x v="30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7"/>
    <x v="308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8"/>
    <x v="30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099"/>
    <x v="30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0"/>
    <x v="30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1"/>
    <x v="30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2"/>
    <x v="30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3"/>
    <x v="30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4"/>
    <x v="30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5"/>
    <x v="30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6"/>
    <x v="30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7"/>
    <x v="3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8"/>
    <x v="3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09"/>
    <x v="30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0"/>
    <x v="30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1"/>
    <x v="30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2"/>
    <x v="30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3"/>
    <x v="30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4"/>
    <x v="30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5"/>
    <x v="30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6"/>
    <x v="30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7"/>
    <x v="30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8"/>
    <x v="30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19"/>
    <x v="3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0"/>
    <x v="3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1"/>
    <x v="3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2"/>
    <x v="30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3"/>
    <x v="30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4"/>
    <x v="30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5"/>
    <x v="30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6"/>
    <x v="30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7"/>
    <x v="3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8"/>
    <x v="30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29"/>
    <x v="30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0"/>
    <x v="30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1"/>
    <x v="30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2"/>
    <x v="30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3"/>
    <x v="30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4"/>
    <x v="30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5"/>
    <x v="3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6"/>
    <x v="30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7"/>
    <x v="30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8"/>
    <x v="3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39"/>
    <x v="30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0"/>
    <x v="30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1"/>
    <x v="3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2"/>
    <x v="30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3"/>
    <x v="30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4"/>
    <x v="30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5"/>
    <x v="30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6"/>
    <x v="30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7"/>
    <x v="30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8"/>
    <x v="308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49"/>
    <x v="308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0"/>
    <x v="30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1"/>
    <x v="308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2"/>
    <x v="30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3"/>
    <x v="30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4"/>
    <x v="30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5"/>
    <x v="30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6"/>
    <x v="30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7"/>
    <x v="30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8"/>
    <x v="30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59"/>
    <x v="30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0"/>
    <x v="30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1"/>
    <x v="308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2"/>
    <x v="30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3"/>
    <x v="3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4"/>
    <x v="30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5"/>
    <x v="30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6"/>
    <x v="30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7"/>
    <x v="30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8"/>
    <x v="30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69"/>
    <x v="30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0"/>
    <x v="30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1"/>
    <x v="30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2"/>
    <x v="30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3"/>
    <x v="30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4"/>
    <x v="30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5"/>
    <x v="30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6"/>
    <x v="30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7"/>
    <x v="30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8"/>
    <x v="30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79"/>
    <x v="30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0"/>
    <x v="30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1"/>
    <x v="30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2"/>
    <x v="30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3"/>
    <x v="30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4"/>
    <x v="30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5"/>
    <x v="30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6"/>
    <x v="30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7"/>
    <x v="30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8"/>
    <x v="30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89"/>
    <x v="30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0"/>
    <x v="3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1"/>
    <x v="30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2"/>
    <x v="30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3"/>
    <x v="30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4"/>
    <x v="30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5"/>
    <x v="30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6"/>
    <x v="308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7"/>
    <x v="30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8"/>
    <x v="30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199"/>
    <x v="3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0"/>
    <x v="30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1"/>
    <x v="30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2"/>
    <x v="30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3"/>
    <x v="30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4"/>
    <x v="30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5"/>
    <x v="3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6"/>
    <x v="30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7"/>
    <x v="3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8"/>
    <x v="3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09"/>
    <x v="3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0"/>
    <x v="30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1"/>
    <x v="30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2"/>
    <x v="308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3"/>
    <x v="30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4"/>
    <x v="30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5"/>
    <x v="30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6"/>
    <x v="30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7"/>
    <x v="30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8"/>
    <x v="30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19"/>
    <x v="30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0"/>
    <x v="30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1"/>
    <x v="30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2"/>
    <x v="30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3"/>
    <x v="30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4"/>
    <x v="30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5"/>
    <x v="30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6"/>
    <x v="30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7"/>
    <x v="30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8"/>
    <x v="30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29"/>
    <x v="308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0"/>
    <x v="308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1"/>
    <x v="30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2"/>
    <x v="3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3"/>
    <x v="30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4"/>
    <x v="30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5"/>
    <x v="308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6"/>
    <x v="30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7"/>
    <x v="30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8"/>
    <x v="30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39"/>
    <x v="30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0"/>
    <x v="308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1"/>
    <x v="30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2"/>
    <x v="30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3"/>
    <x v="308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4"/>
    <x v="30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5"/>
    <x v="30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6"/>
    <x v="30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7"/>
    <x v="30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8"/>
    <x v="30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49"/>
    <x v="30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0"/>
    <x v="30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1"/>
    <x v="3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2"/>
    <x v="3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3"/>
    <x v="30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4"/>
    <x v="30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5"/>
    <x v="30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6"/>
    <x v="30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7"/>
    <x v="30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8"/>
    <x v="30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59"/>
    <x v="30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0"/>
    <x v="308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1"/>
    <x v="30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2"/>
    <x v="30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3"/>
    <x v="30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4"/>
    <x v="30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5"/>
    <x v="30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6"/>
    <x v="30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7"/>
    <x v="30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8"/>
    <x v="30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69"/>
    <x v="30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0"/>
    <x v="30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1"/>
    <x v="30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2"/>
    <x v="30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3"/>
    <x v="30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4"/>
    <x v="30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5"/>
    <x v="3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6"/>
    <x v="308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7"/>
    <x v="30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8"/>
    <x v="3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79"/>
    <x v="30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0"/>
    <x v="30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1"/>
    <x v="30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2"/>
    <x v="30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3"/>
    <x v="30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4"/>
    <x v="30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5"/>
    <x v="30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6"/>
    <x v="30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7"/>
    <x v="30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8"/>
    <x v="30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89"/>
    <x v="30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0"/>
    <x v="30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1"/>
    <x v="30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2"/>
    <x v="30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3"/>
    <x v="30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4"/>
    <x v="30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5"/>
    <x v="30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6"/>
    <x v="30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7"/>
    <x v="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8"/>
    <x v="30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299"/>
    <x v="30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0"/>
    <x v="30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1"/>
    <x v="30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1253"/>
    <x v="30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2"/>
    <x v="3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3"/>
    <x v="30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4"/>
    <x v="30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5"/>
    <x v="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6"/>
    <x v="30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7"/>
    <x v="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08"/>
    <x v="30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09"/>
    <x v="307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0"/>
    <x v="30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1"/>
    <x v="30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2"/>
    <x v="30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3"/>
    <x v="30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4"/>
    <x v="30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5"/>
    <x v="30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6"/>
    <x v="30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7"/>
    <x v="30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18"/>
    <x v="30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19"/>
    <x v="30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0"/>
    <x v="30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1"/>
    <x v="30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2"/>
    <x v="30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3"/>
    <x v="30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4"/>
    <x v="3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5"/>
    <x v="30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6"/>
    <x v="30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7"/>
    <x v="30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28"/>
    <x v="30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29"/>
    <x v="30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0"/>
    <x v="3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1"/>
    <x v="30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2"/>
    <x v="30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3"/>
    <x v="30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4"/>
    <x v="30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5"/>
    <x v="3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6"/>
    <x v="30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7"/>
    <x v="30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38"/>
    <x v="30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39"/>
    <x v="30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0"/>
    <x v="30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1"/>
    <x v="30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2"/>
    <x v="308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3"/>
    <x v="30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4"/>
    <x v="30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5"/>
    <x v="30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6"/>
    <x v="30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7"/>
    <x v="3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48"/>
    <x v="30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49"/>
    <x v="30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0"/>
    <x v="30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1"/>
    <x v="30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2"/>
    <x v="30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3"/>
    <x v="30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4"/>
    <x v="30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5"/>
    <x v="3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6"/>
    <x v="30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7"/>
    <x v="30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58"/>
    <x v="30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59"/>
    <x v="30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0"/>
    <x v="30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1"/>
    <x v="30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2"/>
    <x v="30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3"/>
    <x v="30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4"/>
    <x v="30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5"/>
    <x v="30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6"/>
    <x v="30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7"/>
    <x v="30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68"/>
    <x v="30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69"/>
    <x v="30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0"/>
    <x v="308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1"/>
    <x v="30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2"/>
    <x v="30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3"/>
    <x v="30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4"/>
    <x v="30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5"/>
    <x v="30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6"/>
    <x v="30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7"/>
    <x v="30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78"/>
    <x v="30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79"/>
    <x v="30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0"/>
    <x v="30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1"/>
    <x v="30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2"/>
    <x v="30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3"/>
    <x v="30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4"/>
    <x v="30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5"/>
    <x v="30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6"/>
    <x v="30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7"/>
    <x v="3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88"/>
    <x v="30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89"/>
    <x v="30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0"/>
    <x v="30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1"/>
    <x v="3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2"/>
    <x v="30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3"/>
    <x v="30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4"/>
    <x v="30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5"/>
    <x v="30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6"/>
    <x v="30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7"/>
    <x v="30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398"/>
    <x v="30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399"/>
    <x v="308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0"/>
    <x v="30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1"/>
    <x v="30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2"/>
    <x v="30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3"/>
    <x v="30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4"/>
    <x v="30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5"/>
    <x v="30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6"/>
    <x v="3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7"/>
    <x v="3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08"/>
    <x v="3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09"/>
    <x v="30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0"/>
    <x v="30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1"/>
    <x v="30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2"/>
    <x v="30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3"/>
    <x v="30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4"/>
    <x v="30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5"/>
    <x v="308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6"/>
    <x v="30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7"/>
    <x v="30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18"/>
    <x v="30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19"/>
    <x v="308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0"/>
    <x v="30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1"/>
    <x v="3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2"/>
    <x v="3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3"/>
    <x v="30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4"/>
    <x v="30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5"/>
    <x v="308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6"/>
    <x v="3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7"/>
    <x v="30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28"/>
    <x v="30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29"/>
    <x v="30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0"/>
    <x v="30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1"/>
    <x v="30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2"/>
    <x v="30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3"/>
    <x v="3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4"/>
    <x v="308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5"/>
    <x v="30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6"/>
    <x v="30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7"/>
    <x v="30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38"/>
    <x v="30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39"/>
    <x v="30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0"/>
    <x v="3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1"/>
    <x v="30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2"/>
    <x v="30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3"/>
    <x v="30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4"/>
    <x v="30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5"/>
    <x v="3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6"/>
    <x v="30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7"/>
    <x v="30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48"/>
    <x v="30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49"/>
    <x v="30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0"/>
    <x v="30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1"/>
    <x v="3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2"/>
    <x v="3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3"/>
    <x v="3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4"/>
    <x v="30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5"/>
    <x v="30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6"/>
    <x v="30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7"/>
    <x v="3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1836"/>
    <x v="30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58"/>
    <x v="30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59"/>
    <x v="30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0"/>
    <x v="30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1"/>
    <x v="30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2"/>
    <x v="30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3"/>
    <x v="30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4"/>
    <x v="30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5"/>
    <x v="3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6"/>
    <x v="3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67"/>
    <x v="30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68"/>
    <x v="3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69"/>
    <x v="3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0"/>
    <x v="30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1"/>
    <x v="30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2"/>
    <x v="30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3"/>
    <x v="30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4"/>
    <x v="30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5"/>
    <x v="30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6"/>
    <x v="30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77"/>
    <x v="30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78"/>
    <x v="3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79"/>
    <x v="30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0"/>
    <x v="30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1"/>
    <x v="30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2"/>
    <x v="30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3"/>
    <x v="30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4"/>
    <x v="30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5"/>
    <x v="3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6"/>
    <x v="30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87"/>
    <x v="30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88"/>
    <x v="30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89"/>
    <x v="30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0"/>
    <x v="30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1"/>
    <x v="30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2"/>
    <x v="3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3"/>
    <x v="3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4"/>
    <x v="30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5"/>
    <x v="30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6"/>
    <x v="3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497"/>
    <x v="3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498"/>
    <x v="30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499"/>
    <x v="30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0"/>
    <x v="3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1"/>
    <x v="30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2"/>
    <x v="308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3"/>
    <x v="30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4"/>
    <x v="30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5"/>
    <x v="3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6"/>
    <x v="30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07"/>
    <x v="30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08"/>
    <x v="3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09"/>
    <x v="30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0"/>
    <x v="308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1"/>
    <x v="30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2"/>
    <x v="308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3"/>
    <x v="30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4"/>
    <x v="30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5"/>
    <x v="30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6"/>
    <x v="30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17"/>
    <x v="30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18"/>
    <x v="30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19"/>
    <x v="30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0"/>
    <x v="30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1"/>
    <x v="308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2"/>
    <x v="30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3"/>
    <x v="30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4"/>
    <x v="30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5"/>
    <x v="308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6"/>
    <x v="30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27"/>
    <x v="308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28"/>
    <x v="30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29"/>
    <x v="3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0"/>
    <x v="3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1"/>
    <x v="308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2"/>
    <x v="30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3"/>
    <x v="30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4"/>
    <x v="30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5"/>
    <x v="30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6"/>
    <x v="30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37"/>
    <x v="30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38"/>
    <x v="30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39"/>
    <x v="30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0"/>
    <x v="30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1"/>
    <x v="30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2"/>
    <x v="30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3"/>
    <x v="30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4"/>
    <x v="30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5"/>
    <x v="30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6"/>
    <x v="3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47"/>
    <x v="30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48"/>
    <x v="30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49"/>
    <x v="3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0"/>
    <x v="30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1"/>
    <x v="30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2"/>
    <x v="30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3"/>
    <x v="30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4"/>
    <x v="308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5"/>
    <x v="3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6"/>
    <x v="30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57"/>
    <x v="30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58"/>
    <x v="30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59"/>
    <x v="30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0"/>
    <x v="30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1"/>
    <x v="3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2"/>
    <x v="30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3"/>
    <x v="30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4"/>
    <x v="3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5"/>
    <x v="30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6"/>
    <x v="30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67"/>
    <x v="30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68"/>
    <x v="30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69"/>
    <x v="30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0"/>
    <x v="30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1"/>
    <x v="30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2"/>
    <x v="30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3"/>
    <x v="30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4"/>
    <x v="30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5"/>
    <x v="30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6"/>
    <x v="3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77"/>
    <x v="30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78"/>
    <x v="30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79"/>
    <x v="30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0"/>
    <x v="30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1"/>
    <x v="30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2"/>
    <x v="30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3"/>
    <x v="30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4"/>
    <x v="3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5"/>
    <x v="30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6"/>
    <x v="30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87"/>
    <x v="30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88"/>
    <x v="30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89"/>
    <x v="30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0"/>
    <x v="30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1"/>
    <x v="30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2"/>
    <x v="30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3"/>
    <x v="3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4"/>
    <x v="30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5"/>
    <x v="30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6"/>
    <x v="30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597"/>
    <x v="30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598"/>
    <x v="30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599"/>
    <x v="30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0"/>
    <x v="30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1"/>
    <x v="3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2"/>
    <x v="3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3"/>
    <x v="30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4"/>
    <x v="3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5"/>
    <x v="30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6"/>
    <x v="30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07"/>
    <x v="3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08"/>
    <x v="30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09"/>
    <x v="30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0"/>
    <x v="30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1"/>
    <x v="30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2"/>
    <x v="30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3"/>
    <x v="30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4"/>
    <x v="30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5"/>
    <x v="30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6"/>
    <x v="30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17"/>
    <x v="30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18"/>
    <x v="30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19"/>
    <x v="30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0"/>
    <x v="30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1"/>
    <x v="30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2"/>
    <x v="30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3"/>
    <x v="30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4"/>
    <x v="30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5"/>
    <x v="30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6"/>
    <x v="30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27"/>
    <x v="30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28"/>
    <x v="3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29"/>
    <x v="308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0"/>
    <x v="308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1"/>
    <x v="3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2"/>
    <x v="3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3"/>
    <x v="30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4"/>
    <x v="30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5"/>
    <x v="30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6"/>
    <x v="30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37"/>
    <x v="30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38"/>
    <x v="30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322"/>
    <x v="3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39"/>
    <x v="30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0"/>
    <x v="3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1"/>
    <x v="30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2"/>
    <x v="30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3"/>
    <x v="30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4"/>
    <x v="30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5"/>
    <x v="30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46"/>
    <x v="30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47"/>
    <x v="30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48"/>
    <x v="30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49"/>
    <x v="30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0"/>
    <x v="308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1"/>
    <x v="30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2"/>
    <x v="30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3"/>
    <x v="30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4"/>
    <x v="308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5"/>
    <x v="30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56"/>
    <x v="30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57"/>
    <x v="30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58"/>
    <x v="30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59"/>
    <x v="30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0"/>
    <x v="3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1"/>
    <x v="30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2"/>
    <x v="3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3"/>
    <x v="30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4"/>
    <x v="30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5"/>
    <x v="30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66"/>
    <x v="30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67"/>
    <x v="30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68"/>
    <x v="3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69"/>
    <x v="30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0"/>
    <x v="30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1"/>
    <x v="30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2"/>
    <x v="30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3"/>
    <x v="30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4"/>
    <x v="30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5"/>
    <x v="308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76"/>
    <x v="30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77"/>
    <x v="30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78"/>
    <x v="30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79"/>
    <x v="30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0"/>
    <x v="3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1"/>
    <x v="30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2"/>
    <x v="30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3"/>
    <x v="30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4"/>
    <x v="30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5"/>
    <x v="30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86"/>
    <x v="30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87"/>
    <x v="30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88"/>
    <x v="30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89"/>
    <x v="30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0"/>
    <x v="30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1"/>
    <x v="30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2"/>
    <x v="30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3"/>
    <x v="30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4"/>
    <x v="30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5"/>
    <x v="30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696"/>
    <x v="30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697"/>
    <x v="3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698"/>
    <x v="30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699"/>
    <x v="30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0"/>
    <x v="30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1"/>
    <x v="30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2"/>
    <x v="3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3"/>
    <x v="3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4"/>
    <x v="30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5"/>
    <x v="307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06"/>
    <x v="30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07"/>
    <x v="3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08"/>
    <x v="30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09"/>
    <x v="30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0"/>
    <x v="30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1"/>
    <x v="3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2"/>
    <x v="307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3"/>
    <x v="30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4"/>
    <x v="30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5"/>
    <x v="3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16"/>
    <x v="30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17"/>
    <x v="30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18"/>
    <x v="3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19"/>
    <x v="3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0"/>
    <x v="3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1"/>
    <x v="30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2"/>
    <x v="30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3"/>
    <x v="308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4"/>
    <x v="30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5"/>
    <x v="308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26"/>
    <x v="30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27"/>
    <x v="3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28"/>
    <x v="30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29"/>
    <x v="30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0"/>
    <x v="30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1"/>
    <x v="3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2"/>
    <x v="30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3"/>
    <x v="30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4"/>
    <x v="3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5"/>
    <x v="3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36"/>
    <x v="30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37"/>
    <x v="30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38"/>
    <x v="3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39"/>
    <x v="3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0"/>
    <x v="30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1"/>
    <x v="30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2"/>
    <x v="30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3"/>
    <x v="30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4"/>
    <x v="30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5"/>
    <x v="30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46"/>
    <x v="30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47"/>
    <x v="30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48"/>
    <x v="30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49"/>
    <x v="30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0"/>
    <x v="30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1"/>
    <x v="30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2"/>
    <x v="30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3"/>
    <x v="30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4"/>
    <x v="30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5"/>
    <x v="3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56"/>
    <x v="30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57"/>
    <x v="30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58"/>
    <x v="30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59"/>
    <x v="30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0"/>
    <x v="30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1"/>
    <x v="30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2"/>
    <x v="30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3"/>
    <x v="30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4"/>
    <x v="30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5"/>
    <x v="30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66"/>
    <x v="30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67"/>
    <x v="30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68"/>
    <x v="30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69"/>
    <x v="30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0"/>
    <x v="3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1"/>
    <x v="30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2"/>
    <x v="30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3"/>
    <x v="30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4"/>
    <x v="30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5"/>
    <x v="30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76"/>
    <x v="30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77"/>
    <x v="30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78"/>
    <x v="30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79"/>
    <x v="30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0"/>
    <x v="30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1"/>
    <x v="308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2"/>
    <x v="30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3"/>
    <x v="30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4"/>
    <x v="3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5"/>
    <x v="30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86"/>
    <x v="30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87"/>
    <x v="3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88"/>
    <x v="30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89"/>
    <x v="30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0"/>
    <x v="30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1"/>
    <x v="30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2"/>
    <x v="30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3"/>
    <x v="30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4"/>
    <x v="30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5"/>
    <x v="30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796"/>
    <x v="30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797"/>
    <x v="3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798"/>
    <x v="30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799"/>
    <x v="30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0"/>
    <x v="30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1"/>
    <x v="30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2"/>
    <x v="30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3"/>
    <x v="3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4"/>
    <x v="3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5"/>
    <x v="30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06"/>
    <x v="30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07"/>
    <x v="30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08"/>
    <x v="3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09"/>
    <x v="30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0"/>
    <x v="308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1"/>
    <x v="30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2"/>
    <x v="30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3"/>
    <x v="30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4"/>
    <x v="3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5"/>
    <x v="30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16"/>
    <x v="30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17"/>
    <x v="30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18"/>
    <x v="30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19"/>
    <x v="30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0"/>
    <x v="3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1"/>
    <x v="30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2"/>
    <x v="30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3"/>
    <x v="308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4"/>
    <x v="30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5"/>
    <x v="30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26"/>
    <x v="3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27"/>
    <x v="30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28"/>
    <x v="308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29"/>
    <x v="30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0"/>
    <x v="30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1"/>
    <x v="30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2"/>
    <x v="30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3"/>
    <x v="30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4"/>
    <x v="30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5"/>
    <x v="30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36"/>
    <x v="30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37"/>
    <x v="30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38"/>
    <x v="30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39"/>
    <x v="30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0"/>
    <x v="30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1"/>
    <x v="30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2"/>
    <x v="30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3"/>
    <x v="30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4"/>
    <x v="30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5"/>
    <x v="30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46"/>
    <x v="30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47"/>
    <x v="30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48"/>
    <x v="30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49"/>
    <x v="308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0"/>
    <x v="308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1"/>
    <x v="30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2"/>
    <x v="30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3"/>
    <x v="30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4"/>
    <x v="30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5"/>
    <x v="30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56"/>
    <x v="30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57"/>
    <x v="30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58"/>
    <x v="30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59"/>
    <x v="30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0"/>
    <x v="30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1"/>
    <x v="30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2"/>
    <x v="30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3"/>
    <x v="30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4"/>
    <x v="3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5"/>
    <x v="30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66"/>
    <x v="30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67"/>
    <x v="30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68"/>
    <x v="30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69"/>
    <x v="308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0"/>
    <x v="30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1"/>
    <x v="30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2"/>
    <x v="3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3"/>
    <x v="3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4"/>
    <x v="30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5"/>
    <x v="30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76"/>
    <x v="30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77"/>
    <x v="30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78"/>
    <x v="30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79"/>
    <x v="30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0"/>
    <x v="30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1"/>
    <x v="30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2"/>
    <x v="30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3"/>
    <x v="30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4"/>
    <x v="30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5"/>
    <x v="30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86"/>
    <x v="30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87"/>
    <x v="3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88"/>
    <x v="30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89"/>
    <x v="30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0"/>
    <x v="30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1"/>
    <x v="30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2"/>
    <x v="30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3"/>
    <x v="30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4"/>
    <x v="3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5"/>
    <x v="30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896"/>
    <x v="30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897"/>
    <x v="30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898"/>
    <x v="30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899"/>
    <x v="30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0"/>
    <x v="3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1"/>
    <x v="30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2"/>
    <x v="30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3"/>
    <x v="3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4"/>
    <x v="3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5"/>
    <x v="30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06"/>
    <x v="30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07"/>
    <x v="308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08"/>
    <x v="3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09"/>
    <x v="308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0"/>
    <x v="30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1"/>
    <x v="308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2"/>
    <x v="30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3"/>
    <x v="30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4"/>
    <x v="30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5"/>
    <x v="30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16"/>
    <x v="30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17"/>
    <x v="30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18"/>
    <x v="30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19"/>
    <x v="30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0"/>
    <x v="30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1"/>
    <x v="3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2"/>
    <x v="30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3"/>
    <x v="30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4"/>
    <x v="3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5"/>
    <x v="30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26"/>
    <x v="30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27"/>
    <x v="30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28"/>
    <x v="3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29"/>
    <x v="30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0"/>
    <x v="30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1"/>
    <x v="3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2"/>
    <x v="30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3"/>
    <x v="30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4"/>
    <x v="30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5"/>
    <x v="30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36"/>
    <x v="30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37"/>
    <x v="30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38"/>
    <x v="30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39"/>
    <x v="30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0"/>
    <x v="30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1"/>
    <x v="30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2"/>
    <x v="3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3"/>
    <x v="30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4"/>
    <x v="30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5"/>
    <x v="30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46"/>
    <x v="30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47"/>
    <x v="30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48"/>
    <x v="30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49"/>
    <x v="30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0"/>
    <x v="30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1"/>
    <x v="30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2"/>
    <x v="30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3"/>
    <x v="30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4"/>
    <x v="30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5"/>
    <x v="3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56"/>
    <x v="30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57"/>
    <x v="30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58"/>
    <x v="30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59"/>
    <x v="30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0"/>
    <x v="30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1"/>
    <x v="30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2"/>
    <x v="30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3"/>
    <x v="3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4"/>
    <x v="3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5"/>
    <x v="30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66"/>
    <x v="30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67"/>
    <x v="30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68"/>
    <x v="30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69"/>
    <x v="30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0"/>
    <x v="30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1"/>
    <x v="30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2"/>
    <x v="30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3"/>
    <x v="30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4"/>
    <x v="30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5"/>
    <x v="30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76"/>
    <x v="30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77"/>
    <x v="30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78"/>
    <x v="30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79"/>
    <x v="30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0"/>
    <x v="30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1"/>
    <x v="3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2"/>
    <x v="30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3"/>
    <x v="30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4"/>
    <x v="30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5"/>
    <x v="30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86"/>
    <x v="30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87"/>
    <x v="30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88"/>
    <x v="30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89"/>
    <x v="30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0"/>
    <x v="30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1"/>
    <x v="30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2"/>
    <x v="30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3"/>
    <x v="30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806"/>
    <x v="30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4"/>
    <x v="30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2995"/>
    <x v="30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2996"/>
    <x v="30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2997"/>
    <x v="30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2998"/>
    <x v="30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2999"/>
    <x v="30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0"/>
    <x v="30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1"/>
    <x v="308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2"/>
    <x v="30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3"/>
    <x v="3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4"/>
    <x v="30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05"/>
    <x v="30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06"/>
    <x v="30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07"/>
    <x v="3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08"/>
    <x v="3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09"/>
    <x v="30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0"/>
    <x v="30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1"/>
    <x v="30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2"/>
    <x v="30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3"/>
    <x v="30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4"/>
    <x v="30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15"/>
    <x v="30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16"/>
    <x v="30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17"/>
    <x v="30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18"/>
    <x v="3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19"/>
    <x v="30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0"/>
    <x v="30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1"/>
    <x v="30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2"/>
    <x v="30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3"/>
    <x v="30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4"/>
    <x v="30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25"/>
    <x v="30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26"/>
    <x v="30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27"/>
    <x v="30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28"/>
    <x v="30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29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0"/>
    <x v="30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1"/>
    <x v="30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2"/>
    <x v="30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3"/>
    <x v="30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4"/>
    <x v="30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35"/>
    <x v="30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36"/>
    <x v="30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37"/>
    <x v="30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38"/>
    <x v="30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39"/>
    <x v="3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0"/>
    <x v="30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1"/>
    <x v="30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2"/>
    <x v="30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3"/>
    <x v="30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4"/>
    <x v="30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45"/>
    <x v="30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46"/>
    <x v="30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47"/>
    <x v="30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48"/>
    <x v="30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49"/>
    <x v="30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0"/>
    <x v="30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1"/>
    <x v="30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2"/>
    <x v="3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3"/>
    <x v="30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4"/>
    <x v="30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55"/>
    <x v="308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56"/>
    <x v="3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57"/>
    <x v="30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58"/>
    <x v="30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59"/>
    <x v="30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0"/>
    <x v="30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1"/>
    <x v="30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2"/>
    <x v="3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3"/>
    <x v="3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4"/>
    <x v="30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65"/>
    <x v="30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66"/>
    <x v="30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67"/>
    <x v="30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68"/>
    <x v="30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69"/>
    <x v="30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0"/>
    <x v="30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1"/>
    <x v="30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2"/>
    <x v="30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3"/>
    <x v="30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4"/>
    <x v="30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75"/>
    <x v="3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76"/>
    <x v="3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77"/>
    <x v="30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78"/>
    <x v="30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79"/>
    <x v="30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0"/>
    <x v="30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1"/>
    <x v="30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2"/>
    <x v="30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3"/>
    <x v="30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4"/>
    <x v="30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85"/>
    <x v="30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86"/>
    <x v="30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2805"/>
    <x v="30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87"/>
    <x v="30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88"/>
    <x v="30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89"/>
    <x v="30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0"/>
    <x v="30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1"/>
    <x v="30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2"/>
    <x v="30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3"/>
    <x v="30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094"/>
    <x v="30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095"/>
    <x v="30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096"/>
    <x v="30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097"/>
    <x v="30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098"/>
    <x v="30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099"/>
    <x v="30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0"/>
    <x v="30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1"/>
    <x v="30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2"/>
    <x v="3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3"/>
    <x v="30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04"/>
    <x v="3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05"/>
    <x v="30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06"/>
    <x v="30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07"/>
    <x v="30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08"/>
    <x v="3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09"/>
    <x v="3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0"/>
    <x v="30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1"/>
    <x v="30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2"/>
    <x v="30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3"/>
    <x v="30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14"/>
    <x v="30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15"/>
    <x v="308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16"/>
    <x v="30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17"/>
    <x v="3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18"/>
    <x v="308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19"/>
    <x v="30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0"/>
    <x v="30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1"/>
    <x v="30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2"/>
    <x v="30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3"/>
    <x v="30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24"/>
    <x v="30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25"/>
    <x v="30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26"/>
    <x v="30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27"/>
    <x v="30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28"/>
    <x v="3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29"/>
    <x v="30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0"/>
    <x v="30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1"/>
    <x v="30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2"/>
    <x v="30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3"/>
    <x v="30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34"/>
    <x v="30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35"/>
    <x v="30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36"/>
    <x v="30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37"/>
    <x v="30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38"/>
    <x v="30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39"/>
    <x v="30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0"/>
    <x v="30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1"/>
    <x v="30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2"/>
    <x v="30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3"/>
    <x v="30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44"/>
    <x v="30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45"/>
    <x v="30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46"/>
    <x v="30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47"/>
    <x v="30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48"/>
    <x v="30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49"/>
    <x v="30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0"/>
    <x v="30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1"/>
    <x v="30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2"/>
    <x v="30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3"/>
    <x v="3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54"/>
    <x v="30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55"/>
    <x v="30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56"/>
    <x v="30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57"/>
    <x v="30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72"/>
    <x v="30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58"/>
    <x v="3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59"/>
    <x v="30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0"/>
    <x v="30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1"/>
    <x v="30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2"/>
    <x v="30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63"/>
    <x v="30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64"/>
    <x v="30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65"/>
    <x v="30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66"/>
    <x v="30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67"/>
    <x v="30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68"/>
    <x v="3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69"/>
    <x v="3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0"/>
    <x v="3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1"/>
    <x v="30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2"/>
    <x v="30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73"/>
    <x v="30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74"/>
    <x v="30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75"/>
    <x v="30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76"/>
    <x v="30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77"/>
    <x v="30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78"/>
    <x v="3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79"/>
    <x v="30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0"/>
    <x v="30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1"/>
    <x v="30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2"/>
    <x v="30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83"/>
    <x v="308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84"/>
    <x v="30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85"/>
    <x v="30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86"/>
    <x v="30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87"/>
    <x v="30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88"/>
    <x v="3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89"/>
    <x v="30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0"/>
    <x v="30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1"/>
    <x v="30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2"/>
    <x v="30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193"/>
    <x v="30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194"/>
    <x v="30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195"/>
    <x v="3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196"/>
    <x v="30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197"/>
    <x v="3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198"/>
    <x v="30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199"/>
    <x v="30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0"/>
    <x v="30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1"/>
    <x v="3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2"/>
    <x v="30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03"/>
    <x v="30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04"/>
    <x v="30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05"/>
    <x v="30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06"/>
    <x v="30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07"/>
    <x v="3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08"/>
    <x v="30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09"/>
    <x v="30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0"/>
    <x v="3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1"/>
    <x v="30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2"/>
    <x v="30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13"/>
    <x v="30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14"/>
    <x v="307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15"/>
    <x v="3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16"/>
    <x v="30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17"/>
    <x v="30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18"/>
    <x v="30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19"/>
    <x v="30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0"/>
    <x v="308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1"/>
    <x v="30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40"/>
    <x v="30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22"/>
    <x v="3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23"/>
    <x v="30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24"/>
    <x v="30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25"/>
    <x v="30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26"/>
    <x v="3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27"/>
    <x v="30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28"/>
    <x v="3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29"/>
    <x v="30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0"/>
    <x v="30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1"/>
    <x v="30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32"/>
    <x v="3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33"/>
    <x v="307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34"/>
    <x v="307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35"/>
    <x v="30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36"/>
    <x v="30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37"/>
    <x v="30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38"/>
    <x v="30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39"/>
    <x v="30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0"/>
    <x v="3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1"/>
    <x v="30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42"/>
    <x v="30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43"/>
    <x v="3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44"/>
    <x v="30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45"/>
    <x v="30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46"/>
    <x v="30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47"/>
    <x v="30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48"/>
    <x v="30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49"/>
    <x v="30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0"/>
    <x v="30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1"/>
    <x v="30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52"/>
    <x v="30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53"/>
    <x v="30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54"/>
    <x v="30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55"/>
    <x v="30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56"/>
    <x v="30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57"/>
    <x v="30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58"/>
    <x v="30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59"/>
    <x v="30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0"/>
    <x v="30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1"/>
    <x v="30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62"/>
    <x v="307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63"/>
    <x v="3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64"/>
    <x v="3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65"/>
    <x v="30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66"/>
    <x v="30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67"/>
    <x v="30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68"/>
    <x v="30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69"/>
    <x v="30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0"/>
    <x v="30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1"/>
    <x v="3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72"/>
    <x v="3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73"/>
    <x v="3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74"/>
    <x v="3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75"/>
    <x v="30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76"/>
    <x v="308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77"/>
    <x v="30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78"/>
    <x v="30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79"/>
    <x v="30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0"/>
    <x v="30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1"/>
    <x v="30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82"/>
    <x v="3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83"/>
    <x v="30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84"/>
    <x v="3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85"/>
    <x v="30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86"/>
    <x v="30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87"/>
    <x v="30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88"/>
    <x v="30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89"/>
    <x v="30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0"/>
    <x v="3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1"/>
    <x v="30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292"/>
    <x v="30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293"/>
    <x v="308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294"/>
    <x v="308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295"/>
    <x v="30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296"/>
    <x v="30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297"/>
    <x v="30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298"/>
    <x v="30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299"/>
    <x v="30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0"/>
    <x v="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1"/>
    <x v="30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02"/>
    <x v="30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03"/>
    <x v="30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04"/>
    <x v="30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05"/>
    <x v="30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06"/>
    <x v="30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07"/>
    <x v="30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08"/>
    <x v="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09"/>
    <x v="30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0"/>
    <x v="30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1"/>
    <x v="30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12"/>
    <x v="30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13"/>
    <x v="30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14"/>
    <x v="30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15"/>
    <x v="30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16"/>
    <x v="30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17"/>
    <x v="30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18"/>
    <x v="30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19"/>
    <x v="30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0"/>
    <x v="30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1"/>
    <x v="3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22"/>
    <x v="30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23"/>
    <x v="30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24"/>
    <x v="30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25"/>
    <x v="30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26"/>
    <x v="30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27"/>
    <x v="30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28"/>
    <x v="3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29"/>
    <x v="30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0"/>
    <x v="30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1"/>
    <x v="30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32"/>
    <x v="30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33"/>
    <x v="30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34"/>
    <x v="30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35"/>
    <x v="30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36"/>
    <x v="30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37"/>
    <x v="30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38"/>
    <x v="30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39"/>
    <x v="30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0"/>
    <x v="30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1"/>
    <x v="30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42"/>
    <x v="30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43"/>
    <x v="30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44"/>
    <x v="30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45"/>
    <x v="30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46"/>
    <x v="30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47"/>
    <x v="30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48"/>
    <x v="30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49"/>
    <x v="30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0"/>
    <x v="30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1"/>
    <x v="30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52"/>
    <x v="30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53"/>
    <x v="30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54"/>
    <x v="30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265"/>
    <x v="30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55"/>
    <x v="30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56"/>
    <x v="30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57"/>
    <x v="3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58"/>
    <x v="3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59"/>
    <x v="30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0"/>
    <x v="30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61"/>
    <x v="30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2834"/>
    <x v="30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62"/>
    <x v="30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63"/>
    <x v="30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64"/>
    <x v="30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65"/>
    <x v="30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66"/>
    <x v="308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67"/>
    <x v="30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68"/>
    <x v="30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69"/>
    <x v="30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70"/>
    <x v="30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71"/>
    <x v="30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72"/>
    <x v="30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73"/>
    <x v="30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74"/>
    <x v="3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75"/>
    <x v="30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76"/>
    <x v="30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77"/>
    <x v="3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78"/>
    <x v="30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79"/>
    <x v="30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80"/>
    <x v="30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81"/>
    <x v="30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82"/>
    <x v="30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83"/>
    <x v="30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84"/>
    <x v="30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2805"/>
    <x v="30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85"/>
    <x v="30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86"/>
    <x v="30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87"/>
    <x v="30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88"/>
    <x v="30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389"/>
    <x v="30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390"/>
    <x v="30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391"/>
    <x v="30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392"/>
    <x v="30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393"/>
    <x v="3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394"/>
    <x v="30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395"/>
    <x v="3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396"/>
    <x v="30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397"/>
    <x v="3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398"/>
    <x v="30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399"/>
    <x v="30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00"/>
    <x v="30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01"/>
    <x v="30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02"/>
    <x v="30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03"/>
    <x v="30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04"/>
    <x v="30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05"/>
    <x v="30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06"/>
    <x v="30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07"/>
    <x v="30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08"/>
    <x v="3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09"/>
    <x v="3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2231"/>
    <x v="3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10"/>
    <x v="3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11"/>
    <x v="30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12"/>
    <x v="30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13"/>
    <x v="30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14"/>
    <x v="30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15"/>
    <x v="30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16"/>
    <x v="30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17"/>
    <x v="30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18"/>
    <x v="30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19"/>
    <x v="30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20"/>
    <x v="30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21"/>
    <x v="30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22"/>
    <x v="30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23"/>
    <x v="30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24"/>
    <x v="3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25"/>
    <x v="30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26"/>
    <x v="30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27"/>
    <x v="30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28"/>
    <x v="3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29"/>
    <x v="30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30"/>
    <x v="30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31"/>
    <x v="30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32"/>
    <x v="30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33"/>
    <x v="30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34"/>
    <x v="30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35"/>
    <x v="30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36"/>
    <x v="30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37"/>
    <x v="3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38"/>
    <x v="30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39"/>
    <x v="3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40"/>
    <x v="3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41"/>
    <x v="30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42"/>
    <x v="30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43"/>
    <x v="30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44"/>
    <x v="308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45"/>
    <x v="3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46"/>
    <x v="30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47"/>
    <x v="30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48"/>
    <x v="30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49"/>
    <x v="30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50"/>
    <x v="30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51"/>
    <x v="30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52"/>
    <x v="30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53"/>
    <x v="308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54"/>
    <x v="308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55"/>
    <x v="30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56"/>
    <x v="30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57"/>
    <x v="30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58"/>
    <x v="30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59"/>
    <x v="30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60"/>
    <x v="30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61"/>
    <x v="30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62"/>
    <x v="30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63"/>
    <x v="30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64"/>
    <x v="30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65"/>
    <x v="3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66"/>
    <x v="30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67"/>
    <x v="30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68"/>
    <x v="30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69"/>
    <x v="30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70"/>
    <x v="30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71"/>
    <x v="30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72"/>
    <x v="30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73"/>
    <x v="30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74"/>
    <x v="3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75"/>
    <x v="30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76"/>
    <x v="30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77"/>
    <x v="30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78"/>
    <x v="30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79"/>
    <x v="30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80"/>
    <x v="30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81"/>
    <x v="30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82"/>
    <x v="30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83"/>
    <x v="3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84"/>
    <x v="30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85"/>
    <x v="30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86"/>
    <x v="30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87"/>
    <x v="30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488"/>
    <x v="30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489"/>
    <x v="30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490"/>
    <x v="30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491"/>
    <x v="30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492"/>
    <x v="3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493"/>
    <x v="30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494"/>
    <x v="30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495"/>
    <x v="30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496"/>
    <x v="3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497"/>
    <x v="30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498"/>
    <x v="30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499"/>
    <x v="30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00"/>
    <x v="30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01"/>
    <x v="30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02"/>
    <x v="30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03"/>
    <x v="3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04"/>
    <x v="30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05"/>
    <x v="30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06"/>
    <x v="30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07"/>
    <x v="30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08"/>
    <x v="3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09"/>
    <x v="30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10"/>
    <x v="30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11"/>
    <x v="30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452"/>
    <x v="30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12"/>
    <x v="3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13"/>
    <x v="3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14"/>
    <x v="30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15"/>
    <x v="30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16"/>
    <x v="30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17"/>
    <x v="3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18"/>
    <x v="30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19"/>
    <x v="30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20"/>
    <x v="30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1803"/>
    <x v="30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21"/>
    <x v="30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22"/>
    <x v="30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23"/>
    <x v="30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24"/>
    <x v="30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25"/>
    <x v="30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26"/>
    <x v="30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27"/>
    <x v="30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28"/>
    <x v="30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29"/>
    <x v="3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30"/>
    <x v="30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31"/>
    <x v="30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32"/>
    <x v="30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33"/>
    <x v="30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34"/>
    <x v="30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35"/>
    <x v="30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36"/>
    <x v="30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37"/>
    <x v="30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38"/>
    <x v="30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39"/>
    <x v="30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40"/>
    <x v="30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41"/>
    <x v="30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42"/>
    <x v="30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43"/>
    <x v="30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44"/>
    <x v="30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45"/>
    <x v="30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46"/>
    <x v="3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47"/>
    <x v="30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48"/>
    <x v="30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49"/>
    <x v="30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50"/>
    <x v="3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51"/>
    <x v="3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52"/>
    <x v="30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53"/>
    <x v="30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54"/>
    <x v="30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55"/>
    <x v="30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56"/>
    <x v="30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57"/>
    <x v="30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58"/>
    <x v="30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59"/>
    <x v="30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60"/>
    <x v="30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61"/>
    <x v="30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62"/>
    <x v="30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63"/>
    <x v="30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64"/>
    <x v="30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65"/>
    <x v="30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66"/>
    <x v="30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67"/>
    <x v="30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68"/>
    <x v="30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69"/>
    <x v="30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70"/>
    <x v="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71"/>
    <x v="30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72"/>
    <x v="30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73"/>
    <x v="30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74"/>
    <x v="30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75"/>
    <x v="30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76"/>
    <x v="30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77"/>
    <x v="30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78"/>
    <x v="3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79"/>
    <x v="30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80"/>
    <x v="30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81"/>
    <x v="30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82"/>
    <x v="30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83"/>
    <x v="30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84"/>
    <x v="30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85"/>
    <x v="30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586"/>
    <x v="30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587"/>
    <x v="30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588"/>
    <x v="3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589"/>
    <x v="30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590"/>
    <x v="3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591"/>
    <x v="30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592"/>
    <x v="30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593"/>
    <x v="30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594"/>
    <x v="3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595"/>
    <x v="30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596"/>
    <x v="30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597"/>
    <x v="30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598"/>
    <x v="30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599"/>
    <x v="308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00"/>
    <x v="30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01"/>
    <x v="3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02"/>
    <x v="30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03"/>
    <x v="30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04"/>
    <x v="30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05"/>
    <x v="30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06"/>
    <x v="30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07"/>
    <x v="30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08"/>
    <x v="3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09"/>
    <x v="3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10"/>
    <x v="30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11"/>
    <x v="30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12"/>
    <x v="3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13"/>
    <x v="30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14"/>
    <x v="30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15"/>
    <x v="3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16"/>
    <x v="30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17"/>
    <x v="30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18"/>
    <x v="30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19"/>
    <x v="30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20"/>
    <x v="30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21"/>
    <x v="308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22"/>
    <x v="30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23"/>
    <x v="30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24"/>
    <x v="3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25"/>
    <x v="30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26"/>
    <x v="30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27"/>
    <x v="30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28"/>
    <x v="30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29"/>
    <x v="30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30"/>
    <x v="30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31"/>
    <x v="30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32"/>
    <x v="30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33"/>
    <x v="30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34"/>
    <x v="30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35"/>
    <x v="30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36"/>
    <x v="30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37"/>
    <x v="30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38"/>
    <x v="30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39"/>
    <x v="30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40"/>
    <x v="30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41"/>
    <x v="30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42"/>
    <x v="30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43"/>
    <x v="30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44"/>
    <x v="30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45"/>
    <x v="30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46"/>
    <x v="30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47"/>
    <x v="30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48"/>
    <x v="30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49"/>
    <x v="30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50"/>
    <x v="30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51"/>
    <x v="30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52"/>
    <x v="30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53"/>
    <x v="30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54"/>
    <x v="30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55"/>
    <x v="30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56"/>
    <x v="30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57"/>
    <x v="30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58"/>
    <x v="30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59"/>
    <x v="30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60"/>
    <x v="30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61"/>
    <x v="30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62"/>
    <x v="30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63"/>
    <x v="30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64"/>
    <x v="30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65"/>
    <x v="30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66"/>
    <x v="3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67"/>
    <x v="30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68"/>
    <x v="30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69"/>
    <x v="30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70"/>
    <x v="30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71"/>
    <x v="30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72"/>
    <x v="30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73"/>
    <x v="30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74"/>
    <x v="30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75"/>
    <x v="30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76"/>
    <x v="30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77"/>
    <x v="30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78"/>
    <x v="30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79"/>
    <x v="3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80"/>
    <x v="30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81"/>
    <x v="30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82"/>
    <x v="30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83"/>
    <x v="30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84"/>
    <x v="30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85"/>
    <x v="30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686"/>
    <x v="30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687"/>
    <x v="30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688"/>
    <x v="30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689"/>
    <x v="30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690"/>
    <x v="30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691"/>
    <x v="30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692"/>
    <x v="30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693"/>
    <x v="30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694"/>
    <x v="3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695"/>
    <x v="30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173"/>
    <x v="30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696"/>
    <x v="30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697"/>
    <x v="3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698"/>
    <x v="30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699"/>
    <x v="30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00"/>
    <x v="30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01"/>
    <x v="30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02"/>
    <x v="3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03"/>
    <x v="30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04"/>
    <x v="30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05"/>
    <x v="30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06"/>
    <x v="30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07"/>
    <x v="30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08"/>
    <x v="3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09"/>
    <x v="30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10"/>
    <x v="30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11"/>
    <x v="30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12"/>
    <x v="30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13"/>
    <x v="3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14"/>
    <x v="30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15"/>
    <x v="30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16"/>
    <x v="30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17"/>
    <x v="30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18"/>
    <x v="3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19"/>
    <x v="30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20"/>
    <x v="30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21"/>
    <x v="30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22"/>
    <x v="30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23"/>
    <x v="30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24"/>
    <x v="30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25"/>
    <x v="30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26"/>
    <x v="30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27"/>
    <x v="30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28"/>
    <x v="30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29"/>
    <x v="30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30"/>
    <x v="30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31"/>
    <x v="30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32"/>
    <x v="30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33"/>
    <x v="30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34"/>
    <x v="3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35"/>
    <x v="30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36"/>
    <x v="30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37"/>
    <x v="30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38"/>
    <x v="30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39"/>
    <x v="30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40"/>
    <x v="3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41"/>
    <x v="30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42"/>
    <x v="30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43"/>
    <x v="30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44"/>
    <x v="30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45"/>
    <x v="30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46"/>
    <x v="30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47"/>
    <x v="30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48"/>
    <x v="30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49"/>
    <x v="30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50"/>
    <x v="30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565"/>
    <x v="30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51"/>
    <x v="30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52"/>
    <x v="30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53"/>
    <x v="30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54"/>
    <x v="30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55"/>
    <x v="3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56"/>
    <x v="30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57"/>
    <x v="30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58"/>
    <x v="30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59"/>
    <x v="30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60"/>
    <x v="3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61"/>
    <x v="30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62"/>
    <x v="30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63"/>
    <x v="30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64"/>
    <x v="30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65"/>
    <x v="30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66"/>
    <x v="30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67"/>
    <x v="3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68"/>
    <x v="30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69"/>
    <x v="30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513"/>
    <x v="30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70"/>
    <x v="30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71"/>
    <x v="30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72"/>
    <x v="30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73"/>
    <x v="30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74"/>
    <x v="30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75"/>
    <x v="30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76"/>
    <x v="3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77"/>
    <x v="308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78"/>
    <x v="30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79"/>
    <x v="30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80"/>
    <x v="30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81"/>
    <x v="30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82"/>
    <x v="30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783"/>
    <x v="30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784"/>
    <x v="308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785"/>
    <x v="30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786"/>
    <x v="30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787"/>
    <x v="30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788"/>
    <x v="30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789"/>
    <x v="30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790"/>
    <x v="30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791"/>
    <x v="3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792"/>
    <x v="30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793"/>
    <x v="30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2550"/>
    <x v="30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794"/>
    <x v="30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531"/>
    <x v="3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795"/>
    <x v="30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796"/>
    <x v="30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797"/>
    <x v="30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798"/>
    <x v="30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799"/>
    <x v="30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00"/>
    <x v="30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01"/>
    <x v="30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02"/>
    <x v="30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03"/>
    <x v="30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04"/>
    <x v="30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05"/>
    <x v="30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06"/>
    <x v="30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07"/>
    <x v="30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08"/>
    <x v="3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09"/>
    <x v="30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10"/>
    <x v="3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11"/>
    <x v="30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12"/>
    <x v="30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13"/>
    <x v="30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14"/>
    <x v="30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15"/>
    <x v="3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16"/>
    <x v="30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17"/>
    <x v="30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18"/>
    <x v="30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19"/>
    <x v="30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20"/>
    <x v="30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21"/>
    <x v="30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22"/>
    <x v="30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23"/>
    <x v="30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24"/>
    <x v="30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25"/>
    <x v="30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26"/>
    <x v="30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27"/>
    <x v="30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28"/>
    <x v="30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29"/>
    <x v="30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30"/>
    <x v="307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31"/>
    <x v="307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32"/>
    <x v="30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33"/>
    <x v="30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34"/>
    <x v="30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35"/>
    <x v="30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36"/>
    <x v="30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37"/>
    <x v="30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38"/>
    <x v="30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39"/>
    <x v="30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40"/>
    <x v="30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41"/>
    <x v="308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42"/>
    <x v="30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43"/>
    <x v="30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44"/>
    <x v="30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45"/>
    <x v="3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46"/>
    <x v="30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47"/>
    <x v="30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48"/>
    <x v="308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49"/>
    <x v="30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50"/>
    <x v="30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51"/>
    <x v="30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52"/>
    <x v="30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53"/>
    <x v="30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54"/>
    <x v="30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55"/>
    <x v="30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56"/>
    <x v="30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57"/>
    <x v="30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58"/>
    <x v="30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59"/>
    <x v="30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791"/>
    <x v="30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60"/>
    <x v="308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61"/>
    <x v="30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62"/>
    <x v="30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63"/>
    <x v="30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64"/>
    <x v="3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65"/>
    <x v="308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66"/>
    <x v="30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67"/>
    <x v="30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68"/>
    <x v="30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69"/>
    <x v="30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70"/>
    <x v="30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71"/>
    <x v="30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72"/>
    <x v="30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73"/>
    <x v="30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74"/>
    <x v="30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75"/>
    <x v="30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76"/>
    <x v="30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77"/>
    <x v="30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78"/>
    <x v="30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79"/>
    <x v="30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880"/>
    <x v="3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881"/>
    <x v="3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882"/>
    <x v="30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883"/>
    <x v="30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884"/>
    <x v="30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885"/>
    <x v="30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886"/>
    <x v="30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887"/>
    <x v="30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888"/>
    <x v="3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889"/>
    <x v="3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890"/>
    <x v="30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891"/>
    <x v="30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892"/>
    <x v="30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893"/>
    <x v="30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894"/>
    <x v="308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895"/>
    <x v="30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896"/>
    <x v="30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897"/>
    <x v="30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898"/>
    <x v="30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899"/>
    <x v="30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00"/>
    <x v="30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01"/>
    <x v="30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02"/>
    <x v="30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03"/>
    <x v="30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04"/>
    <x v="30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05"/>
    <x v="30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06"/>
    <x v="30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07"/>
    <x v="30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08"/>
    <x v="3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09"/>
    <x v="30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10"/>
    <x v="30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11"/>
    <x v="30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12"/>
    <x v="30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13"/>
    <x v="30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14"/>
    <x v="30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15"/>
    <x v="30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16"/>
    <x v="30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17"/>
    <x v="3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18"/>
    <x v="30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19"/>
    <x v="30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20"/>
    <x v="30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21"/>
    <x v="30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22"/>
    <x v="30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23"/>
    <x v="3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24"/>
    <x v="30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25"/>
    <x v="30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26"/>
    <x v="30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27"/>
    <x v="30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28"/>
    <x v="30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29"/>
    <x v="30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30"/>
    <x v="30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31"/>
    <x v="30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32"/>
    <x v="30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33"/>
    <x v="308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34"/>
    <x v="30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35"/>
    <x v="30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36"/>
    <x v="30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37"/>
    <x v="30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38"/>
    <x v="30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39"/>
    <x v="30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40"/>
    <x v="30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41"/>
    <x v="30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42"/>
    <x v="30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43"/>
    <x v="3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44"/>
    <x v="3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45"/>
    <x v="30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46"/>
    <x v="30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47"/>
    <x v="30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48"/>
    <x v="30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49"/>
    <x v="30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50"/>
    <x v="30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51"/>
    <x v="30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52"/>
    <x v="30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53"/>
    <x v="30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54"/>
    <x v="30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55"/>
    <x v="30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56"/>
    <x v="30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57"/>
    <x v="30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58"/>
    <x v="30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59"/>
    <x v="30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60"/>
    <x v="30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61"/>
    <x v="30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62"/>
    <x v="30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63"/>
    <x v="30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64"/>
    <x v="3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65"/>
    <x v="30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66"/>
    <x v="30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67"/>
    <x v="30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68"/>
    <x v="30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69"/>
    <x v="30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70"/>
    <x v="308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71"/>
    <x v="30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72"/>
    <x v="308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73"/>
    <x v="30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74"/>
    <x v="30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75"/>
    <x v="30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76"/>
    <x v="30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77"/>
    <x v="30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78"/>
    <x v="30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79"/>
    <x v="308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1747"/>
    <x v="30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3980"/>
    <x v="30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3981"/>
    <x v="30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3982"/>
    <x v="308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3983"/>
    <x v="30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3984"/>
    <x v="3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3985"/>
    <x v="30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3986"/>
    <x v="30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3987"/>
    <x v="3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3988"/>
    <x v="30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3989"/>
    <x v="30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3990"/>
    <x v="30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3991"/>
    <x v="30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3992"/>
    <x v="308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3993"/>
    <x v="308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3994"/>
    <x v="30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3995"/>
    <x v="30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3996"/>
    <x v="30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3997"/>
    <x v="30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3998"/>
    <x v="30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3999"/>
    <x v="30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00"/>
    <x v="30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01"/>
    <x v="30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02"/>
    <x v="30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03"/>
    <x v="30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04"/>
    <x v="30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05"/>
    <x v="30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06"/>
    <x v="30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07"/>
    <x v="30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08"/>
    <x v="3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09"/>
    <x v="30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10"/>
    <x v="30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11"/>
    <x v="30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12"/>
    <x v="30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13"/>
    <x v="30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14"/>
    <x v="30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15"/>
    <x v="30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16"/>
    <x v="30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17"/>
    <x v="30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18"/>
    <x v="30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19"/>
    <x v="30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20"/>
    <x v="30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21"/>
    <x v="30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22"/>
    <x v="30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23"/>
    <x v="30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24"/>
    <x v="30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25"/>
    <x v="30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26"/>
    <x v="30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27"/>
    <x v="30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28"/>
    <x v="30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29"/>
    <x v="30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30"/>
    <x v="30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31"/>
    <x v="30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32"/>
    <x v="30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33"/>
    <x v="30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34"/>
    <x v="30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35"/>
    <x v="30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3267"/>
    <x v="30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36"/>
    <x v="30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37"/>
    <x v="30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38"/>
    <x v="30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39"/>
    <x v="30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40"/>
    <x v="30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41"/>
    <x v="3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42"/>
    <x v="308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43"/>
    <x v="30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44"/>
    <x v="30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45"/>
    <x v="30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46"/>
    <x v="30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47"/>
    <x v="3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48"/>
    <x v="30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49"/>
    <x v="30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50"/>
    <x v="30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51"/>
    <x v="30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52"/>
    <x v="30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53"/>
    <x v="30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54"/>
    <x v="30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55"/>
    <x v="30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56"/>
    <x v="30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57"/>
    <x v="30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58"/>
    <x v="30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59"/>
    <x v="3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60"/>
    <x v="30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61"/>
    <x v="30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62"/>
    <x v="30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63"/>
    <x v="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64"/>
    <x v="308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65"/>
    <x v="30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66"/>
    <x v="30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67"/>
    <x v="30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68"/>
    <x v="30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69"/>
    <x v="30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70"/>
    <x v="30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71"/>
    <x v="30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72"/>
    <x v="30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73"/>
    <x v="3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74"/>
    <x v="3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75"/>
    <x v="308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76"/>
    <x v="30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77"/>
    <x v="30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078"/>
    <x v="30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079"/>
    <x v="308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080"/>
    <x v="30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081"/>
    <x v="30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082"/>
    <x v="3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083"/>
    <x v="30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084"/>
    <x v="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085"/>
    <x v="30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086"/>
    <x v="3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087"/>
    <x v="30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088"/>
    <x v="30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089"/>
    <x v="30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090"/>
    <x v="30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091"/>
    <x v="308"/>
  </r>
  <r>
    <m/>
    <m/>
    <m/>
    <m/>
    <m/>
    <x v="4"/>
    <m/>
    <m/>
    <m/>
    <m/>
    <m/>
    <x v="502"/>
    <m/>
    <m/>
    <m/>
    <m/>
    <x v="9"/>
    <m/>
    <x v="4092"/>
    <x v="3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66088-E541-4242-8756-C8109DF691F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compact="0" showAll="0" defaultSubtotal="0">
      <items count="5">
        <item x="0"/>
        <item x="2"/>
        <item x="1"/>
        <item x="3"/>
        <item h="1" x="4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countASubtotal="1">
      <items count="11">
        <item x="0"/>
        <item x="7"/>
        <item x="6"/>
        <item x="5"/>
        <item x="4"/>
        <item x="8"/>
        <item x="3"/>
        <item x="2"/>
        <item x="1"/>
        <item x="9"/>
        <item t="countA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A84F5-A7F3-4E14-AE36-D2859A0AF2F9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22DCEC-8C0D-4561-9E10-020C3D853433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3" zoomScaleNormal="53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42578125" customWidth="1"/>
    <col min="15" max="15" width="26.28515625" customWidth="1"/>
    <col min="16" max="16" width="25.28515625" customWidth="1"/>
    <col min="17" max="17" width="19.28515625" customWidth="1"/>
    <col min="18" max="18" width="19.7109375" customWidth="1"/>
    <col min="19" max="20" width="32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8363</v>
      </c>
      <c r="R1" s="1" t="s">
        <v>8308</v>
      </c>
      <c r="S1" s="10" t="s">
        <v>8365</v>
      </c>
      <c r="T1" s="10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PERCENTILE(E2/D2, 0)</f>
        <v>1.3685882352941177</v>
      </c>
      <c r="P2" s="6">
        <f t="shared" ref="P2:P65" si="1">E2/L2</f>
        <v>63.917582417582416</v>
      </c>
      <c r="Q2" t="s">
        <v>8313</v>
      </c>
      <c r="R2" t="s">
        <v>8314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">
        <v>8313</v>
      </c>
      <c r="R3" t="s">
        <v>8314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8313</v>
      </c>
      <c r="R4" t="s">
        <v>8314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8313</v>
      </c>
      <c r="R5" t="s">
        <v>8314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8313</v>
      </c>
      <c r="R6" t="s">
        <v>8314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8313</v>
      </c>
      <c r="R7" t="s">
        <v>8314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8313</v>
      </c>
      <c r="R8" t="s">
        <v>8314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8313</v>
      </c>
      <c r="R9" t="s">
        <v>8314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8313</v>
      </c>
      <c r="R10" t="s">
        <v>8314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8313</v>
      </c>
      <c r="R11" t="s">
        <v>8314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8313</v>
      </c>
      <c r="R12" t="s">
        <v>8314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8313</v>
      </c>
      <c r="R13" t="s">
        <v>8314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8313</v>
      </c>
      <c r="R14" t="s">
        <v>8314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8313</v>
      </c>
      <c r="R15" t="s">
        <v>8314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8313</v>
      </c>
      <c r="R16" t="s">
        <v>8314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8313</v>
      </c>
      <c r="R17" t="s">
        <v>8314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8313</v>
      </c>
      <c r="R18" t="s">
        <v>8314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8313</v>
      </c>
      <c r="R19" t="s">
        <v>8314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8313</v>
      </c>
      <c r="R20" t="s">
        <v>8314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8313</v>
      </c>
      <c r="R21" t="s">
        <v>8314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8313</v>
      </c>
      <c r="R22" t="s">
        <v>8314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8313</v>
      </c>
      <c r="R23" t="s">
        <v>8314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8313</v>
      </c>
      <c r="R24" t="s">
        <v>8314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8313</v>
      </c>
      <c r="R25" t="s">
        <v>8314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8313</v>
      </c>
      <c r="R26" t="s">
        <v>8314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8313</v>
      </c>
      <c r="R27" t="s">
        <v>8314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8313</v>
      </c>
      <c r="R28" t="s">
        <v>8314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8313</v>
      </c>
      <c r="R29" t="s">
        <v>8314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8313</v>
      </c>
      <c r="R30" t="s">
        <v>8314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8313</v>
      </c>
      <c r="R31" t="s">
        <v>8314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8313</v>
      </c>
      <c r="R32" t="s">
        <v>8314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8313</v>
      </c>
      <c r="R33" t="s">
        <v>8314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8313</v>
      </c>
      <c r="R34" t="s">
        <v>8314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8313</v>
      </c>
      <c r="R35" t="s">
        <v>8314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8313</v>
      </c>
      <c r="R36" t="s">
        <v>8314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8313</v>
      </c>
      <c r="R37" t="s">
        <v>8314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8313</v>
      </c>
      <c r="R38" t="s">
        <v>8314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8313</v>
      </c>
      <c r="R39" t="s">
        <v>8314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8313</v>
      </c>
      <c r="R40" t="s">
        <v>8314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8313</v>
      </c>
      <c r="R41" t="s">
        <v>8314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8313</v>
      </c>
      <c r="R42" t="s">
        <v>8314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8313</v>
      </c>
      <c r="R43" t="s">
        <v>8314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8313</v>
      </c>
      <c r="R44" t="s">
        <v>8314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8313</v>
      </c>
      <c r="R45" t="s">
        <v>8314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8313</v>
      </c>
      <c r="R46" t="s">
        <v>8314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8313</v>
      </c>
      <c r="R47" t="s">
        <v>8314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8313</v>
      </c>
      <c r="R48" t="s">
        <v>8314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8313</v>
      </c>
      <c r="R49" t="s">
        <v>8314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8313</v>
      </c>
      <c r="R50" t="s">
        <v>8314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8313</v>
      </c>
      <c r="R51" t="s">
        <v>8314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8313</v>
      </c>
      <c r="R52" t="s">
        <v>8314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8313</v>
      </c>
      <c r="R53" t="s">
        <v>8314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8313</v>
      </c>
      <c r="R54" t="s">
        <v>8314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8313</v>
      </c>
      <c r="R55" t="s">
        <v>8314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8313</v>
      </c>
      <c r="R56" t="s">
        <v>8314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8313</v>
      </c>
      <c r="R57" t="s">
        <v>8314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8313</v>
      </c>
      <c r="R58" t="s">
        <v>8314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8313</v>
      </c>
      <c r="R59" t="s">
        <v>8314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8313</v>
      </c>
      <c r="R60" t="s">
        <v>8314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8313</v>
      </c>
      <c r="R61" t="s">
        <v>8314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8313</v>
      </c>
      <c r="R62" t="s">
        <v>8315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8313</v>
      </c>
      <c r="R63" t="s">
        <v>8315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8313</v>
      </c>
      <c r="R64" t="s">
        <v>8315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8313</v>
      </c>
      <c r="R65" t="s">
        <v>8315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PERCENTILE(E66/D66, 0)</f>
        <v>1.7333333333333334</v>
      </c>
      <c r="P66" s="6">
        <f t="shared" ref="P66:P129" si="5">E66/L66</f>
        <v>86.666666666666671</v>
      </c>
      <c r="Q66" t="s">
        <v>8313</v>
      </c>
      <c r="R66" t="s">
        <v>8315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si="5"/>
        <v>132.05263157894737</v>
      </c>
      <c r="Q67" t="s">
        <v>8313</v>
      </c>
      <c r="R67" t="s">
        <v>8315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8313</v>
      </c>
      <c r="R68" t="s">
        <v>8315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8313</v>
      </c>
      <c r="R69" t="s">
        <v>8315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8313</v>
      </c>
      <c r="R70" t="s">
        <v>8315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8313</v>
      </c>
      <c r="R71" t="s">
        <v>8315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8313</v>
      </c>
      <c r="R72" t="s">
        <v>8315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8313</v>
      </c>
      <c r="R73" t="s">
        <v>8315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8313</v>
      </c>
      <c r="R74" t="s">
        <v>8315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8313</v>
      </c>
      <c r="R75" t="s">
        <v>8315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8313</v>
      </c>
      <c r="R76" t="s">
        <v>8315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8313</v>
      </c>
      <c r="R77" t="s">
        <v>8315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8313</v>
      </c>
      <c r="R78" t="s">
        <v>8315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8313</v>
      </c>
      <c r="R79" t="s">
        <v>8315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8313</v>
      </c>
      <c r="R80" t="s">
        <v>8315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8313</v>
      </c>
      <c r="R81" t="s">
        <v>8315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8313</v>
      </c>
      <c r="R82" t="s">
        <v>8315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8313</v>
      </c>
      <c r="R83" t="s">
        <v>8315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8313</v>
      </c>
      <c r="R84" t="s">
        <v>8315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8313</v>
      </c>
      <c r="R85" t="s">
        <v>8315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8313</v>
      </c>
      <c r="R86" t="s">
        <v>8315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8313</v>
      </c>
      <c r="R87" t="s">
        <v>8315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8313</v>
      </c>
      <c r="R88" t="s">
        <v>8315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8313</v>
      </c>
      <c r="R89" t="s">
        <v>8315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8313</v>
      </c>
      <c r="R90" t="s">
        <v>8315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8313</v>
      </c>
      <c r="R91" t="s">
        <v>8315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8313</v>
      </c>
      <c r="R92" t="s">
        <v>8315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8313</v>
      </c>
      <c r="R93" t="s">
        <v>8315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8313</v>
      </c>
      <c r="R94" t="s">
        <v>8315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8313</v>
      </c>
      <c r="R95" t="s">
        <v>8315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8313</v>
      </c>
      <c r="R96" t="s">
        <v>8315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8313</v>
      </c>
      <c r="R97" t="s">
        <v>8315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8313</v>
      </c>
      <c r="R98" t="s">
        <v>8315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8313</v>
      </c>
      <c r="R99" t="s">
        <v>8315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8313</v>
      </c>
      <c r="R100" t="s">
        <v>8315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8313</v>
      </c>
      <c r="R101" t="s">
        <v>8315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8313</v>
      </c>
      <c r="R102" t="s">
        <v>8315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8313</v>
      </c>
      <c r="R103" t="s">
        <v>8315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8313</v>
      </c>
      <c r="R104" t="s">
        <v>8315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8313</v>
      </c>
      <c r="R105" t="s">
        <v>8315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8313</v>
      </c>
      <c r="R106" t="s">
        <v>8315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8313</v>
      </c>
      <c r="R107" t="s">
        <v>8315</v>
      </c>
      <c r="S107" s="11">
        <f t="shared" si="6"/>
        <v>42485.724768518514</v>
      </c>
      <c r="T107" s="11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8313</v>
      </c>
      <c r="R108" t="s">
        <v>8315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8313</v>
      </c>
      <c r="R109" t="s">
        <v>8315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8313</v>
      </c>
      <c r="R110" t="s">
        <v>8315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8313</v>
      </c>
      <c r="R111" t="s">
        <v>8315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8313</v>
      </c>
      <c r="R112" t="s">
        <v>8315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8313</v>
      </c>
      <c r="R113" t="s">
        <v>8315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8313</v>
      </c>
      <c r="R114" t="s">
        <v>8315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8313</v>
      </c>
      <c r="R115" t="s">
        <v>8315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8313</v>
      </c>
      <c r="R116" t="s">
        <v>8315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8313</v>
      </c>
      <c r="R117" t="s">
        <v>8315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8313</v>
      </c>
      <c r="R118" t="s">
        <v>8315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8313</v>
      </c>
      <c r="R119" t="s">
        <v>8315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8313</v>
      </c>
      <c r="R120" t="s">
        <v>8315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8313</v>
      </c>
      <c r="R121" t="s">
        <v>8315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8313</v>
      </c>
      <c r="R122" t="s">
        <v>8316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8313</v>
      </c>
      <c r="R123" t="s">
        <v>8316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8313</v>
      </c>
      <c r="R124" t="s">
        <v>8316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8313</v>
      </c>
      <c r="R125" t="s">
        <v>8316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8313</v>
      </c>
      <c r="R126" t="s">
        <v>8316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8313</v>
      </c>
      <c r="R127" t="s">
        <v>8316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8313</v>
      </c>
      <c r="R128" t="s">
        <v>8316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8313</v>
      </c>
      <c r="R129" t="s">
        <v>8316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PERCENTILE(E130/D130, 0)</f>
        <v>1.8669999999999999E-2</v>
      </c>
      <c r="P130" s="6">
        <f t="shared" ref="P130:P193" si="9">E130/L130</f>
        <v>311.16666666666669</v>
      </c>
      <c r="Q130" t="s">
        <v>8313</v>
      </c>
      <c r="R130" t="s">
        <v>8316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 t="e">
        <f t="shared" si="9"/>
        <v>#DIV/0!</v>
      </c>
      <c r="Q131" t="s">
        <v>8313</v>
      </c>
      <c r="R131" t="s">
        <v>8316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8313</v>
      </c>
      <c r="R132" t="s">
        <v>8316</v>
      </c>
      <c r="S132" s="11">
        <f t="shared" si="10"/>
        <v>41778.915416666663</v>
      </c>
      <c r="T132" s="11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8313</v>
      </c>
      <c r="R133" t="s">
        <v>8316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8313</v>
      </c>
      <c r="R134" t="s">
        <v>8316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8313</v>
      </c>
      <c r="R135" t="s">
        <v>8316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8313</v>
      </c>
      <c r="R136" t="s">
        <v>8316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8313</v>
      </c>
      <c r="R137" t="s">
        <v>8316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8313</v>
      </c>
      <c r="R138" t="s">
        <v>8316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8313</v>
      </c>
      <c r="R139" t="s">
        <v>8316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8313</v>
      </c>
      <c r="R140" t="s">
        <v>8316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8313</v>
      </c>
      <c r="R141" t="s">
        <v>8316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8313</v>
      </c>
      <c r="R142" t="s">
        <v>8316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8313</v>
      </c>
      <c r="R143" t="s">
        <v>8316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8313</v>
      </c>
      <c r="R144" t="s">
        <v>8316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8313</v>
      </c>
      <c r="R145" t="s">
        <v>8316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8313</v>
      </c>
      <c r="R146" t="s">
        <v>8316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8313</v>
      </c>
      <c r="R147" t="s">
        <v>8316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8313</v>
      </c>
      <c r="R148" t="s">
        <v>8316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8313</v>
      </c>
      <c r="R149" t="s">
        <v>8316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8313</v>
      </c>
      <c r="R150" t="s">
        <v>8316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8313</v>
      </c>
      <c r="R151" t="s">
        <v>8316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8313</v>
      </c>
      <c r="R152" t="s">
        <v>8316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8313</v>
      </c>
      <c r="R153" t="s">
        <v>8316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8313</v>
      </c>
      <c r="R154" t="s">
        <v>8316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8313</v>
      </c>
      <c r="R155" t="s">
        <v>8316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8313</v>
      </c>
      <c r="R156" t="s">
        <v>8316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8313</v>
      </c>
      <c r="R157" t="s">
        <v>8316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8313</v>
      </c>
      <c r="R158" t="s">
        <v>8316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8313</v>
      </c>
      <c r="R159" t="s">
        <v>8316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8313</v>
      </c>
      <c r="R160" t="s">
        <v>8316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8313</v>
      </c>
      <c r="R161" t="s">
        <v>8316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8313</v>
      </c>
      <c r="R162" t="s">
        <v>8317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8313</v>
      </c>
      <c r="R163" t="s">
        <v>8317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8313</v>
      </c>
      <c r="R164" t="s">
        <v>8317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8313</v>
      </c>
      <c r="R165" t="s">
        <v>8317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8313</v>
      </c>
      <c r="R166" t="s">
        <v>8317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8313</v>
      </c>
      <c r="R167" t="s">
        <v>8317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8313</v>
      </c>
      <c r="R168" t="s">
        <v>8317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8313</v>
      </c>
      <c r="R169" t="s">
        <v>8317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8313</v>
      </c>
      <c r="R170" t="s">
        <v>8317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8313</v>
      </c>
      <c r="R171" t="s">
        <v>8317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8313</v>
      </c>
      <c r="R172" t="s">
        <v>8317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8313</v>
      </c>
      <c r="R173" t="s">
        <v>8317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8313</v>
      </c>
      <c r="R174" t="s">
        <v>8317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8313</v>
      </c>
      <c r="R175" t="s">
        <v>8317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8313</v>
      </c>
      <c r="R176" t="s">
        <v>8317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8313</v>
      </c>
      <c r="R177" t="s">
        <v>8317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8313</v>
      </c>
      <c r="R178" t="s">
        <v>8317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8313</v>
      </c>
      <c r="R179" t="s">
        <v>8317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8313</v>
      </c>
      <c r="R180" t="s">
        <v>8317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8313</v>
      </c>
      <c r="R181" t="s">
        <v>8317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8313</v>
      </c>
      <c r="R182" t="s">
        <v>8317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8313</v>
      </c>
      <c r="R183" t="s">
        <v>8317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8313</v>
      </c>
      <c r="R184" t="s">
        <v>8317</v>
      </c>
      <c r="S184" s="11">
        <f t="shared" si="10"/>
        <v>42712.011944444443</v>
      </c>
      <c r="T184" s="11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8313</v>
      </c>
      <c r="R185" t="s">
        <v>8317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8313</v>
      </c>
      <c r="R186" t="s">
        <v>8317</v>
      </c>
      <c r="S186" s="11">
        <f t="shared" si="10"/>
        <v>41825.791226851856</v>
      </c>
      <c r="T186" s="11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8313</v>
      </c>
      <c r="R187" t="s">
        <v>8317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8313</v>
      </c>
      <c r="R188" t="s">
        <v>8317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8313</v>
      </c>
      <c r="R189" t="s">
        <v>8317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8313</v>
      </c>
      <c r="R190" t="s">
        <v>8317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8313</v>
      </c>
      <c r="R191" t="s">
        <v>8317</v>
      </c>
      <c r="S191" s="11">
        <f t="shared" si="10"/>
        <v>42556.690706018519</v>
      </c>
      <c r="T191" s="11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8313</v>
      </c>
      <c r="R192" t="s">
        <v>8317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8313</v>
      </c>
      <c r="R193" t="s">
        <v>8317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PERCENTILE(E194/D194, 0)</f>
        <v>1.7E-5</v>
      </c>
      <c r="P194" s="6">
        <f t="shared" ref="P194:P257" si="13">E194/L194</f>
        <v>5.666666666666667</v>
      </c>
      <c r="Q194" t="s">
        <v>8313</v>
      </c>
      <c r="R194" t="s">
        <v>8317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 t="e">
        <f t="shared" si="13"/>
        <v>#DIV/0!</v>
      </c>
      <c r="Q195" t="s">
        <v>8313</v>
      </c>
      <c r="R195" t="s">
        <v>8317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8313</v>
      </c>
      <c r="R196" t="s">
        <v>8317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8313</v>
      </c>
      <c r="R197" t="s">
        <v>8317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8313</v>
      </c>
      <c r="R198" t="s">
        <v>8317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8313</v>
      </c>
      <c r="R199" t="s">
        <v>8317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8313</v>
      </c>
      <c r="R200" t="s">
        <v>8317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8313</v>
      </c>
      <c r="R201" t="s">
        <v>8317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8313</v>
      </c>
      <c r="R202" t="s">
        <v>8317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8313</v>
      </c>
      <c r="R203" t="s">
        <v>8317</v>
      </c>
      <c r="S203" s="11">
        <f t="shared" si="14"/>
        <v>42023.818622685183</v>
      </c>
      <c r="T203" s="11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8313</v>
      </c>
      <c r="R204" t="s">
        <v>8317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8313</v>
      </c>
      <c r="R205" t="s">
        <v>8317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8313</v>
      </c>
      <c r="R206" t="s">
        <v>8317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8313</v>
      </c>
      <c r="R207" t="s">
        <v>8317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8313</v>
      </c>
      <c r="R208" t="s">
        <v>8317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8313</v>
      </c>
      <c r="R209" t="s">
        <v>8317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8313</v>
      </c>
      <c r="R210" t="s">
        <v>8317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8313</v>
      </c>
      <c r="R211" t="s">
        <v>8317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8313</v>
      </c>
      <c r="R212" t="s">
        <v>8317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8313</v>
      </c>
      <c r="R213" t="s">
        <v>8317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8313</v>
      </c>
      <c r="R214" t="s">
        <v>8317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8313</v>
      </c>
      <c r="R215" t="s">
        <v>8317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8313</v>
      </c>
      <c r="R216" t="s">
        <v>8317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8313</v>
      </c>
      <c r="R217" t="s">
        <v>8317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8313</v>
      </c>
      <c r="R218" t="s">
        <v>8317</v>
      </c>
      <c r="S218" s="11">
        <f t="shared" si="14"/>
        <v>42066.958761574075</v>
      </c>
      <c r="T218" s="11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8313</v>
      </c>
      <c r="R219" t="s">
        <v>8317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8313</v>
      </c>
      <c r="R220" t="s">
        <v>8317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8313</v>
      </c>
      <c r="R221" t="s">
        <v>8317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8313</v>
      </c>
      <c r="R222" t="s">
        <v>8317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8313</v>
      </c>
      <c r="R223" t="s">
        <v>8317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8313</v>
      </c>
      <c r="R224" t="s">
        <v>8317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8313</v>
      </c>
      <c r="R225" t="s">
        <v>8317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8313</v>
      </c>
      <c r="R226" t="s">
        <v>8317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8313</v>
      </c>
      <c r="R227" t="s">
        <v>8317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8313</v>
      </c>
      <c r="R228" t="s">
        <v>8317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8313</v>
      </c>
      <c r="R229" t="s">
        <v>8317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8313</v>
      </c>
      <c r="R230" t="s">
        <v>8317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8313</v>
      </c>
      <c r="R231" t="s">
        <v>8317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8313</v>
      </c>
      <c r="R232" t="s">
        <v>8317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8313</v>
      </c>
      <c r="R233" t="s">
        <v>8317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8313</v>
      </c>
      <c r="R234" t="s">
        <v>8317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8313</v>
      </c>
      <c r="R235" t="s">
        <v>8317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8313</v>
      </c>
      <c r="R236" t="s">
        <v>8317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8313</v>
      </c>
      <c r="R237" t="s">
        <v>8317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8313</v>
      </c>
      <c r="R238" t="s">
        <v>8317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8313</v>
      </c>
      <c r="R239" t="s">
        <v>8317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8313</v>
      </c>
      <c r="R240" t="s">
        <v>8317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8313</v>
      </c>
      <c r="R241" t="s">
        <v>8317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8313</v>
      </c>
      <c r="R242" t="s">
        <v>8318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8313</v>
      </c>
      <c r="R243" t="s">
        <v>8318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8313</v>
      </c>
      <c r="R244" t="s">
        <v>8318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8313</v>
      </c>
      <c r="R245" t="s">
        <v>8318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8313</v>
      </c>
      <c r="R246" t="s">
        <v>8318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8313</v>
      </c>
      <c r="R247" t="s">
        <v>8318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8313</v>
      </c>
      <c r="R248" t="s">
        <v>8318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8313</v>
      </c>
      <c r="R249" t="s">
        <v>8318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8313</v>
      </c>
      <c r="R250" t="s">
        <v>8318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8313</v>
      </c>
      <c r="R251" t="s">
        <v>8318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8313</v>
      </c>
      <c r="R252" t="s">
        <v>8318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8313</v>
      </c>
      <c r="R253" t="s">
        <v>8318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8313</v>
      </c>
      <c r="R254" t="s">
        <v>8318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8313</v>
      </c>
      <c r="R255" t="s">
        <v>8318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8313</v>
      </c>
      <c r="R256" t="s">
        <v>8318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8313</v>
      </c>
      <c r="R257" t="s">
        <v>8318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PERCENTILE(E258/D258, 0)</f>
        <v>1.391</v>
      </c>
      <c r="P258" s="6">
        <f t="shared" ref="P258:P321" si="17">E258/L258</f>
        <v>65.756363636363631</v>
      </c>
      <c r="Q258" t="s">
        <v>8313</v>
      </c>
      <c r="R258" t="s">
        <v>8318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6">
        <f t="shared" si="17"/>
        <v>66.70405357142856</v>
      </c>
      <c r="Q259" t="s">
        <v>8313</v>
      </c>
      <c r="R259" t="s">
        <v>8318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8313</v>
      </c>
      <c r="R260" t="s">
        <v>8318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8313</v>
      </c>
      <c r="R261" t="s">
        <v>8318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8313</v>
      </c>
      <c r="R262" t="s">
        <v>8318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8313</v>
      </c>
      <c r="R263" t="s">
        <v>8318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8313</v>
      </c>
      <c r="R264" t="s">
        <v>8318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8313</v>
      </c>
      <c r="R265" t="s">
        <v>8318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8313</v>
      </c>
      <c r="R266" t="s">
        <v>8318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8313</v>
      </c>
      <c r="R267" t="s">
        <v>8318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8313</v>
      </c>
      <c r="R268" t="s">
        <v>8318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8313</v>
      </c>
      <c r="R269" t="s">
        <v>8318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8313</v>
      </c>
      <c r="R270" t="s">
        <v>8318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8313</v>
      </c>
      <c r="R271" t="s">
        <v>8318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8313</v>
      </c>
      <c r="R272" t="s">
        <v>8318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8313</v>
      </c>
      <c r="R273" t="s">
        <v>8318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8313</v>
      </c>
      <c r="R274" t="s">
        <v>8318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8313</v>
      </c>
      <c r="R275" t="s">
        <v>8318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8313</v>
      </c>
      <c r="R276" t="s">
        <v>8318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8313</v>
      </c>
      <c r="R277" t="s">
        <v>8318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8313</v>
      </c>
      <c r="R278" t="s">
        <v>8318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8313</v>
      </c>
      <c r="R279" t="s">
        <v>8318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8313</v>
      </c>
      <c r="R280" t="s">
        <v>8318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8313</v>
      </c>
      <c r="R281" t="s">
        <v>8318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8313</v>
      </c>
      <c r="R282" t="s">
        <v>8318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8313</v>
      </c>
      <c r="R283" t="s">
        <v>8318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8313</v>
      </c>
      <c r="R284" t="s">
        <v>8318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8313</v>
      </c>
      <c r="R285" t="s">
        <v>8318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8313</v>
      </c>
      <c r="R286" t="s">
        <v>8318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8313</v>
      </c>
      <c r="R287" t="s">
        <v>8318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8313</v>
      </c>
      <c r="R288" t="s">
        <v>8318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8313</v>
      </c>
      <c r="R289" t="s">
        <v>8318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8313</v>
      </c>
      <c r="R290" t="s">
        <v>8318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8313</v>
      </c>
      <c r="R291" t="s">
        <v>8318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8313</v>
      </c>
      <c r="R292" t="s">
        <v>8318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8313</v>
      </c>
      <c r="R293" t="s">
        <v>8318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8313</v>
      </c>
      <c r="R294" t="s">
        <v>8318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8313</v>
      </c>
      <c r="R295" t="s">
        <v>8318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8313</v>
      </c>
      <c r="R296" t="s">
        <v>8318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8313</v>
      </c>
      <c r="R297" t="s">
        <v>8318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8313</v>
      </c>
      <c r="R298" t="s">
        <v>8318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8313</v>
      </c>
      <c r="R299" t="s">
        <v>8318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8313</v>
      </c>
      <c r="R300" t="s">
        <v>8318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8313</v>
      </c>
      <c r="R301" t="s">
        <v>8318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8313</v>
      </c>
      <c r="R302" t="s">
        <v>8318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8313</v>
      </c>
      <c r="R303" t="s">
        <v>8318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8313</v>
      </c>
      <c r="R304" t="s">
        <v>8318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8313</v>
      </c>
      <c r="R305" t="s">
        <v>8318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8313</v>
      </c>
      <c r="R306" t="s">
        <v>8318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8313</v>
      </c>
      <c r="R307" t="s">
        <v>8318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8313</v>
      </c>
      <c r="R308" t="s">
        <v>8318</v>
      </c>
      <c r="S308" s="11">
        <f t="shared" si="18"/>
        <v>41333.837187500001</v>
      </c>
      <c r="T308" s="11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8313</v>
      </c>
      <c r="R309" t="s">
        <v>8318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8313</v>
      </c>
      <c r="R310" t="s">
        <v>8318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8313</v>
      </c>
      <c r="R311" t="s">
        <v>8318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8313</v>
      </c>
      <c r="R312" t="s">
        <v>8318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8313</v>
      </c>
      <c r="R313" t="s">
        <v>8318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8313</v>
      </c>
      <c r="R314" t="s">
        <v>8318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8313</v>
      </c>
      <c r="R315" t="s">
        <v>8318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8313</v>
      </c>
      <c r="R316" t="s">
        <v>8318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8313</v>
      </c>
      <c r="R317" t="s">
        <v>8318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8313</v>
      </c>
      <c r="R318" t="s">
        <v>8318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8313</v>
      </c>
      <c r="R319" t="s">
        <v>8318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8313</v>
      </c>
      <c r="R320" t="s">
        <v>8318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8313</v>
      </c>
      <c r="R321" t="s">
        <v>8318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PERCENTILE(E322/D322, 0)</f>
        <v>1.0658000000000001</v>
      </c>
      <c r="P322" s="6">
        <f t="shared" ref="P322:P385" si="21">E322/L322</f>
        <v>134.91139240506328</v>
      </c>
      <c r="Q322" t="s">
        <v>8313</v>
      </c>
      <c r="R322" t="s">
        <v>8318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6">
        <f t="shared" si="21"/>
        <v>106.62314540059347</v>
      </c>
      <c r="Q323" t="s">
        <v>8313</v>
      </c>
      <c r="R323" t="s">
        <v>8318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8313</v>
      </c>
      <c r="R324" t="s">
        <v>8318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8313</v>
      </c>
      <c r="R325" t="s">
        <v>8318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8313</v>
      </c>
      <c r="R326" t="s">
        <v>8318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8313</v>
      </c>
      <c r="R327" t="s">
        <v>8318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8313</v>
      </c>
      <c r="R328" t="s">
        <v>8318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8313</v>
      </c>
      <c r="R329" t="s">
        <v>8318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8313</v>
      </c>
      <c r="R330" t="s">
        <v>8318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8313</v>
      </c>
      <c r="R331" t="s">
        <v>8318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8313</v>
      </c>
      <c r="R332" t="s">
        <v>8318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8313</v>
      </c>
      <c r="R333" t="s">
        <v>8318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8313</v>
      </c>
      <c r="R334" t="s">
        <v>8318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8313</v>
      </c>
      <c r="R335" t="s">
        <v>8318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8313</v>
      </c>
      <c r="R336" t="s">
        <v>8318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8313</v>
      </c>
      <c r="R337" t="s">
        <v>8318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8313</v>
      </c>
      <c r="R338" t="s">
        <v>8318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8313</v>
      </c>
      <c r="R339" t="s">
        <v>8318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8313</v>
      </c>
      <c r="R340" t="s">
        <v>8318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8313</v>
      </c>
      <c r="R341" t="s">
        <v>8318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8313</v>
      </c>
      <c r="R342" t="s">
        <v>8318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8313</v>
      </c>
      <c r="R343" t="s">
        <v>8318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8313</v>
      </c>
      <c r="R344" t="s">
        <v>8318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8313</v>
      </c>
      <c r="R345" t="s">
        <v>8318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8313</v>
      </c>
      <c r="R346" t="s">
        <v>8318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8313</v>
      </c>
      <c r="R347" t="s">
        <v>8318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8313</v>
      </c>
      <c r="R348" t="s">
        <v>8318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8313</v>
      </c>
      <c r="R349" t="s">
        <v>8318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8313</v>
      </c>
      <c r="R350" t="s">
        <v>8318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8313</v>
      </c>
      <c r="R351" t="s">
        <v>8318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8313</v>
      </c>
      <c r="R352" t="s">
        <v>8318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8313</v>
      </c>
      <c r="R353" t="s">
        <v>8318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8313</v>
      </c>
      <c r="R354" t="s">
        <v>8318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8313</v>
      </c>
      <c r="R355" t="s">
        <v>8318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8313</v>
      </c>
      <c r="R356" t="s">
        <v>8318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8313</v>
      </c>
      <c r="R357" t="s">
        <v>8318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8313</v>
      </c>
      <c r="R358" t="s">
        <v>8318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8313</v>
      </c>
      <c r="R359" t="s">
        <v>8318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8313</v>
      </c>
      <c r="R360" t="s">
        <v>8318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8313</v>
      </c>
      <c r="R361" t="s">
        <v>8318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8313</v>
      </c>
      <c r="R362" t="s">
        <v>8318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8313</v>
      </c>
      <c r="R363" t="s">
        <v>8318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8313</v>
      </c>
      <c r="R364" t="s">
        <v>8318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8313</v>
      </c>
      <c r="R365" t="s">
        <v>8318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8313</v>
      </c>
      <c r="R366" t="s">
        <v>8318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8313</v>
      </c>
      <c r="R367" t="s">
        <v>8318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8313</v>
      </c>
      <c r="R368" t="s">
        <v>8318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8313</v>
      </c>
      <c r="R369" t="s">
        <v>8318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8313</v>
      </c>
      <c r="R370" t="s">
        <v>8318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8313</v>
      </c>
      <c r="R371" t="s">
        <v>8318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8313</v>
      </c>
      <c r="R372" t="s">
        <v>8318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8313</v>
      </c>
      <c r="R373" t="s">
        <v>8318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8313</v>
      </c>
      <c r="R374" t="s">
        <v>8318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8313</v>
      </c>
      <c r="R375" t="s">
        <v>8318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8313</v>
      </c>
      <c r="R376" t="s">
        <v>8318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8313</v>
      </c>
      <c r="R377" t="s">
        <v>8318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8313</v>
      </c>
      <c r="R378" t="s">
        <v>8318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8313</v>
      </c>
      <c r="R379" t="s">
        <v>8318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8313</v>
      </c>
      <c r="R380" t="s">
        <v>8318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8313</v>
      </c>
      <c r="R381" t="s">
        <v>8318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8313</v>
      </c>
      <c r="R382" t="s">
        <v>8318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8313</v>
      </c>
      <c r="R383" t="s">
        <v>8318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8313</v>
      </c>
      <c r="R384" t="s">
        <v>8318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8313</v>
      </c>
      <c r="R385" t="s">
        <v>8318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PERCENTILE(E386/D386, 0)</f>
        <v>1.1210500000000001</v>
      </c>
      <c r="P386" s="6">
        <f t="shared" ref="P386:P449" si="25">E386/L386</f>
        <v>58.540469973890339</v>
      </c>
      <c r="Q386" t="s">
        <v>8313</v>
      </c>
      <c r="R386" t="s">
        <v>8318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6">
        <f t="shared" si="25"/>
        <v>111.79535864978902</v>
      </c>
      <c r="Q387" t="s">
        <v>8313</v>
      </c>
      <c r="R387" t="s">
        <v>8318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8313</v>
      </c>
      <c r="R388" t="s">
        <v>8318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8313</v>
      </c>
      <c r="R389" t="s">
        <v>8318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8313</v>
      </c>
      <c r="R390" t="s">
        <v>8318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8313</v>
      </c>
      <c r="R391" t="s">
        <v>8318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8313</v>
      </c>
      <c r="R392" t="s">
        <v>8318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8313</v>
      </c>
      <c r="R393" t="s">
        <v>8318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8313</v>
      </c>
      <c r="R394" t="s">
        <v>8318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8313</v>
      </c>
      <c r="R395" t="s">
        <v>8318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8313</v>
      </c>
      <c r="R396" t="s">
        <v>8318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8313</v>
      </c>
      <c r="R397" t="s">
        <v>8318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8313</v>
      </c>
      <c r="R398" t="s">
        <v>8318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8313</v>
      </c>
      <c r="R399" t="s">
        <v>8318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8313</v>
      </c>
      <c r="R400" t="s">
        <v>8318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8313</v>
      </c>
      <c r="R401" t="s">
        <v>8318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8313</v>
      </c>
      <c r="R402" t="s">
        <v>8318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8313</v>
      </c>
      <c r="R403" t="s">
        <v>8318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8313</v>
      </c>
      <c r="R404" t="s">
        <v>8318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8313</v>
      </c>
      <c r="R405" t="s">
        <v>8318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8313</v>
      </c>
      <c r="R406" t="s">
        <v>8318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8313</v>
      </c>
      <c r="R407" t="s">
        <v>8318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8313</v>
      </c>
      <c r="R408" t="s">
        <v>8318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8313</v>
      </c>
      <c r="R409" t="s">
        <v>8318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8313</v>
      </c>
      <c r="R410" t="s">
        <v>8318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8313</v>
      </c>
      <c r="R411" t="s">
        <v>8318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8313</v>
      </c>
      <c r="R412" t="s">
        <v>8318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8313</v>
      </c>
      <c r="R413" t="s">
        <v>8318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8313</v>
      </c>
      <c r="R414" t="s">
        <v>8318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8313</v>
      </c>
      <c r="R415" t="s">
        <v>8318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8313</v>
      </c>
      <c r="R416" t="s">
        <v>8318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8313</v>
      </c>
      <c r="R417" t="s">
        <v>8318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8313</v>
      </c>
      <c r="R418" t="s">
        <v>8318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8313</v>
      </c>
      <c r="R419" t="s">
        <v>8318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8313</v>
      </c>
      <c r="R420" t="s">
        <v>8318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8313</v>
      </c>
      <c r="R421" t="s">
        <v>8318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8313</v>
      </c>
      <c r="R422" t="s">
        <v>8319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8313</v>
      </c>
      <c r="R423" t="s">
        <v>8319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8313</v>
      </c>
      <c r="R424" t="s">
        <v>8319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8313</v>
      </c>
      <c r="R425" t="s">
        <v>8319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8313</v>
      </c>
      <c r="R426" t="s">
        <v>8319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8313</v>
      </c>
      <c r="R427" t="s">
        <v>8319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8313</v>
      </c>
      <c r="R428" t="s">
        <v>8319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8313</v>
      </c>
      <c r="R429" t="s">
        <v>8319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8313</v>
      </c>
      <c r="R430" t="s">
        <v>8319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8313</v>
      </c>
      <c r="R431" t="s">
        <v>8319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8313</v>
      </c>
      <c r="R432" t="s">
        <v>8319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8313</v>
      </c>
      <c r="R433" t="s">
        <v>8319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8313</v>
      </c>
      <c r="R434" t="s">
        <v>8319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8313</v>
      </c>
      <c r="R435" t="s">
        <v>8319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8313</v>
      </c>
      <c r="R436" t="s">
        <v>8319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8313</v>
      </c>
      <c r="R437" t="s">
        <v>8319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8313</v>
      </c>
      <c r="R438" t="s">
        <v>8319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8313</v>
      </c>
      <c r="R439" t="s">
        <v>8319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8313</v>
      </c>
      <c r="R440" t="s">
        <v>8319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8313</v>
      </c>
      <c r="R441" t="s">
        <v>8319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8313</v>
      </c>
      <c r="R442" t="s">
        <v>8319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8313</v>
      </c>
      <c r="R443" t="s">
        <v>8319</v>
      </c>
      <c r="S443" s="11">
        <f t="shared" si="26"/>
        <v>41550.793935185182</v>
      </c>
      <c r="T443" s="11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8313</v>
      </c>
      <c r="R444" t="s">
        <v>8319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8313</v>
      </c>
      <c r="R445" t="s">
        <v>8319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8313</v>
      </c>
      <c r="R446" t="s">
        <v>8319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8313</v>
      </c>
      <c r="R447" t="s">
        <v>8319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8313</v>
      </c>
      <c r="R448" t="s">
        <v>8319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8313</v>
      </c>
      <c r="R449" t="s">
        <v>8319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PERCENTILE(E450/D450, 0)</f>
        <v>3.2804E-2</v>
      </c>
      <c r="P450" s="6">
        <f t="shared" ref="P450:P513" si="29">E450/L450</f>
        <v>20.502500000000001</v>
      </c>
      <c r="Q450" t="s">
        <v>8313</v>
      </c>
      <c r="R450" t="s">
        <v>8319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6">
        <f t="shared" si="29"/>
        <v>9</v>
      </c>
      <c r="Q451" t="s">
        <v>8313</v>
      </c>
      <c r="R451" t="s">
        <v>8319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8313</v>
      </c>
      <c r="R452" t="s">
        <v>8319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8313</v>
      </c>
      <c r="R453" t="s">
        <v>8319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8313</v>
      </c>
      <c r="R454" t="s">
        <v>8319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8313</v>
      </c>
      <c r="R455" t="s">
        <v>8319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8313</v>
      </c>
      <c r="R456" t="s">
        <v>8319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8313</v>
      </c>
      <c r="R457" t="s">
        <v>8319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8313</v>
      </c>
      <c r="R458" t="s">
        <v>8319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8313</v>
      </c>
      <c r="R459" t="s">
        <v>8319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8313</v>
      </c>
      <c r="R460" t="s">
        <v>8319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8313</v>
      </c>
      <c r="R461" t="s">
        <v>8319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8313</v>
      </c>
      <c r="R462" t="s">
        <v>8319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8313</v>
      </c>
      <c r="R463" t="s">
        <v>8319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8313</v>
      </c>
      <c r="R464" t="s">
        <v>8319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8313</v>
      </c>
      <c r="R465" t="s">
        <v>8319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8313</v>
      </c>
      <c r="R466" t="s">
        <v>8319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8313</v>
      </c>
      <c r="R467" t="s">
        <v>8319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8313</v>
      </c>
      <c r="R468" t="s">
        <v>8319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8313</v>
      </c>
      <c r="R469" t="s">
        <v>8319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8313</v>
      </c>
      <c r="R470" t="s">
        <v>8319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8313</v>
      </c>
      <c r="R471" t="s">
        <v>8319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8313</v>
      </c>
      <c r="R472" t="s">
        <v>8319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8313</v>
      </c>
      <c r="R473" t="s">
        <v>8319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8313</v>
      </c>
      <c r="R474" t="s">
        <v>8319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8313</v>
      </c>
      <c r="R475" t="s">
        <v>8319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8313</v>
      </c>
      <c r="R476" t="s">
        <v>8319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8313</v>
      </c>
      <c r="R477" t="s">
        <v>8319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8313</v>
      </c>
      <c r="R478" t="s">
        <v>8319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8313</v>
      </c>
      <c r="R479" t="s">
        <v>8319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8313</v>
      </c>
      <c r="R480" t="s">
        <v>8319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8313</v>
      </c>
      <c r="R481" t="s">
        <v>8319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8313</v>
      </c>
      <c r="R482" t="s">
        <v>8319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8313</v>
      </c>
      <c r="R483" t="s">
        <v>8319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8313</v>
      </c>
      <c r="R484" t="s">
        <v>8319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8313</v>
      </c>
      <c r="R485" t="s">
        <v>8319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8313</v>
      </c>
      <c r="R486" t="s">
        <v>8319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8313</v>
      </c>
      <c r="R487" t="s">
        <v>8319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8313</v>
      </c>
      <c r="R488" t="s">
        <v>8319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8313</v>
      </c>
      <c r="R489" t="s">
        <v>8319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8313</v>
      </c>
      <c r="R490" t="s">
        <v>8319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8313</v>
      </c>
      <c r="R491" t="s">
        <v>8319</v>
      </c>
      <c r="S491" s="11">
        <f t="shared" si="30"/>
        <v>40882.481666666667</v>
      </c>
      <c r="T491" s="11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8313</v>
      </c>
      <c r="R492" t="s">
        <v>8319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8313</v>
      </c>
      <c r="R493" t="s">
        <v>8319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8313</v>
      </c>
      <c r="R494" t="s">
        <v>8319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8313</v>
      </c>
      <c r="R495" t="s">
        <v>8319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8313</v>
      </c>
      <c r="R496" t="s">
        <v>8319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8313</v>
      </c>
      <c r="R497" t="s">
        <v>8319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8313</v>
      </c>
      <c r="R498" t="s">
        <v>8319</v>
      </c>
      <c r="S498" s="11">
        <f t="shared" si="30"/>
        <v>41620.93141203704</v>
      </c>
      <c r="T498" s="11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8313</v>
      </c>
      <c r="R499" t="s">
        <v>8319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8313</v>
      </c>
      <c r="R500" t="s">
        <v>8319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8313</v>
      </c>
      <c r="R501" t="s">
        <v>8319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8313</v>
      </c>
      <c r="R502" t="s">
        <v>8319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8313</v>
      </c>
      <c r="R503" t="s">
        <v>8319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8313</v>
      </c>
      <c r="R504" t="s">
        <v>8319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8313</v>
      </c>
      <c r="R505" t="s">
        <v>8319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8313</v>
      </c>
      <c r="R506" t="s">
        <v>8319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8313</v>
      </c>
      <c r="R507" t="s">
        <v>8319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8313</v>
      </c>
      <c r="R508" t="s">
        <v>8319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8313</v>
      </c>
      <c r="R509" t="s">
        <v>8319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8313</v>
      </c>
      <c r="R510" t="s">
        <v>8319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8313</v>
      </c>
      <c r="R511" t="s">
        <v>8319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8313</v>
      </c>
      <c r="R512" t="s">
        <v>8319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8313</v>
      </c>
      <c r="R513" t="s">
        <v>8319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PERCENTILE(E514/D514, 0)</f>
        <v>1.3749999999999999E-3</v>
      </c>
      <c r="P514" s="6">
        <f t="shared" ref="P514:P577" si="33">E514/L514</f>
        <v>5.5</v>
      </c>
      <c r="Q514" t="s">
        <v>8313</v>
      </c>
      <c r="R514" t="s">
        <v>8319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6">
        <f t="shared" si="33"/>
        <v>102.38235294117646</v>
      </c>
      <c r="Q515" t="s">
        <v>8313</v>
      </c>
      <c r="R515" t="s">
        <v>8319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8313</v>
      </c>
      <c r="R516" t="s">
        <v>8319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8313</v>
      </c>
      <c r="R517" t="s">
        <v>8319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8313</v>
      </c>
      <c r="R518" t="s">
        <v>8319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8313</v>
      </c>
      <c r="R519" t="s">
        <v>8319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8313</v>
      </c>
      <c r="R520" t="s">
        <v>8319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8313</v>
      </c>
      <c r="R521" t="s">
        <v>8319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8320</v>
      </c>
      <c r="R522" t="s">
        <v>8321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8320</v>
      </c>
      <c r="R523" t="s">
        <v>8321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8320</v>
      </c>
      <c r="R524" t="s">
        <v>8321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8320</v>
      </c>
      <c r="R525" t="s">
        <v>8321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8320</v>
      </c>
      <c r="R526" t="s">
        <v>8321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8320</v>
      </c>
      <c r="R527" t="s">
        <v>8321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8320</v>
      </c>
      <c r="R528" t="s">
        <v>8321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8320</v>
      </c>
      <c r="R529" t="s">
        <v>8321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8320</v>
      </c>
      <c r="R530" t="s">
        <v>8321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8320</v>
      </c>
      <c r="R531" t="s">
        <v>8321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8320</v>
      </c>
      <c r="R532" t="s">
        <v>8321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8320</v>
      </c>
      <c r="R533" t="s">
        <v>8321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8320</v>
      </c>
      <c r="R534" t="s">
        <v>8321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8320</v>
      </c>
      <c r="R535" t="s">
        <v>8321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8320</v>
      </c>
      <c r="R536" t="s">
        <v>8321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8320</v>
      </c>
      <c r="R537" t="s">
        <v>8321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8320</v>
      </c>
      <c r="R538" t="s">
        <v>8321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8320</v>
      </c>
      <c r="R539" t="s">
        <v>8321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8320</v>
      </c>
      <c r="R540" t="s">
        <v>8321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8320</v>
      </c>
      <c r="R541" t="s">
        <v>8321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8322</v>
      </c>
      <c r="R542" t="s">
        <v>8323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8322</v>
      </c>
      <c r="R543" t="s">
        <v>8323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8322</v>
      </c>
      <c r="R544" t="s">
        <v>8323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8322</v>
      </c>
      <c r="R545" t="s">
        <v>8323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8322</v>
      </c>
      <c r="R546" t="s">
        <v>8323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8322</v>
      </c>
      <c r="R547" t="s">
        <v>8323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8322</v>
      </c>
      <c r="R548" t="s">
        <v>8323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8322</v>
      </c>
      <c r="R549" t="s">
        <v>8323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8322</v>
      </c>
      <c r="R550" t="s">
        <v>8323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8322</v>
      </c>
      <c r="R551" t="s">
        <v>8323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8322</v>
      </c>
      <c r="R552" t="s">
        <v>8323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8322</v>
      </c>
      <c r="R553" t="s">
        <v>8323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8322</v>
      </c>
      <c r="R554" t="s">
        <v>8323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8322</v>
      </c>
      <c r="R555" t="s">
        <v>8323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8322</v>
      </c>
      <c r="R556" t="s">
        <v>8323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8322</v>
      </c>
      <c r="R557" t="s">
        <v>8323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8322</v>
      </c>
      <c r="R558" t="s">
        <v>8323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8322</v>
      </c>
      <c r="R559" t="s">
        <v>8323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8322</v>
      </c>
      <c r="R560" t="s">
        <v>8323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8322</v>
      </c>
      <c r="R561" t="s">
        <v>8323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8322</v>
      </c>
      <c r="R562" t="s">
        <v>8323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8322</v>
      </c>
      <c r="R563" t="s">
        <v>8323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8322</v>
      </c>
      <c r="R564" t="s">
        <v>8323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8322</v>
      </c>
      <c r="R565" t="s">
        <v>8323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8322</v>
      </c>
      <c r="R566" t="s">
        <v>8323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8322</v>
      </c>
      <c r="R567" t="s">
        <v>8323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8322</v>
      </c>
      <c r="R568" t="s">
        <v>8323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8322</v>
      </c>
      <c r="R569" t="s">
        <v>8323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8322</v>
      </c>
      <c r="R570" t="s">
        <v>8323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8322</v>
      </c>
      <c r="R571" t="s">
        <v>8323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8322</v>
      </c>
      <c r="R572" t="s">
        <v>8323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8322</v>
      </c>
      <c r="R573" t="s">
        <v>8323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8322</v>
      </c>
      <c r="R574" t="s">
        <v>8323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8322</v>
      </c>
      <c r="R575" t="s">
        <v>8323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8322</v>
      </c>
      <c r="R576" t="s">
        <v>8323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8322</v>
      </c>
      <c r="R577" t="s">
        <v>8323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PERCENTILE(E578/D578, 0)</f>
        <v>1.2500000000000001E-5</v>
      </c>
      <c r="P578" s="6">
        <f t="shared" ref="P578:P641" si="37">E578/L578</f>
        <v>1</v>
      </c>
      <c r="Q578" t="s">
        <v>8322</v>
      </c>
      <c r="R578" t="s">
        <v>8323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6">
        <f t="shared" si="37"/>
        <v>10</v>
      </c>
      <c r="Q579" t="s">
        <v>8322</v>
      </c>
      <c r="R579" t="s">
        <v>8323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8322</v>
      </c>
      <c r="R580" t="s">
        <v>8323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8322</v>
      </c>
      <c r="R581" t="s">
        <v>8323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8322</v>
      </c>
      <c r="R582" t="s">
        <v>8323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8322</v>
      </c>
      <c r="R583" t="s">
        <v>8323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8322</v>
      </c>
      <c r="R584" t="s">
        <v>8323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8322</v>
      </c>
      <c r="R585" t="s">
        <v>8323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8322</v>
      </c>
      <c r="R586" t="s">
        <v>8323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8322</v>
      </c>
      <c r="R587" t="s">
        <v>8323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8322</v>
      </c>
      <c r="R588" t="s">
        <v>8323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8322</v>
      </c>
      <c r="R589" t="s">
        <v>8323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8322</v>
      </c>
      <c r="R590" t="s">
        <v>8323</v>
      </c>
      <c r="S590" s="11">
        <f t="shared" si="38"/>
        <v>42631.769513888896</v>
      </c>
      <c r="T590" s="11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8322</v>
      </c>
      <c r="R591" t="s">
        <v>8323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8322</v>
      </c>
      <c r="R592" t="s">
        <v>8323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8322</v>
      </c>
      <c r="R593" t="s">
        <v>8323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8322</v>
      </c>
      <c r="R594" t="s">
        <v>8323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8322</v>
      </c>
      <c r="R595" t="s">
        <v>8323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8322</v>
      </c>
      <c r="R596" t="s">
        <v>8323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8322</v>
      </c>
      <c r="R597" t="s">
        <v>8323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8322</v>
      </c>
      <c r="R598" t="s">
        <v>8323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8322</v>
      </c>
      <c r="R599" t="s">
        <v>8323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8322</v>
      </c>
      <c r="R600" t="s">
        <v>8323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8322</v>
      </c>
      <c r="R601" t="s">
        <v>8323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8322</v>
      </c>
      <c r="R602" t="s">
        <v>8323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8322</v>
      </c>
      <c r="R603" t="s">
        <v>8323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8322</v>
      </c>
      <c r="R604" t="s">
        <v>8323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8322</v>
      </c>
      <c r="R605" t="s">
        <v>8323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8322</v>
      </c>
      <c r="R606" t="s">
        <v>8323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8322</v>
      </c>
      <c r="R607" t="s">
        <v>8323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8322</v>
      </c>
      <c r="R608" t="s">
        <v>8323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8322</v>
      </c>
      <c r="R609" t="s">
        <v>8323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8322</v>
      </c>
      <c r="R610" t="s">
        <v>8323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8322</v>
      </c>
      <c r="R611" t="s">
        <v>8323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8322</v>
      </c>
      <c r="R612" t="s">
        <v>8323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8322</v>
      </c>
      <c r="R613" t="s">
        <v>8323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8322</v>
      </c>
      <c r="R614" t="s">
        <v>8323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8322</v>
      </c>
      <c r="R615" t="s">
        <v>8323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8322</v>
      </c>
      <c r="R616" t="s">
        <v>8323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8322</v>
      </c>
      <c r="R617" t="s">
        <v>8323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8322</v>
      </c>
      <c r="R618" t="s">
        <v>8323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8322</v>
      </c>
      <c r="R619" t="s">
        <v>8323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8322</v>
      </c>
      <c r="R620" t="s">
        <v>8323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8322</v>
      </c>
      <c r="R621" t="s">
        <v>8323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8322</v>
      </c>
      <c r="R622" t="s">
        <v>8323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8322</v>
      </c>
      <c r="R623" t="s">
        <v>8323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8322</v>
      </c>
      <c r="R624" t="s">
        <v>8323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8322</v>
      </c>
      <c r="R625" t="s">
        <v>8323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8322</v>
      </c>
      <c r="R626" t="s">
        <v>8323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8322</v>
      </c>
      <c r="R627" t="s">
        <v>8323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8322</v>
      </c>
      <c r="R628" t="s">
        <v>8323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8322</v>
      </c>
      <c r="R629" t="s">
        <v>8323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8322</v>
      </c>
      <c r="R630" t="s">
        <v>8323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8322</v>
      </c>
      <c r="R631" t="s">
        <v>8323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8322</v>
      </c>
      <c r="R632" t="s">
        <v>8323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8322</v>
      </c>
      <c r="R633" t="s">
        <v>8323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8322</v>
      </c>
      <c r="R634" t="s">
        <v>8323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8322</v>
      </c>
      <c r="R635" t="s">
        <v>8323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8322</v>
      </c>
      <c r="R636" t="s">
        <v>8323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8322</v>
      </c>
      <c r="R637" t="s">
        <v>8323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8322</v>
      </c>
      <c r="R638" t="s">
        <v>8323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8322</v>
      </c>
      <c r="R639" t="s">
        <v>8323</v>
      </c>
      <c r="S639" s="11">
        <f t="shared" si="38"/>
        <v>42762.962013888886</v>
      </c>
      <c r="T639" s="11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8322</v>
      </c>
      <c r="R640" t="s">
        <v>8323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8322</v>
      </c>
      <c r="R641" t="s">
        <v>8323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PERCENTILE(E642/D642, 0)</f>
        <v>1.4428571428571428</v>
      </c>
      <c r="P642" s="6">
        <f t="shared" ref="P642:P705" si="41">E642/L642</f>
        <v>50.5</v>
      </c>
      <c r="Q642" t="s">
        <v>8322</v>
      </c>
      <c r="R642" t="s">
        <v>8324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6">
        <f t="shared" si="41"/>
        <v>151.31746031746033</v>
      </c>
      <c r="Q643" t="s">
        <v>8322</v>
      </c>
      <c r="R643" t="s">
        <v>8324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8322</v>
      </c>
      <c r="R644" t="s">
        <v>8324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8322</v>
      </c>
      <c r="R645" t="s">
        <v>8324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8322</v>
      </c>
      <c r="R646" t="s">
        <v>8324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8322</v>
      </c>
      <c r="R647" t="s">
        <v>8324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8322</v>
      </c>
      <c r="R648" t="s">
        <v>8324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8322</v>
      </c>
      <c r="R649" t="s">
        <v>8324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8322</v>
      </c>
      <c r="R650" t="s">
        <v>8324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8322</v>
      </c>
      <c r="R651" t="s">
        <v>8324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8322</v>
      </c>
      <c r="R652" t="s">
        <v>8324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8322</v>
      </c>
      <c r="R653" t="s">
        <v>8324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8322</v>
      </c>
      <c r="R654" t="s">
        <v>8324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8322</v>
      </c>
      <c r="R655" t="s">
        <v>8324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8322</v>
      </c>
      <c r="R656" t="s">
        <v>8324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8322</v>
      </c>
      <c r="R657" t="s">
        <v>8324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8322</v>
      </c>
      <c r="R658" t="s">
        <v>8324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8322</v>
      </c>
      <c r="R659" t="s">
        <v>8324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8322</v>
      </c>
      <c r="R660" t="s">
        <v>8324</v>
      </c>
      <c r="S660" s="11">
        <f t="shared" si="42"/>
        <v>42179.160752314812</v>
      </c>
      <c r="T660" s="11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8322</v>
      </c>
      <c r="R661" t="s">
        <v>8324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8322</v>
      </c>
      <c r="R662" t="s">
        <v>8324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8322</v>
      </c>
      <c r="R663" t="s">
        <v>8324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8322</v>
      </c>
      <c r="R664" t="s">
        <v>8324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8322</v>
      </c>
      <c r="R665" t="s">
        <v>8324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8322</v>
      </c>
      <c r="R666" t="s">
        <v>8324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8322</v>
      </c>
      <c r="R667" t="s">
        <v>8324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8322</v>
      </c>
      <c r="R668" t="s">
        <v>8324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8322</v>
      </c>
      <c r="R669" t="s">
        <v>8324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8322</v>
      </c>
      <c r="R670" t="s">
        <v>8324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8322</v>
      </c>
      <c r="R671" t="s">
        <v>8324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8322</v>
      </c>
      <c r="R672" t="s">
        <v>8324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8322</v>
      </c>
      <c r="R673" t="s">
        <v>8324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8322</v>
      </c>
      <c r="R674" t="s">
        <v>8324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8322</v>
      </c>
      <c r="R675" t="s">
        <v>8324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8322</v>
      </c>
      <c r="R676" t="s">
        <v>8324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8322</v>
      </c>
      <c r="R677" t="s">
        <v>8324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8322</v>
      </c>
      <c r="R678" t="s">
        <v>8324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8322</v>
      </c>
      <c r="R679" t="s">
        <v>8324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8322</v>
      </c>
      <c r="R680" t="s">
        <v>8324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8322</v>
      </c>
      <c r="R681" t="s">
        <v>8324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8322</v>
      </c>
      <c r="R682" t="s">
        <v>8324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8322</v>
      </c>
      <c r="R683" t="s">
        <v>8324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8322</v>
      </c>
      <c r="R684" t="s">
        <v>8324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8322</v>
      </c>
      <c r="R685" t="s">
        <v>8324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8322</v>
      </c>
      <c r="R686" t="s">
        <v>8324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8322</v>
      </c>
      <c r="R687" t="s">
        <v>8324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8322</v>
      </c>
      <c r="R688" t="s">
        <v>8324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8322</v>
      </c>
      <c r="R689" t="s">
        <v>8324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8322</v>
      </c>
      <c r="R690" t="s">
        <v>8324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8322</v>
      </c>
      <c r="R691" t="s">
        <v>8324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8322</v>
      </c>
      <c r="R692" t="s">
        <v>8324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8322</v>
      </c>
      <c r="R693" t="s">
        <v>8324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8322</v>
      </c>
      <c r="R694" t="s">
        <v>8324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8322</v>
      </c>
      <c r="R695" t="s">
        <v>8324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8322</v>
      </c>
      <c r="R696" t="s">
        <v>8324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8322</v>
      </c>
      <c r="R697" t="s">
        <v>8324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8322</v>
      </c>
      <c r="R698" t="s">
        <v>8324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8322</v>
      </c>
      <c r="R699" t="s">
        <v>8324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8322</v>
      </c>
      <c r="R700" t="s">
        <v>8324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8322</v>
      </c>
      <c r="R701" t="s">
        <v>8324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8322</v>
      </c>
      <c r="R702" t="s">
        <v>8324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8322</v>
      </c>
      <c r="R703" t="s">
        <v>8324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8322</v>
      </c>
      <c r="R704" t="s">
        <v>8324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8322</v>
      </c>
      <c r="R705" t="s">
        <v>8324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PERCENTILE(E706/D706, 0)</f>
        <v>8.7454545454545458E-3</v>
      </c>
      <c r="P706" s="6">
        <f t="shared" ref="P706:P769" si="45">E706/L706</f>
        <v>120.25</v>
      </c>
      <c r="Q706" t="s">
        <v>8322</v>
      </c>
      <c r="R706" t="s">
        <v>8324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6">
        <f t="shared" si="45"/>
        <v>195.4</v>
      </c>
      <c r="Q707" t="s">
        <v>8322</v>
      </c>
      <c r="R707" t="s">
        <v>8324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8322</v>
      </c>
      <c r="R708" t="s">
        <v>8324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8322</v>
      </c>
      <c r="R709" t="s">
        <v>8324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8322</v>
      </c>
      <c r="R710" t="s">
        <v>8324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8322</v>
      </c>
      <c r="R711" t="s">
        <v>8324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8322</v>
      </c>
      <c r="R712" t="s">
        <v>8324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8322</v>
      </c>
      <c r="R713" t="s">
        <v>8324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8322</v>
      </c>
      <c r="R714" t="s">
        <v>8324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8322</v>
      </c>
      <c r="R715" t="s">
        <v>8324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8322</v>
      </c>
      <c r="R716" t="s">
        <v>8324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8322</v>
      </c>
      <c r="R717" t="s">
        <v>8324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8322</v>
      </c>
      <c r="R718" t="s">
        <v>8324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8322</v>
      </c>
      <c r="R719" t="s">
        <v>8324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8322</v>
      </c>
      <c r="R720" t="s">
        <v>8324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8322</v>
      </c>
      <c r="R721" t="s">
        <v>8324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8325</v>
      </c>
      <c r="R722" t="s">
        <v>8326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8325</v>
      </c>
      <c r="R723" t="s">
        <v>8326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8325</v>
      </c>
      <c r="R724" t="s">
        <v>8326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8325</v>
      </c>
      <c r="R725" t="s">
        <v>8326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8325</v>
      </c>
      <c r="R726" t="s">
        <v>8326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8325</v>
      </c>
      <c r="R727" t="s">
        <v>8326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8325</v>
      </c>
      <c r="R728" t="s">
        <v>8326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8325</v>
      </c>
      <c r="R729" t="s">
        <v>8326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8325</v>
      </c>
      <c r="R730" t="s">
        <v>8326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8325</v>
      </c>
      <c r="R731" t="s">
        <v>8326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8325</v>
      </c>
      <c r="R732" t="s">
        <v>8326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8325</v>
      </c>
      <c r="R733" t="s">
        <v>8326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8325</v>
      </c>
      <c r="R734" t="s">
        <v>8326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8325</v>
      </c>
      <c r="R735" t="s">
        <v>8326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8325</v>
      </c>
      <c r="R736" t="s">
        <v>8326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8325</v>
      </c>
      <c r="R737" t="s">
        <v>8326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8325</v>
      </c>
      <c r="R738" t="s">
        <v>8326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8325</v>
      </c>
      <c r="R739" t="s">
        <v>8326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8325</v>
      </c>
      <c r="R740" t="s">
        <v>8326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8325</v>
      </c>
      <c r="R741" t="s">
        <v>8326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8325</v>
      </c>
      <c r="R742" t="s">
        <v>8326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8325</v>
      </c>
      <c r="R743" t="s">
        <v>8326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8325</v>
      </c>
      <c r="R744" t="s">
        <v>8326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8325</v>
      </c>
      <c r="R745" t="s">
        <v>8326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8325</v>
      </c>
      <c r="R746" t="s">
        <v>8326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8325</v>
      </c>
      <c r="R747" t="s">
        <v>8326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8325</v>
      </c>
      <c r="R748" t="s">
        <v>8326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8325</v>
      </c>
      <c r="R749" t="s">
        <v>8326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8325</v>
      </c>
      <c r="R750" t="s">
        <v>8326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8325</v>
      </c>
      <c r="R751" t="s">
        <v>8326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8325</v>
      </c>
      <c r="R752" t="s">
        <v>8326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8325</v>
      </c>
      <c r="R753" t="s">
        <v>8326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8325</v>
      </c>
      <c r="R754" t="s">
        <v>8326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8325</v>
      </c>
      <c r="R755" t="s">
        <v>8326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8325</v>
      </c>
      <c r="R756" t="s">
        <v>8326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8325</v>
      </c>
      <c r="R757" t="s">
        <v>8326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8325</v>
      </c>
      <c r="R758" t="s">
        <v>8326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8325</v>
      </c>
      <c r="R759" t="s">
        <v>8326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8325</v>
      </c>
      <c r="R760" t="s">
        <v>8326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8325</v>
      </c>
      <c r="R761" t="s">
        <v>8326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8325</v>
      </c>
      <c r="R762" t="s">
        <v>8327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8325</v>
      </c>
      <c r="R763" t="s">
        <v>8327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8325</v>
      </c>
      <c r="R764" t="s">
        <v>8327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8325</v>
      </c>
      <c r="R765" t="s">
        <v>8327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8325</v>
      </c>
      <c r="R766" t="s">
        <v>8327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8325</v>
      </c>
      <c r="R767" t="s">
        <v>8327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8325</v>
      </c>
      <c r="R768" t="s">
        <v>8327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8325</v>
      </c>
      <c r="R769" t="s">
        <v>8327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PERCENTILE(E770/D770, 0)</f>
        <v>0</v>
      </c>
      <c r="P770" s="6" t="e">
        <f t="shared" ref="P770:P833" si="49">E770/L770</f>
        <v>#DIV/0!</v>
      </c>
      <c r="Q770" t="s">
        <v>8325</v>
      </c>
      <c r="R770" t="s">
        <v>8327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6">
        <f t="shared" si="49"/>
        <v>31.846153846153847</v>
      </c>
      <c r="Q771" t="s">
        <v>8325</v>
      </c>
      <c r="R771" t="s">
        <v>8327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8325</v>
      </c>
      <c r="R772" t="s">
        <v>8327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8325</v>
      </c>
      <c r="R773" t="s">
        <v>8327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8325</v>
      </c>
      <c r="R774" t="s">
        <v>8327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8325</v>
      </c>
      <c r="R775" t="s">
        <v>8327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8325</v>
      </c>
      <c r="R776" t="s">
        <v>8327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8325</v>
      </c>
      <c r="R777" t="s">
        <v>8327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8325</v>
      </c>
      <c r="R778" t="s">
        <v>8327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8325</v>
      </c>
      <c r="R779" t="s">
        <v>8327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8325</v>
      </c>
      <c r="R780" t="s">
        <v>8327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8325</v>
      </c>
      <c r="R781" t="s">
        <v>8327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8328</v>
      </c>
      <c r="R782" t="s">
        <v>8329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8328</v>
      </c>
      <c r="R783" t="s">
        <v>8329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8328</v>
      </c>
      <c r="R784" t="s">
        <v>8329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8328</v>
      </c>
      <c r="R785" t="s">
        <v>8329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8328</v>
      </c>
      <c r="R786" t="s">
        <v>8329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8328</v>
      </c>
      <c r="R787" t="s">
        <v>8329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8328</v>
      </c>
      <c r="R788" t="s">
        <v>8329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8328</v>
      </c>
      <c r="R789" t="s">
        <v>8329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8328</v>
      </c>
      <c r="R790" t="s">
        <v>8329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8328</v>
      </c>
      <c r="R791" t="s">
        <v>8329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8328</v>
      </c>
      <c r="R792" t="s">
        <v>8329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8328</v>
      </c>
      <c r="R793" t="s">
        <v>8329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8328</v>
      </c>
      <c r="R794" t="s">
        <v>8329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8328</v>
      </c>
      <c r="R795" t="s">
        <v>8329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8328</v>
      </c>
      <c r="R796" t="s">
        <v>8329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8328</v>
      </c>
      <c r="R797" t="s">
        <v>8329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8328</v>
      </c>
      <c r="R798" t="s">
        <v>8329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8328</v>
      </c>
      <c r="R799" t="s">
        <v>8329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8328</v>
      </c>
      <c r="R800" t="s">
        <v>8329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8328</v>
      </c>
      <c r="R801" t="s">
        <v>8329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8328</v>
      </c>
      <c r="R802" t="s">
        <v>8329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8328</v>
      </c>
      <c r="R803" t="s">
        <v>8329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8328</v>
      </c>
      <c r="R804" t="s">
        <v>8329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8328</v>
      </c>
      <c r="R805" t="s">
        <v>8329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8328</v>
      </c>
      <c r="R806" t="s">
        <v>8329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8328</v>
      </c>
      <c r="R807" t="s">
        <v>8329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8328</v>
      </c>
      <c r="R808" t="s">
        <v>8329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8328</v>
      </c>
      <c r="R809" t="s">
        <v>8329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8328</v>
      </c>
      <c r="R810" t="s">
        <v>8329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8328</v>
      </c>
      <c r="R811" t="s">
        <v>8329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8328</v>
      </c>
      <c r="R812" t="s">
        <v>8329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8328</v>
      </c>
      <c r="R813" t="s">
        <v>8329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8328</v>
      </c>
      <c r="R814" t="s">
        <v>8329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8328</v>
      </c>
      <c r="R815" t="s">
        <v>8329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8328</v>
      </c>
      <c r="R816" t="s">
        <v>8329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8328</v>
      </c>
      <c r="R817" t="s">
        <v>8329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8328</v>
      </c>
      <c r="R818" t="s">
        <v>8329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8328</v>
      </c>
      <c r="R819" t="s">
        <v>8329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8328</v>
      </c>
      <c r="R820" t="s">
        <v>8329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8328</v>
      </c>
      <c r="R821" t="s">
        <v>8329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8328</v>
      </c>
      <c r="R822" t="s">
        <v>8329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8328</v>
      </c>
      <c r="R823" t="s">
        <v>8329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8328</v>
      </c>
      <c r="R824" t="s">
        <v>8329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8328</v>
      </c>
      <c r="R825" t="s">
        <v>8329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8328</v>
      </c>
      <c r="R826" t="s">
        <v>8329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8328</v>
      </c>
      <c r="R827" t="s">
        <v>8329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8328</v>
      </c>
      <c r="R828" t="s">
        <v>8329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8328</v>
      </c>
      <c r="R829" t="s">
        <v>8329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8328</v>
      </c>
      <c r="R830" t="s">
        <v>8329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8328</v>
      </c>
      <c r="R831" t="s">
        <v>8329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8328</v>
      </c>
      <c r="R832" t="s">
        <v>8329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8328</v>
      </c>
      <c r="R833" t="s">
        <v>8329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PERCENTILE(E834/D834, 0)</f>
        <v>1.0060706666666666</v>
      </c>
      <c r="P834" s="6">
        <f t="shared" ref="P834:P897" si="53">E834/L834</f>
        <v>97.993896103896105</v>
      </c>
      <c r="Q834" t="s">
        <v>8328</v>
      </c>
      <c r="R834" t="s">
        <v>8329</v>
      </c>
      <c r="S834" s="11">
        <f t="shared" si="50"/>
        <v>40869.675173611111</v>
      </c>
      <c r="T834" s="11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6">
        <f t="shared" si="53"/>
        <v>148.78048780487805</v>
      </c>
      <c r="Q835" t="s">
        <v>8328</v>
      </c>
      <c r="R835" t="s">
        <v>8329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8328</v>
      </c>
      <c r="R836" t="s">
        <v>8329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8328</v>
      </c>
      <c r="R837" t="s">
        <v>8329</v>
      </c>
      <c r="S837" s="11">
        <f t="shared" si="54"/>
        <v>41005.45784722222</v>
      </c>
      <c r="T837" s="11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8328</v>
      </c>
      <c r="R838" t="s">
        <v>8329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8328</v>
      </c>
      <c r="R839" t="s">
        <v>8329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8328</v>
      </c>
      <c r="R840" t="s">
        <v>8329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8328</v>
      </c>
      <c r="R841" t="s">
        <v>8329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8328</v>
      </c>
      <c r="R842" t="s">
        <v>8330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8328</v>
      </c>
      <c r="R843" t="s">
        <v>8330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8328</v>
      </c>
      <c r="R844" t="s">
        <v>8330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8328</v>
      </c>
      <c r="R845" t="s">
        <v>8330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8328</v>
      </c>
      <c r="R846" t="s">
        <v>8330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8328</v>
      </c>
      <c r="R847" t="s">
        <v>8330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8328</v>
      </c>
      <c r="R848" t="s">
        <v>8330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8328</v>
      </c>
      <c r="R849" t="s">
        <v>8330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8328</v>
      </c>
      <c r="R850" t="s">
        <v>8330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8328</v>
      </c>
      <c r="R851" t="s">
        <v>8330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8328</v>
      </c>
      <c r="R852" t="s">
        <v>8330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8328</v>
      </c>
      <c r="R853" t="s">
        <v>8330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8328</v>
      </c>
      <c r="R854" t="s">
        <v>8330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8328</v>
      </c>
      <c r="R855" t="s">
        <v>8330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8328</v>
      </c>
      <c r="R856" t="s">
        <v>8330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8328</v>
      </c>
      <c r="R857" t="s">
        <v>8330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8328</v>
      </c>
      <c r="R858" t="s">
        <v>8330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8328</v>
      </c>
      <c r="R859" t="s">
        <v>8330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8328</v>
      </c>
      <c r="R860" t="s">
        <v>8330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8328</v>
      </c>
      <c r="R861" t="s">
        <v>8330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8328</v>
      </c>
      <c r="R862" t="s">
        <v>8331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8328</v>
      </c>
      <c r="R863" t="s">
        <v>8331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8328</v>
      </c>
      <c r="R864" t="s">
        <v>8331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8328</v>
      </c>
      <c r="R865" t="s">
        <v>8331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8328</v>
      </c>
      <c r="R866" t="s">
        <v>8331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8328</v>
      </c>
      <c r="R867" t="s">
        <v>8331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8328</v>
      </c>
      <c r="R868" t="s">
        <v>8331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8328</v>
      </c>
      <c r="R869" t="s">
        <v>8331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8328</v>
      </c>
      <c r="R870" t="s">
        <v>8331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8328</v>
      </c>
      <c r="R871" t="s">
        <v>8331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8328</v>
      </c>
      <c r="R872" t="s">
        <v>8331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8328</v>
      </c>
      <c r="R873" t="s">
        <v>8331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8328</v>
      </c>
      <c r="R874" t="s">
        <v>8331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8328</v>
      </c>
      <c r="R875" t="s">
        <v>8331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8328</v>
      </c>
      <c r="R876" t="s">
        <v>8331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8328</v>
      </c>
      <c r="R877" t="s">
        <v>8331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8328</v>
      </c>
      <c r="R878" t="s">
        <v>8331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8328</v>
      </c>
      <c r="R879" t="s">
        <v>8331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8328</v>
      </c>
      <c r="R880" t="s">
        <v>8331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8328</v>
      </c>
      <c r="R881" t="s">
        <v>8331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8328</v>
      </c>
      <c r="R882" t="s">
        <v>8332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8328</v>
      </c>
      <c r="R883" t="s">
        <v>8332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8328</v>
      </c>
      <c r="R884" t="s">
        <v>8332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8328</v>
      </c>
      <c r="R885" t="s">
        <v>8332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8328</v>
      </c>
      <c r="R886" t="s">
        <v>8332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8328</v>
      </c>
      <c r="R887" t="s">
        <v>8332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8328</v>
      </c>
      <c r="R888" t="s">
        <v>8332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8328</v>
      </c>
      <c r="R889" t="s">
        <v>8332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8328</v>
      </c>
      <c r="R890" t="s">
        <v>8332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8328</v>
      </c>
      <c r="R891" t="s">
        <v>8332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8328</v>
      </c>
      <c r="R892" t="s">
        <v>8332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8328</v>
      </c>
      <c r="R893" t="s">
        <v>8332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8328</v>
      </c>
      <c r="R894" t="s">
        <v>8332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8328</v>
      </c>
      <c r="R895" t="s">
        <v>8332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8328</v>
      </c>
      <c r="R896" t="s">
        <v>8332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8328</v>
      </c>
      <c r="R897" t="s">
        <v>8332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PERCENTILE(E898/D898, 0)</f>
        <v>0.4</v>
      </c>
      <c r="P898" s="6">
        <f t="shared" ref="P898:P961" si="57">E898/L898</f>
        <v>44.444444444444443</v>
      </c>
      <c r="Q898" t="s">
        <v>8328</v>
      </c>
      <c r="R898" t="s">
        <v>8332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 t="e">
        <f t="shared" si="57"/>
        <v>#DIV/0!</v>
      </c>
      <c r="Q899" t="s">
        <v>8328</v>
      </c>
      <c r="R899" t="s">
        <v>8332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8328</v>
      </c>
      <c r="R900" t="s">
        <v>8332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8328</v>
      </c>
      <c r="R901" t="s">
        <v>8332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8328</v>
      </c>
      <c r="R902" t="s">
        <v>8331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8328</v>
      </c>
      <c r="R903" t="s">
        <v>8331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8328</v>
      </c>
      <c r="R904" t="s">
        <v>8331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8328</v>
      </c>
      <c r="R905" t="s">
        <v>8331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8328</v>
      </c>
      <c r="R906" t="s">
        <v>8331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8328</v>
      </c>
      <c r="R907" t="s">
        <v>8331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8328</v>
      </c>
      <c r="R908" t="s">
        <v>8331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8328</v>
      </c>
      <c r="R909" t="s">
        <v>8331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8328</v>
      </c>
      <c r="R910" t="s">
        <v>8331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8328</v>
      </c>
      <c r="R911" t="s">
        <v>8331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8328</v>
      </c>
      <c r="R912" t="s">
        <v>8331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8328</v>
      </c>
      <c r="R913" t="s">
        <v>8331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8328</v>
      </c>
      <c r="R914" t="s">
        <v>8331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8328</v>
      </c>
      <c r="R915" t="s">
        <v>8331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8328</v>
      </c>
      <c r="R916" t="s">
        <v>8331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8328</v>
      </c>
      <c r="R917" t="s">
        <v>8331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8328</v>
      </c>
      <c r="R918" t="s">
        <v>8331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8328</v>
      </c>
      <c r="R919" t="s">
        <v>8331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8328</v>
      </c>
      <c r="R920" t="s">
        <v>8331</v>
      </c>
      <c r="S920" s="11">
        <f t="shared" si="58"/>
        <v>41944.916215277779</v>
      </c>
      <c r="T920" s="11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8328</v>
      </c>
      <c r="R921" t="s">
        <v>8331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8328</v>
      </c>
      <c r="R922" t="s">
        <v>8331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8328</v>
      </c>
      <c r="R923" t="s">
        <v>8331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8328</v>
      </c>
      <c r="R924" t="s">
        <v>8331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8328</v>
      </c>
      <c r="R925" t="s">
        <v>8331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8328</v>
      </c>
      <c r="R926" t="s">
        <v>8331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8328</v>
      </c>
      <c r="R927" t="s">
        <v>8331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8328</v>
      </c>
      <c r="R928" t="s">
        <v>8331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8328</v>
      </c>
      <c r="R929" t="s">
        <v>8331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8328</v>
      </c>
      <c r="R930" t="s">
        <v>8331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8328</v>
      </c>
      <c r="R931" t="s">
        <v>8331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8328</v>
      </c>
      <c r="R932" t="s">
        <v>8331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8328</v>
      </c>
      <c r="R933" t="s">
        <v>8331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8328</v>
      </c>
      <c r="R934" t="s">
        <v>8331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8328</v>
      </c>
      <c r="R935" t="s">
        <v>8331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8328</v>
      </c>
      <c r="R936" t="s">
        <v>8331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8328</v>
      </c>
      <c r="R937" t="s">
        <v>8331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8328</v>
      </c>
      <c r="R938" t="s">
        <v>8331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8328</v>
      </c>
      <c r="R939" t="s">
        <v>8331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8328</v>
      </c>
      <c r="R940" t="s">
        <v>8331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8328</v>
      </c>
      <c r="R941" t="s">
        <v>8331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8322</v>
      </c>
      <c r="R942" t="s">
        <v>8324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8322</v>
      </c>
      <c r="R943" t="s">
        <v>8324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8322</v>
      </c>
      <c r="R944" t="s">
        <v>8324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8322</v>
      </c>
      <c r="R945" t="s">
        <v>8324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8322</v>
      </c>
      <c r="R946" t="s">
        <v>8324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8322</v>
      </c>
      <c r="R947" t="s">
        <v>8324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8322</v>
      </c>
      <c r="R948" t="s">
        <v>8324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8322</v>
      </c>
      <c r="R949" t="s">
        <v>8324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8322</v>
      </c>
      <c r="R950" t="s">
        <v>8324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8322</v>
      </c>
      <c r="R951" t="s">
        <v>8324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8322</v>
      </c>
      <c r="R952" t="s">
        <v>8324</v>
      </c>
      <c r="S952" s="11">
        <f t="shared" si="58"/>
        <v>42356.750706018516</v>
      </c>
      <c r="T952" s="11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8322</v>
      </c>
      <c r="R953" t="s">
        <v>8324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8322</v>
      </c>
      <c r="R954" t="s">
        <v>8324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8322</v>
      </c>
      <c r="R955" t="s">
        <v>8324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8322</v>
      </c>
      <c r="R956" t="s">
        <v>8324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8322</v>
      </c>
      <c r="R957" t="s">
        <v>8324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8322</v>
      </c>
      <c r="R958" t="s">
        <v>8324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8322</v>
      </c>
      <c r="R959" t="s">
        <v>8324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8322</v>
      </c>
      <c r="R960" t="s">
        <v>8324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8322</v>
      </c>
      <c r="R961" t="s">
        <v>8324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PERCENTILE(E962/D962, 0)</f>
        <v>0.46100628930817611</v>
      </c>
      <c r="P962" s="6">
        <f t="shared" ref="P962:P1025" si="61">E962/L962</f>
        <v>136.46276595744681</v>
      </c>
      <c r="Q962" t="s">
        <v>8322</v>
      </c>
      <c r="R962" t="s">
        <v>8324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6">
        <f t="shared" si="61"/>
        <v>364.35454545454547</v>
      </c>
      <c r="Q963" t="s">
        <v>8322</v>
      </c>
      <c r="R963" t="s">
        <v>8324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8322</v>
      </c>
      <c r="R964" t="s">
        <v>8324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8322</v>
      </c>
      <c r="R965" t="s">
        <v>8324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8322</v>
      </c>
      <c r="R966" t="s">
        <v>8324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8322</v>
      </c>
      <c r="R967" t="s">
        <v>8324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8322</v>
      </c>
      <c r="R968" t="s">
        <v>8324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8322</v>
      </c>
      <c r="R969" t="s">
        <v>8324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8322</v>
      </c>
      <c r="R970" t="s">
        <v>8324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8322</v>
      </c>
      <c r="R971" t="s">
        <v>8324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8322</v>
      </c>
      <c r="R972" t="s">
        <v>8324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8322</v>
      </c>
      <c r="R973" t="s">
        <v>8324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8322</v>
      </c>
      <c r="R974" t="s">
        <v>8324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8322</v>
      </c>
      <c r="R975" t="s">
        <v>8324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8322</v>
      </c>
      <c r="R976" t="s">
        <v>8324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8322</v>
      </c>
      <c r="R977" t="s">
        <v>8324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8322</v>
      </c>
      <c r="R978" t="s">
        <v>8324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8322</v>
      </c>
      <c r="R979" t="s">
        <v>8324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8322</v>
      </c>
      <c r="R980" t="s">
        <v>8324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8322</v>
      </c>
      <c r="R981" t="s">
        <v>8324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8322</v>
      </c>
      <c r="R982" t="s">
        <v>8324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8322</v>
      </c>
      <c r="R983" t="s">
        <v>8324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8322</v>
      </c>
      <c r="R984" t="s">
        <v>8324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8322</v>
      </c>
      <c r="R985" t="s">
        <v>8324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8322</v>
      </c>
      <c r="R986" t="s">
        <v>8324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8322</v>
      </c>
      <c r="R987" t="s">
        <v>8324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8322</v>
      </c>
      <c r="R988" t="s">
        <v>8324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8322</v>
      </c>
      <c r="R989" t="s">
        <v>8324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8322</v>
      </c>
      <c r="R990" t="s">
        <v>8324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8322</v>
      </c>
      <c r="R991" t="s">
        <v>8324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8322</v>
      </c>
      <c r="R992" t="s">
        <v>8324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8322</v>
      </c>
      <c r="R993" t="s">
        <v>8324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8322</v>
      </c>
      <c r="R994" t="s">
        <v>8324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8322</v>
      </c>
      <c r="R995" t="s">
        <v>8324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8322</v>
      </c>
      <c r="R996" t="s">
        <v>8324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8322</v>
      </c>
      <c r="R997" t="s">
        <v>8324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8322</v>
      </c>
      <c r="R998" t="s">
        <v>8324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8322</v>
      </c>
      <c r="R999" t="s">
        <v>8324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8322</v>
      </c>
      <c r="R1000" t="s">
        <v>8324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8322</v>
      </c>
      <c r="R1001" t="s">
        <v>8324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8322</v>
      </c>
      <c r="R1002" t="s">
        <v>8324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8322</v>
      </c>
      <c r="R1003" t="s">
        <v>8324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8322</v>
      </c>
      <c r="R1004" t="s">
        <v>8324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8322</v>
      </c>
      <c r="R1005" t="s">
        <v>8324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8322</v>
      </c>
      <c r="R1006" t="s">
        <v>8324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8322</v>
      </c>
      <c r="R1007" t="s">
        <v>8324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8322</v>
      </c>
      <c r="R1008" t="s">
        <v>8324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8322</v>
      </c>
      <c r="R1009" t="s">
        <v>8324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8322</v>
      </c>
      <c r="R1010" t="s">
        <v>8324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8322</v>
      </c>
      <c r="R1011" t="s">
        <v>8324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8322</v>
      </c>
      <c r="R1012" t="s">
        <v>8324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8322</v>
      </c>
      <c r="R1013" t="s">
        <v>8324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8322</v>
      </c>
      <c r="R1014" t="s">
        <v>8324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8322</v>
      </c>
      <c r="R1015" t="s">
        <v>8324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8322</v>
      </c>
      <c r="R1016" t="s">
        <v>8324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8322</v>
      </c>
      <c r="R1017" t="s">
        <v>8324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8322</v>
      </c>
      <c r="R1018" t="s">
        <v>8324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8322</v>
      </c>
      <c r="R1019" t="s">
        <v>8324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8322</v>
      </c>
      <c r="R1020" t="s">
        <v>8324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8322</v>
      </c>
      <c r="R1021" t="s">
        <v>8324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8328</v>
      </c>
      <c r="R1022" t="s">
        <v>8333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8328</v>
      </c>
      <c r="R1023" t="s">
        <v>8333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8328</v>
      </c>
      <c r="R1024" t="s">
        <v>8333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8328</v>
      </c>
      <c r="R1025" t="s">
        <v>8333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PERCENTILE(E1026/D1026, 0)</f>
        <v>1.1863774999999999</v>
      </c>
      <c r="P1026" s="6">
        <f t="shared" ref="P1026:P1089" si="65">E1026/L1026</f>
        <v>388.9762295081967</v>
      </c>
      <c r="Q1026" t="s">
        <v>8328</v>
      </c>
      <c r="R1026" t="s">
        <v>8333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6">
        <f t="shared" si="65"/>
        <v>71.848571428571432</v>
      </c>
      <c r="Q1027" t="s">
        <v>8328</v>
      </c>
      <c r="R1027" t="s">
        <v>8333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8328</v>
      </c>
      <c r="R1028" t="s">
        <v>8333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8328</v>
      </c>
      <c r="R1029" t="s">
        <v>8333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8328</v>
      </c>
      <c r="R1030" t="s">
        <v>8333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8328</v>
      </c>
      <c r="R1031" t="s">
        <v>8333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8328</v>
      </c>
      <c r="R1032" t="s">
        <v>8333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8328</v>
      </c>
      <c r="R1033" t="s">
        <v>8333</v>
      </c>
      <c r="S1033" s="11">
        <f t="shared" si="66"/>
        <v>42324.764004629629</v>
      </c>
      <c r="T1033" s="11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8328</v>
      </c>
      <c r="R1034" t="s">
        <v>8333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8328</v>
      </c>
      <c r="R1035" t="s">
        <v>8333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8328</v>
      </c>
      <c r="R1036" t="s">
        <v>8333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8328</v>
      </c>
      <c r="R1037" t="s">
        <v>8333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8328</v>
      </c>
      <c r="R1038" t="s">
        <v>8333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8328</v>
      </c>
      <c r="R1039" t="s">
        <v>8333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8328</v>
      </c>
      <c r="R1040" t="s">
        <v>8333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8328</v>
      </c>
      <c r="R1041" t="s">
        <v>8333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8334</v>
      </c>
      <c r="R1042" t="s">
        <v>8335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8334</v>
      </c>
      <c r="R1043" t="s">
        <v>8335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8334</v>
      </c>
      <c r="R1044" t="s">
        <v>8335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8334</v>
      </c>
      <c r="R1045" t="s">
        <v>8335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8334</v>
      </c>
      <c r="R1046" t="s">
        <v>8335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8334</v>
      </c>
      <c r="R1047" t="s">
        <v>8335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8334</v>
      </c>
      <c r="R1048" t="s">
        <v>8335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8334</v>
      </c>
      <c r="R1049" t="s">
        <v>8335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8334</v>
      </c>
      <c r="R1050" t="s">
        <v>8335</v>
      </c>
      <c r="S1050" s="11">
        <f t="shared" si="66"/>
        <v>42598.053113425922</v>
      </c>
      <c r="T1050" s="11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8334</v>
      </c>
      <c r="R1051" t="s">
        <v>8335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8334</v>
      </c>
      <c r="R1052" t="s">
        <v>8335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8334</v>
      </c>
      <c r="R1053" t="s">
        <v>8335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8334</v>
      </c>
      <c r="R1054" t="s">
        <v>8335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8334</v>
      </c>
      <c r="R1055" t="s">
        <v>8335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8334</v>
      </c>
      <c r="R1056" t="s">
        <v>8335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8334</v>
      </c>
      <c r="R1057" t="s">
        <v>8335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8334</v>
      </c>
      <c r="R1058" t="s">
        <v>8335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8334</v>
      </c>
      <c r="R1059" t="s">
        <v>8335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8334</v>
      </c>
      <c r="R1060" t="s">
        <v>8335</v>
      </c>
      <c r="S1060" s="11">
        <f t="shared" si="66"/>
        <v>42047.900960648149</v>
      </c>
      <c r="T1060" s="11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8334</v>
      </c>
      <c r="R1061" t="s">
        <v>8335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8334</v>
      </c>
      <c r="R1062" t="s">
        <v>8335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8334</v>
      </c>
      <c r="R1063" t="s">
        <v>8335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8334</v>
      </c>
      <c r="R1064" t="s">
        <v>8335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8334</v>
      </c>
      <c r="R1065" t="s">
        <v>8335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8336</v>
      </c>
      <c r="R1066" t="s">
        <v>8337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8336</v>
      </c>
      <c r="R1067" t="s">
        <v>8337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8336</v>
      </c>
      <c r="R1068" t="s">
        <v>8337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8336</v>
      </c>
      <c r="R1069" t="s">
        <v>8337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8336</v>
      </c>
      <c r="R1070" t="s">
        <v>8337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8336</v>
      </c>
      <c r="R1071" t="s">
        <v>8337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8336</v>
      </c>
      <c r="R1072" t="s">
        <v>8337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8336</v>
      </c>
      <c r="R1073" t="s">
        <v>8337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8336</v>
      </c>
      <c r="R1074" t="s">
        <v>8337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8336</v>
      </c>
      <c r="R1075" t="s">
        <v>8337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8336</v>
      </c>
      <c r="R1076" t="s">
        <v>8337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8336</v>
      </c>
      <c r="R1077" t="s">
        <v>8337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8336</v>
      </c>
      <c r="R1078" t="s">
        <v>8337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8336</v>
      </c>
      <c r="R1079" t="s">
        <v>8337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8336</v>
      </c>
      <c r="R1080" t="s">
        <v>8337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8336</v>
      </c>
      <c r="R1081" t="s">
        <v>8337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8336</v>
      </c>
      <c r="R1082" t="s">
        <v>8337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8336</v>
      </c>
      <c r="R1083" t="s">
        <v>8337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8336</v>
      </c>
      <c r="R1084" t="s">
        <v>8337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8336</v>
      </c>
      <c r="R1085" t="s">
        <v>8337</v>
      </c>
      <c r="S1085" s="11">
        <f t="shared" si="66"/>
        <v>41793.659525462965</v>
      </c>
      <c r="T1085" s="11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8336</v>
      </c>
      <c r="R1086" t="s">
        <v>8337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8336</v>
      </c>
      <c r="R1087" t="s">
        <v>8337</v>
      </c>
      <c r="S1087" s="11">
        <f t="shared" si="66"/>
        <v>42413.671006944445</v>
      </c>
      <c r="T1087" s="11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8336</v>
      </c>
      <c r="R1088" t="s">
        <v>8337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8336</v>
      </c>
      <c r="R1089" t="s">
        <v>8337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PERCENTILE(E1090/D1090, 0)</f>
        <v>0.14182977777777778</v>
      </c>
      <c r="P1090" s="6">
        <f t="shared" ref="P1090:P1153" si="69">E1090/L1090</f>
        <v>43.41727891156463</v>
      </c>
      <c r="Q1090" t="s">
        <v>8336</v>
      </c>
      <c r="R1090" t="s">
        <v>8337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6">
        <f t="shared" si="69"/>
        <v>23.959183673469386</v>
      </c>
      <c r="Q1091" t="s">
        <v>8336</v>
      </c>
      <c r="R1091" t="s">
        <v>8337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8336</v>
      </c>
      <c r="R1092" t="s">
        <v>8337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8336</v>
      </c>
      <c r="R1093" t="s">
        <v>8337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8336</v>
      </c>
      <c r="R1094" t="s">
        <v>8337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8336</v>
      </c>
      <c r="R1095" t="s">
        <v>8337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8336</v>
      </c>
      <c r="R1096" t="s">
        <v>8337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8336</v>
      </c>
      <c r="R1097" t="s">
        <v>8337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8336</v>
      </c>
      <c r="R1098" t="s">
        <v>8337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8336</v>
      </c>
      <c r="R1099" t="s">
        <v>8337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8336</v>
      </c>
      <c r="R1100" t="s">
        <v>8337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8336</v>
      </c>
      <c r="R1101" t="s">
        <v>8337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8336</v>
      </c>
      <c r="R1102" t="s">
        <v>8337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8336</v>
      </c>
      <c r="R1103" t="s">
        <v>8337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8336</v>
      </c>
      <c r="R1104" t="s">
        <v>8337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8336</v>
      </c>
      <c r="R1105" t="s">
        <v>8337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8336</v>
      </c>
      <c r="R1106" t="s">
        <v>8337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8336</v>
      </c>
      <c r="R1107" t="s">
        <v>8337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8336</v>
      </c>
      <c r="R1108" t="s">
        <v>8337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8336</v>
      </c>
      <c r="R1109" t="s">
        <v>8337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8336</v>
      </c>
      <c r="R1110" t="s">
        <v>8337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8336</v>
      </c>
      <c r="R1111" t="s">
        <v>8337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8336</v>
      </c>
      <c r="R1112" t="s">
        <v>8337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8336</v>
      </c>
      <c r="R1113" t="s">
        <v>8337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8336</v>
      </c>
      <c r="R1114" t="s">
        <v>8337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8336</v>
      </c>
      <c r="R1115" t="s">
        <v>8337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8336</v>
      </c>
      <c r="R1116" t="s">
        <v>8337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8336</v>
      </c>
      <c r="R1117" t="s">
        <v>8337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8336</v>
      </c>
      <c r="R1118" t="s">
        <v>8337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8336</v>
      </c>
      <c r="R1119" t="s">
        <v>8337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8336</v>
      </c>
      <c r="R1120" t="s">
        <v>8337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8336</v>
      </c>
      <c r="R1121" t="s">
        <v>8337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8336</v>
      </c>
      <c r="R1122" t="s">
        <v>8337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8336</v>
      </c>
      <c r="R1123" t="s">
        <v>8337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8336</v>
      </c>
      <c r="R1124" t="s">
        <v>8337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8336</v>
      </c>
      <c r="R1125" t="s">
        <v>8337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8336</v>
      </c>
      <c r="R1126" t="s">
        <v>8338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8336</v>
      </c>
      <c r="R1127" t="s">
        <v>8338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8336</v>
      </c>
      <c r="R1128" t="s">
        <v>8338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8336</v>
      </c>
      <c r="R1129" t="s">
        <v>8338</v>
      </c>
      <c r="S1129" s="11">
        <f t="shared" si="70"/>
        <v>41926.854166666664</v>
      </c>
      <c r="T1129" s="11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8336</v>
      </c>
      <c r="R1130" t="s">
        <v>8338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8336</v>
      </c>
      <c r="R1131" t="s">
        <v>8338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8336</v>
      </c>
      <c r="R1132" t="s">
        <v>8338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8336</v>
      </c>
      <c r="R1133" t="s">
        <v>8338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8336</v>
      </c>
      <c r="R1134" t="s">
        <v>8338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8336</v>
      </c>
      <c r="R1135" t="s">
        <v>8338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8336</v>
      </c>
      <c r="R1136" t="s">
        <v>8338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8336</v>
      </c>
      <c r="R1137" t="s">
        <v>8338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8336</v>
      </c>
      <c r="R1138" t="s">
        <v>8338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8336</v>
      </c>
      <c r="R1139" t="s">
        <v>8338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8336</v>
      </c>
      <c r="R1140" t="s">
        <v>8338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8336</v>
      </c>
      <c r="R1141" t="s">
        <v>8338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8336</v>
      </c>
      <c r="R1142" t="s">
        <v>8338</v>
      </c>
      <c r="S1142" s="11">
        <f t="shared" si="70"/>
        <v>42192.462048611109</v>
      </c>
      <c r="T1142" s="11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8336</v>
      </c>
      <c r="R1143" t="s">
        <v>8338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8336</v>
      </c>
      <c r="R1144" t="s">
        <v>8338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8336</v>
      </c>
      <c r="R1145" t="s">
        <v>8338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8339</v>
      </c>
      <c r="R1146" t="s">
        <v>8340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8339</v>
      </c>
      <c r="R1147" t="s">
        <v>8340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8339</v>
      </c>
      <c r="R1148" t="s">
        <v>8340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8339</v>
      </c>
      <c r="R1149" t="s">
        <v>8340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8339</v>
      </c>
      <c r="R1150" t="s">
        <v>8340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8339</v>
      </c>
      <c r="R1151" t="s">
        <v>8340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8339</v>
      </c>
      <c r="R1152" t="s">
        <v>8340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8339</v>
      </c>
      <c r="R1153" t="s">
        <v>8340</v>
      </c>
      <c r="S1153" s="11">
        <f t="shared" si="70"/>
        <v>42224.102581018517</v>
      </c>
      <c r="T1153" s="11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PERCENTILE(E1154/D1154, 0)</f>
        <v>5.6937500000000002E-2</v>
      </c>
      <c r="P1154" s="6">
        <f t="shared" ref="P1154:P1217" si="73">E1154/L1154</f>
        <v>60.733333333333334</v>
      </c>
      <c r="Q1154" t="s">
        <v>8339</v>
      </c>
      <c r="R1154" t="s">
        <v>8340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6">
        <f t="shared" si="73"/>
        <v>50</v>
      </c>
      <c r="Q1155" t="s">
        <v>8339</v>
      </c>
      <c r="R1155" t="s">
        <v>8340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8339</v>
      </c>
      <c r="R1156" t="s">
        <v>8340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8339</v>
      </c>
      <c r="R1157" t="s">
        <v>8340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8339</v>
      </c>
      <c r="R1158" t="s">
        <v>8340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8339</v>
      </c>
      <c r="R1159" t="s">
        <v>8340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8339</v>
      </c>
      <c r="R1160" t="s">
        <v>8340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8339</v>
      </c>
      <c r="R1161" t="s">
        <v>8340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8339</v>
      </c>
      <c r="R1162" t="s">
        <v>8340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8339</v>
      </c>
      <c r="R1163" t="s">
        <v>8340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8339</v>
      </c>
      <c r="R1164" t="s">
        <v>8340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8339</v>
      </c>
      <c r="R1165" t="s">
        <v>8340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8339</v>
      </c>
      <c r="R1166" t="s">
        <v>8340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8339</v>
      </c>
      <c r="R1167" t="s">
        <v>8340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8339</v>
      </c>
      <c r="R1168" t="s">
        <v>8340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8339</v>
      </c>
      <c r="R1169" t="s">
        <v>8340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8339</v>
      </c>
      <c r="R1170" t="s">
        <v>8340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8339</v>
      </c>
      <c r="R1171" t="s">
        <v>8340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8339</v>
      </c>
      <c r="R1172" t="s">
        <v>8340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8339</v>
      </c>
      <c r="R1173" t="s">
        <v>8340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8339</v>
      </c>
      <c r="R1174" t="s">
        <v>8340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8339</v>
      </c>
      <c r="R1175" t="s">
        <v>8340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8339</v>
      </c>
      <c r="R1176" t="s">
        <v>8340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8339</v>
      </c>
      <c r="R1177" t="s">
        <v>8340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8339</v>
      </c>
      <c r="R1178" t="s">
        <v>8340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8339</v>
      </c>
      <c r="R1179" t="s">
        <v>8340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8339</v>
      </c>
      <c r="R1180" t="s">
        <v>8340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8339</v>
      </c>
      <c r="R1181" t="s">
        <v>8340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8339</v>
      </c>
      <c r="R1182" t="s">
        <v>8340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8339</v>
      </c>
      <c r="R1183" t="s">
        <v>8340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8339</v>
      </c>
      <c r="R1184" t="s">
        <v>8340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8339</v>
      </c>
      <c r="R1185" t="s">
        <v>8340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8341</v>
      </c>
      <c r="R1186" t="s">
        <v>8342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8341</v>
      </c>
      <c r="R1187" t="s">
        <v>8342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8341</v>
      </c>
      <c r="R1188" t="s">
        <v>8342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8341</v>
      </c>
      <c r="R1189" t="s">
        <v>8342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8341</v>
      </c>
      <c r="R1190" t="s">
        <v>8342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8341</v>
      </c>
      <c r="R1191" t="s">
        <v>8342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8341</v>
      </c>
      <c r="R1192" t="s">
        <v>8342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8341</v>
      </c>
      <c r="R1193" t="s">
        <v>8342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8341</v>
      </c>
      <c r="R1194" t="s">
        <v>8342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8341</v>
      </c>
      <c r="R1195" t="s">
        <v>8342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8341</v>
      </c>
      <c r="R1196" t="s">
        <v>8342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8341</v>
      </c>
      <c r="R1197" t="s">
        <v>8342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8341</v>
      </c>
      <c r="R1198" t="s">
        <v>8342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8341</v>
      </c>
      <c r="R1199" t="s">
        <v>8342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8341</v>
      </c>
      <c r="R1200" t="s">
        <v>8342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8341</v>
      </c>
      <c r="R1201" t="s">
        <v>8342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8341</v>
      </c>
      <c r="R1202" t="s">
        <v>8342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8341</v>
      </c>
      <c r="R1203" t="s">
        <v>8342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8341</v>
      </c>
      <c r="R1204" t="s">
        <v>8342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8341</v>
      </c>
      <c r="R1205" t="s">
        <v>8342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8341</v>
      </c>
      <c r="R1206" t="s">
        <v>8342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8341</v>
      </c>
      <c r="R1207" t="s">
        <v>8342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8341</v>
      </c>
      <c r="R1208" t="s">
        <v>8342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8341</v>
      </c>
      <c r="R1209" t="s">
        <v>8342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8341</v>
      </c>
      <c r="R1210" t="s">
        <v>8342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8341</v>
      </c>
      <c r="R1211" t="s">
        <v>8342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8341</v>
      </c>
      <c r="R1212" t="s">
        <v>8342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8341</v>
      </c>
      <c r="R1213" t="s">
        <v>8342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8341</v>
      </c>
      <c r="R1214" t="s">
        <v>8342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8341</v>
      </c>
      <c r="R1215" t="s">
        <v>8342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8341</v>
      </c>
      <c r="R1216" t="s">
        <v>8342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8341</v>
      </c>
      <c r="R1217" t="s">
        <v>8342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PERCENTILE(E1218/D1218, 0)</f>
        <v>1.4570000000000001</v>
      </c>
      <c r="P1218" s="6">
        <f t="shared" ref="P1218:P1281" si="77">E1218/L1218</f>
        <v>91.882882882882882</v>
      </c>
      <c r="Q1218" t="s">
        <v>8341</v>
      </c>
      <c r="R1218" t="s">
        <v>8342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6">
        <f t="shared" si="77"/>
        <v>148.57377049180329</v>
      </c>
      <c r="Q1219" t="s">
        <v>8341</v>
      </c>
      <c r="R1219" t="s">
        <v>8342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8341</v>
      </c>
      <c r="R1220" t="s">
        <v>8342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8341</v>
      </c>
      <c r="R1221" t="s">
        <v>8342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8341</v>
      </c>
      <c r="R1222" t="s">
        <v>8342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8341</v>
      </c>
      <c r="R1223" t="s">
        <v>8342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8341</v>
      </c>
      <c r="R1224" t="s">
        <v>8342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8341</v>
      </c>
      <c r="R1225" t="s">
        <v>8342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8328</v>
      </c>
      <c r="R1226" t="s">
        <v>8343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8328</v>
      </c>
      <c r="R1227" t="s">
        <v>8343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8328</v>
      </c>
      <c r="R1228" t="s">
        <v>8343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8328</v>
      </c>
      <c r="R1229" t="s">
        <v>8343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8328</v>
      </c>
      <c r="R1230" t="s">
        <v>8343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8328</v>
      </c>
      <c r="R1231" t="s">
        <v>8343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8328</v>
      </c>
      <c r="R1232" t="s">
        <v>8343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8328</v>
      </c>
      <c r="R1233" t="s">
        <v>8343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8328</v>
      </c>
      <c r="R1234" t="s">
        <v>8343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8328</v>
      </c>
      <c r="R1235" t="s">
        <v>8343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8328</v>
      </c>
      <c r="R1236" t="s">
        <v>8343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8328</v>
      </c>
      <c r="R1237" t="s">
        <v>8343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8328</v>
      </c>
      <c r="R1238" t="s">
        <v>8343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8328</v>
      </c>
      <c r="R1239" t="s">
        <v>8343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8328</v>
      </c>
      <c r="R1240" t="s">
        <v>8343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8328</v>
      </c>
      <c r="R1241" t="s">
        <v>8343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8328</v>
      </c>
      <c r="R1242" t="s">
        <v>8343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8328</v>
      </c>
      <c r="R1243" t="s">
        <v>8343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8328</v>
      </c>
      <c r="R1244" t="s">
        <v>8343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8328</v>
      </c>
      <c r="R1245" t="s">
        <v>8343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8328</v>
      </c>
      <c r="R1246" t="s">
        <v>8329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8328</v>
      </c>
      <c r="R1247" t="s">
        <v>8329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8328</v>
      </c>
      <c r="R1248" t="s">
        <v>8329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8328</v>
      </c>
      <c r="R1249" t="s">
        <v>8329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8328</v>
      </c>
      <c r="R1250" t="s">
        <v>8329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8328</v>
      </c>
      <c r="R1251" t="s">
        <v>8329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8328</v>
      </c>
      <c r="R1252" t="s">
        <v>8329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8328</v>
      </c>
      <c r="R1253" t="s">
        <v>8329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8328</v>
      </c>
      <c r="R1254" t="s">
        <v>8329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8328</v>
      </c>
      <c r="R1255" t="s">
        <v>8329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8328</v>
      </c>
      <c r="R1256" t="s">
        <v>8329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8328</v>
      </c>
      <c r="R1257" t="s">
        <v>8329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8328</v>
      </c>
      <c r="R1258" t="s">
        <v>8329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8328</v>
      </c>
      <c r="R1259" t="s">
        <v>8329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8328</v>
      </c>
      <c r="R1260" t="s">
        <v>8329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8328</v>
      </c>
      <c r="R1261" t="s">
        <v>8329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8328</v>
      </c>
      <c r="R1262" t="s">
        <v>8329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8328</v>
      </c>
      <c r="R1263" t="s">
        <v>8329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8328</v>
      </c>
      <c r="R1264" t="s">
        <v>8329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8328</v>
      </c>
      <c r="R1265" t="s">
        <v>8329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8328</v>
      </c>
      <c r="R1266" t="s">
        <v>8329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8328</v>
      </c>
      <c r="R1267" t="s">
        <v>8329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8328</v>
      </c>
      <c r="R1268" t="s">
        <v>8329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8328</v>
      </c>
      <c r="R1269" t="s">
        <v>8329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8328</v>
      </c>
      <c r="R1270" t="s">
        <v>8329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8328</v>
      </c>
      <c r="R1271" t="s">
        <v>8329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8328</v>
      </c>
      <c r="R1272" t="s">
        <v>8329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8328</v>
      </c>
      <c r="R1273" t="s">
        <v>8329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8328</v>
      </c>
      <c r="R1274" t="s">
        <v>8329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8328</v>
      </c>
      <c r="R1275" t="s">
        <v>8329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8328</v>
      </c>
      <c r="R1276" t="s">
        <v>8329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8328</v>
      </c>
      <c r="R1277" t="s">
        <v>8329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8328</v>
      </c>
      <c r="R1278" t="s">
        <v>8329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8328</v>
      </c>
      <c r="R1279" t="s">
        <v>8329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8328</v>
      </c>
      <c r="R1280" t="s">
        <v>8329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8328</v>
      </c>
      <c r="R1281" t="s">
        <v>8329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PERCENTILE(E1282/D1282, 0)</f>
        <v>1.1091186666666666</v>
      </c>
      <c r="P1282" s="6">
        <f t="shared" ref="P1282:P1345" si="81">E1282/L1282</f>
        <v>127.97523076923076</v>
      </c>
      <c r="Q1282" t="s">
        <v>8328</v>
      </c>
      <c r="R1282" t="s">
        <v>8329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6">
        <f t="shared" si="81"/>
        <v>104.72972972972973</v>
      </c>
      <c r="Q1283" t="s">
        <v>8328</v>
      </c>
      <c r="R1283" t="s">
        <v>8329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8328</v>
      </c>
      <c r="R1284" t="s">
        <v>8329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8328</v>
      </c>
      <c r="R1285" t="s">
        <v>8329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8320</v>
      </c>
      <c r="R1286" t="s">
        <v>8321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8320</v>
      </c>
      <c r="R1287" t="s">
        <v>8321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8320</v>
      </c>
      <c r="R1288" t="s">
        <v>8321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8320</v>
      </c>
      <c r="R1289" t="s">
        <v>8321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8320</v>
      </c>
      <c r="R1290" t="s">
        <v>8321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8320</v>
      </c>
      <c r="R1291" t="s">
        <v>8321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8320</v>
      </c>
      <c r="R1292" t="s">
        <v>8321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8320</v>
      </c>
      <c r="R1293" t="s">
        <v>8321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8320</v>
      </c>
      <c r="R1294" t="s">
        <v>8321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8320</v>
      </c>
      <c r="R1295" t="s">
        <v>8321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8320</v>
      </c>
      <c r="R1296" t="s">
        <v>8321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8320</v>
      </c>
      <c r="R1297" t="s">
        <v>8321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8320</v>
      </c>
      <c r="R1298" t="s">
        <v>8321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8320</v>
      </c>
      <c r="R1299" t="s">
        <v>8321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8320</v>
      </c>
      <c r="R1300" t="s">
        <v>8321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8320</v>
      </c>
      <c r="R1301" t="s">
        <v>8321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8320</v>
      </c>
      <c r="R1302" t="s">
        <v>8321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8320</v>
      </c>
      <c r="R1303" t="s">
        <v>8321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8320</v>
      </c>
      <c r="R1304" t="s">
        <v>8321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8320</v>
      </c>
      <c r="R1305" t="s">
        <v>8321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8322</v>
      </c>
      <c r="R1306" t="s">
        <v>8324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8322</v>
      </c>
      <c r="R1307" t="s">
        <v>8324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8322</v>
      </c>
      <c r="R1308" t="s">
        <v>8324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8322</v>
      </c>
      <c r="R1309" t="s">
        <v>8324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8322</v>
      </c>
      <c r="R1310" t="s">
        <v>8324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8322</v>
      </c>
      <c r="R1311" t="s">
        <v>8324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8322</v>
      </c>
      <c r="R1312" t="s">
        <v>8324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8322</v>
      </c>
      <c r="R1313" t="s">
        <v>8324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8322</v>
      </c>
      <c r="R1314" t="s">
        <v>8324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8322</v>
      </c>
      <c r="R1315" t="s">
        <v>8324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8322</v>
      </c>
      <c r="R1316" t="s">
        <v>8324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8322</v>
      </c>
      <c r="R1317" t="s">
        <v>8324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8322</v>
      </c>
      <c r="R1318" t="s">
        <v>8324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8322</v>
      </c>
      <c r="R1319" t="s">
        <v>8324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8322</v>
      </c>
      <c r="R1320" t="s">
        <v>8324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8322</v>
      </c>
      <c r="R1321" t="s">
        <v>8324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8322</v>
      </c>
      <c r="R1322" t="s">
        <v>8324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8322</v>
      </c>
      <c r="R1323" t="s">
        <v>8324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8322</v>
      </c>
      <c r="R1324" t="s">
        <v>8324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8322</v>
      </c>
      <c r="R1325" t="s">
        <v>8324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8322</v>
      </c>
      <c r="R1326" t="s">
        <v>8324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8322</v>
      </c>
      <c r="R1327" t="s">
        <v>8324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8322</v>
      </c>
      <c r="R1328" t="s">
        <v>8324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8322</v>
      </c>
      <c r="R1329" t="s">
        <v>8324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8322</v>
      </c>
      <c r="R1330" t="s">
        <v>8324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8322</v>
      </c>
      <c r="R1331" t="s">
        <v>8324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8322</v>
      </c>
      <c r="R1332" t="s">
        <v>8324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8322</v>
      </c>
      <c r="R1333" t="s">
        <v>8324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8322</v>
      </c>
      <c r="R1334" t="s">
        <v>8324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8322</v>
      </c>
      <c r="R1335" t="s">
        <v>8324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8322</v>
      </c>
      <c r="R1336" t="s">
        <v>8324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8322</v>
      </c>
      <c r="R1337" t="s">
        <v>8324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8322</v>
      </c>
      <c r="R1338" t="s">
        <v>8324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8322</v>
      </c>
      <c r="R1339" t="s">
        <v>8324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8322</v>
      </c>
      <c r="R1340" t="s">
        <v>8324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8322</v>
      </c>
      <c r="R1341" t="s">
        <v>8324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8322</v>
      </c>
      <c r="R1342" t="s">
        <v>8324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8322</v>
      </c>
      <c r="R1343" t="s">
        <v>8324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8322</v>
      </c>
      <c r="R1344" t="s">
        <v>8324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8322</v>
      </c>
      <c r="R1345" t="s">
        <v>8324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PERCENTILE(E1346/D1346, 0)</f>
        <v>3.7773333333333334</v>
      </c>
      <c r="P1346" s="6">
        <f t="shared" ref="P1346:P1409" si="85">E1346/L1346</f>
        <v>40.762589928057551</v>
      </c>
      <c r="Q1346" t="s">
        <v>8325</v>
      </c>
      <c r="R1346" t="s">
        <v>8326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6">
        <f t="shared" si="85"/>
        <v>53.571428571428569</v>
      </c>
      <c r="Q1347" t="s">
        <v>8325</v>
      </c>
      <c r="R1347" t="s">
        <v>8326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8325</v>
      </c>
      <c r="R1348" t="s">
        <v>8326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8325</v>
      </c>
      <c r="R1349" t="s">
        <v>8326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8325</v>
      </c>
      <c r="R1350" t="s">
        <v>8326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8325</v>
      </c>
      <c r="R1351" t="s">
        <v>8326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8325</v>
      </c>
      <c r="R1352" t="s">
        <v>8326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8325</v>
      </c>
      <c r="R1353" t="s">
        <v>8326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8325</v>
      </c>
      <c r="R1354" t="s">
        <v>8326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8325</v>
      </c>
      <c r="R1355" t="s">
        <v>8326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8325</v>
      </c>
      <c r="R1356" t="s">
        <v>8326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8325</v>
      </c>
      <c r="R1357" t="s">
        <v>8326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8325</v>
      </c>
      <c r="R1358" t="s">
        <v>8326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8325</v>
      </c>
      <c r="R1359" t="s">
        <v>8326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8325</v>
      </c>
      <c r="R1360" t="s">
        <v>8326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8325</v>
      </c>
      <c r="R1361" t="s">
        <v>8326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8325</v>
      </c>
      <c r="R1362" t="s">
        <v>8326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8325</v>
      </c>
      <c r="R1363" t="s">
        <v>8326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8325</v>
      </c>
      <c r="R1364" t="s">
        <v>8326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8325</v>
      </c>
      <c r="R1365" t="s">
        <v>8326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8328</v>
      </c>
      <c r="R1366" t="s">
        <v>8329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8328</v>
      </c>
      <c r="R1367" t="s">
        <v>8329</v>
      </c>
      <c r="S1367" s="11">
        <f t="shared" si="86"/>
        <v>42049.733240740738</v>
      </c>
      <c r="T1367" s="11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8328</v>
      </c>
      <c r="R1368" t="s">
        <v>8329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8328</v>
      </c>
      <c r="R1369" t="s">
        <v>8329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8328</v>
      </c>
      <c r="R1370" t="s">
        <v>8329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8328</v>
      </c>
      <c r="R1371" t="s">
        <v>8329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8328</v>
      </c>
      <c r="R1372" t="s">
        <v>8329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8328</v>
      </c>
      <c r="R1373" t="s">
        <v>8329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8328</v>
      </c>
      <c r="R1374" t="s">
        <v>8329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8328</v>
      </c>
      <c r="R1375" t="s">
        <v>8329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8328</v>
      </c>
      <c r="R1376" t="s">
        <v>8329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8328</v>
      </c>
      <c r="R1377" t="s">
        <v>8329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8328</v>
      </c>
      <c r="R1378" t="s">
        <v>8329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8328</v>
      </c>
      <c r="R1379" t="s">
        <v>8329</v>
      </c>
      <c r="S1379" s="11">
        <f t="shared" si="86"/>
        <v>42747.219560185185</v>
      </c>
      <c r="T1379" s="11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8328</v>
      </c>
      <c r="R1380" t="s">
        <v>8329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8328</v>
      </c>
      <c r="R1381" t="s">
        <v>8329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8328</v>
      </c>
      <c r="R1382" t="s">
        <v>8329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8328</v>
      </c>
      <c r="R1383" t="s">
        <v>8329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8328</v>
      </c>
      <c r="R1384" t="s">
        <v>8329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8328</v>
      </c>
      <c r="R1385" t="s">
        <v>8329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8328</v>
      </c>
      <c r="R1386" t="s">
        <v>8329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8328</v>
      </c>
      <c r="R1387" t="s">
        <v>8329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8328</v>
      </c>
      <c r="R1388" t="s">
        <v>8329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8328</v>
      </c>
      <c r="R1389" t="s">
        <v>8329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8328</v>
      </c>
      <c r="R1390" t="s">
        <v>8329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8328</v>
      </c>
      <c r="R1391" t="s">
        <v>8329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8328</v>
      </c>
      <c r="R1392" t="s">
        <v>8329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8328</v>
      </c>
      <c r="R1393" t="s">
        <v>8329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8328</v>
      </c>
      <c r="R1394" t="s">
        <v>8329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8328</v>
      </c>
      <c r="R1395" t="s">
        <v>8329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8328</v>
      </c>
      <c r="R1396" t="s">
        <v>8329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8328</v>
      </c>
      <c r="R1397" t="s">
        <v>8329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8328</v>
      </c>
      <c r="R1398" t="s">
        <v>8329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8328</v>
      </c>
      <c r="R1399" t="s">
        <v>8329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8328</v>
      </c>
      <c r="R1400" t="s">
        <v>8329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8328</v>
      </c>
      <c r="R1401" t="s">
        <v>8329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8328</v>
      </c>
      <c r="R1402" t="s">
        <v>8329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8328</v>
      </c>
      <c r="R1403" t="s">
        <v>8329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8328</v>
      </c>
      <c r="R1404" t="s">
        <v>8329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8328</v>
      </c>
      <c r="R1405" t="s">
        <v>8329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8325</v>
      </c>
      <c r="R1406" t="s">
        <v>8344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8325</v>
      </c>
      <c r="R1407" t="s">
        <v>8344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8325</v>
      </c>
      <c r="R1408" t="s">
        <v>8344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8325</v>
      </c>
      <c r="R1409" t="s">
        <v>8344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PERCENTILE(E1410/D1410, 0)</f>
        <v>7.1999999999999995E-2</v>
      </c>
      <c r="P1410" s="6">
        <f t="shared" ref="P1410:P1473" si="89">E1410/L1410</f>
        <v>12</v>
      </c>
      <c r="Q1410" t="s">
        <v>8325</v>
      </c>
      <c r="R1410" t="s">
        <v>8344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 t="e">
        <f t="shared" si="89"/>
        <v>#DIV/0!</v>
      </c>
      <c r="Q1411" t="s">
        <v>8325</v>
      </c>
      <c r="R1411" t="s">
        <v>8344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8325</v>
      </c>
      <c r="R1412" t="s">
        <v>8344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8325</v>
      </c>
      <c r="R1413" t="s">
        <v>8344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8325</v>
      </c>
      <c r="R1414" t="s">
        <v>8344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8325</v>
      </c>
      <c r="R1415" t="s">
        <v>8344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8325</v>
      </c>
      <c r="R1416" t="s">
        <v>8344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8325</v>
      </c>
      <c r="R1417" t="s">
        <v>8344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8325</v>
      </c>
      <c r="R1418" t="s">
        <v>8344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8325</v>
      </c>
      <c r="R1419" t="s">
        <v>8344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8325</v>
      </c>
      <c r="R1420" t="s">
        <v>8344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8325</v>
      </c>
      <c r="R1421" t="s">
        <v>8344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8325</v>
      </c>
      <c r="R1422" t="s">
        <v>8344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8325</v>
      </c>
      <c r="R1423" t="s">
        <v>8344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8325</v>
      </c>
      <c r="R1424" t="s">
        <v>8344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8325</v>
      </c>
      <c r="R1425" t="s">
        <v>8344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8325</v>
      </c>
      <c r="R1426" t="s">
        <v>8344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8325</v>
      </c>
      <c r="R1427" t="s">
        <v>8344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8325</v>
      </c>
      <c r="R1428" t="s">
        <v>8344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8325</v>
      </c>
      <c r="R1429" t="s">
        <v>8344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8325</v>
      </c>
      <c r="R1430" t="s">
        <v>8344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8325</v>
      </c>
      <c r="R1431" t="s">
        <v>8344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8325</v>
      </c>
      <c r="R1432" t="s">
        <v>8344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8325</v>
      </c>
      <c r="R1433" t="s">
        <v>8344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8325</v>
      </c>
      <c r="R1434" t="s">
        <v>8344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8325</v>
      </c>
      <c r="R1435" t="s">
        <v>8344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8325</v>
      </c>
      <c r="R1436" t="s">
        <v>8344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8325</v>
      </c>
      <c r="R1437" t="s">
        <v>8344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8325</v>
      </c>
      <c r="R1438" t="s">
        <v>8344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8325</v>
      </c>
      <c r="R1439" t="s">
        <v>8344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8325</v>
      </c>
      <c r="R1440" t="s">
        <v>8344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8325</v>
      </c>
      <c r="R1441" t="s">
        <v>8344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8325</v>
      </c>
      <c r="R1442" t="s">
        <v>8344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8325</v>
      </c>
      <c r="R1443" t="s">
        <v>8344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8325</v>
      </c>
      <c r="R1444" t="s">
        <v>8344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8325</v>
      </c>
      <c r="R1445" t="s">
        <v>8344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8325</v>
      </c>
      <c r="R1446" t="s">
        <v>8344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8325</v>
      </c>
      <c r="R1447" t="s">
        <v>8344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8325</v>
      </c>
      <c r="R1448" t="s">
        <v>8344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8325</v>
      </c>
      <c r="R1449" t="s">
        <v>8344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8325</v>
      </c>
      <c r="R1450" t="s">
        <v>8344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8325</v>
      </c>
      <c r="R1451" t="s">
        <v>8344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8325</v>
      </c>
      <c r="R1452" t="s">
        <v>8344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8325</v>
      </c>
      <c r="R1453" t="s">
        <v>8344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8325</v>
      </c>
      <c r="R1454" t="s">
        <v>8344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8325</v>
      </c>
      <c r="R1455" t="s">
        <v>8344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8325</v>
      </c>
      <c r="R1456" t="s">
        <v>8344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8325</v>
      </c>
      <c r="R1457" t="s">
        <v>8344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8325</v>
      </c>
      <c r="R1458" t="s">
        <v>8344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8325</v>
      </c>
      <c r="R1459" t="s">
        <v>8344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8325</v>
      </c>
      <c r="R1460" t="s">
        <v>8344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8325</v>
      </c>
      <c r="R1461" t="s">
        <v>8344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8325</v>
      </c>
      <c r="R1462" t="s">
        <v>8344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8325</v>
      </c>
      <c r="R1463" t="s">
        <v>8345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8325</v>
      </c>
      <c r="R1464" t="s">
        <v>8345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8325</v>
      </c>
      <c r="R1465" t="s">
        <v>8345</v>
      </c>
      <c r="S1465" s="11">
        <f t="shared" si="90"/>
        <v>41326.911319444444</v>
      </c>
      <c r="T1465" s="11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8325</v>
      </c>
      <c r="R1466" t="s">
        <v>8345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8325</v>
      </c>
      <c r="R1467" t="s">
        <v>8345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8325</v>
      </c>
      <c r="R1468" t="s">
        <v>8345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8325</v>
      </c>
      <c r="R1469" t="s">
        <v>8345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8325</v>
      </c>
      <c r="R1470" t="s">
        <v>8345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8325</v>
      </c>
      <c r="R1471" t="s">
        <v>8345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8325</v>
      </c>
      <c r="R1472" t="s">
        <v>8345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8325</v>
      </c>
      <c r="R1473" t="s">
        <v>8345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PERCENTILE(E1474/D1474, 0)</f>
        <v>1.3870400000000001</v>
      </c>
      <c r="P1474" s="6">
        <f t="shared" ref="P1474:P1537" si="93">E1474/L1474</f>
        <v>103.20238095238095</v>
      </c>
      <c r="Q1474" t="s">
        <v>8325</v>
      </c>
      <c r="R1474" t="s">
        <v>8345</v>
      </c>
      <c r="S1474" s="11">
        <f t="shared" si="90"/>
        <v>41533.542858796296</v>
      </c>
      <c r="T1474" s="11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6">
        <f t="shared" si="93"/>
        <v>38.462553191489363</v>
      </c>
      <c r="Q1475" t="s">
        <v>8325</v>
      </c>
      <c r="R1475" t="s">
        <v>8345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8325</v>
      </c>
      <c r="R1476" t="s">
        <v>8345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8325</v>
      </c>
      <c r="R1477" t="s">
        <v>8345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8325</v>
      </c>
      <c r="R1478" t="s">
        <v>8345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8325</v>
      </c>
      <c r="R1479" t="s">
        <v>8345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8325</v>
      </c>
      <c r="R1480" t="s">
        <v>8345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8325</v>
      </c>
      <c r="R1481" t="s">
        <v>8345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8325</v>
      </c>
      <c r="R1482" t="s">
        <v>8345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8325</v>
      </c>
      <c r="R1483" t="s">
        <v>8327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8325</v>
      </c>
      <c r="R1484" t="s">
        <v>8327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8325</v>
      </c>
      <c r="R1485" t="s">
        <v>8327</v>
      </c>
      <c r="S1485" s="11">
        <f t="shared" si="94"/>
        <v>42548.192997685182</v>
      </c>
      <c r="T1485" s="11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8325</v>
      </c>
      <c r="R1486" t="s">
        <v>8327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8325</v>
      </c>
      <c r="R1487" t="s">
        <v>8327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8325</v>
      </c>
      <c r="R1488" t="s">
        <v>8327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8325</v>
      </c>
      <c r="R1489" t="s">
        <v>8327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8325</v>
      </c>
      <c r="R1490" t="s">
        <v>8327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8325</v>
      </c>
      <c r="R1491" t="s">
        <v>8327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8325</v>
      </c>
      <c r="R1492" t="s">
        <v>8327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8325</v>
      </c>
      <c r="R1493" t="s">
        <v>8327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8325</v>
      </c>
      <c r="R1494" t="s">
        <v>8327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8325</v>
      </c>
      <c r="R1495" t="s">
        <v>8327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8325</v>
      </c>
      <c r="R1496" t="s">
        <v>8327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8325</v>
      </c>
      <c r="R1497" t="s">
        <v>8327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8325</v>
      </c>
      <c r="R1498" t="s">
        <v>8327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8325</v>
      </c>
      <c r="R1499" t="s">
        <v>8327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8325</v>
      </c>
      <c r="R1500" t="s">
        <v>8327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8325</v>
      </c>
      <c r="R1501" t="s">
        <v>8327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8325</v>
      </c>
      <c r="R1502" t="s">
        <v>8327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8341</v>
      </c>
      <c r="R1503" t="s">
        <v>8342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8341</v>
      </c>
      <c r="R1504" t="s">
        <v>8342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8341</v>
      </c>
      <c r="R1505" t="s">
        <v>8342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8341</v>
      </c>
      <c r="R1506" t="s">
        <v>8342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8341</v>
      </c>
      <c r="R1507" t="s">
        <v>8342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8341</v>
      </c>
      <c r="R1508" t="s">
        <v>8342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8341</v>
      </c>
      <c r="R1509" t="s">
        <v>8342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8341</v>
      </c>
      <c r="R1510" t="s">
        <v>8342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8341</v>
      </c>
      <c r="R1511" t="s">
        <v>8342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8341</v>
      </c>
      <c r="R1512" t="s">
        <v>8342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8341</v>
      </c>
      <c r="R1513" t="s">
        <v>8342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8341</v>
      </c>
      <c r="R1514" t="s">
        <v>8342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8341</v>
      </c>
      <c r="R1515" t="s">
        <v>8342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8341</v>
      </c>
      <c r="R1516" t="s">
        <v>8342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8341</v>
      </c>
      <c r="R1517" t="s">
        <v>8342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8341</v>
      </c>
      <c r="R1518" t="s">
        <v>8342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8341</v>
      </c>
      <c r="R1519" t="s">
        <v>8342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8341</v>
      </c>
      <c r="R1520" t="s">
        <v>8342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8341</v>
      </c>
      <c r="R1521" t="s">
        <v>8342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8341</v>
      </c>
      <c r="R1522" t="s">
        <v>8342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8341</v>
      </c>
      <c r="R1523" t="s">
        <v>8342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8341</v>
      </c>
      <c r="R1524" t="s">
        <v>8342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8341</v>
      </c>
      <c r="R1525" t="s">
        <v>8342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8341</v>
      </c>
      <c r="R1526" t="s">
        <v>8342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8341</v>
      </c>
      <c r="R1527" t="s">
        <v>8342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8341</v>
      </c>
      <c r="R1528" t="s">
        <v>8342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8341</v>
      </c>
      <c r="R1529" t="s">
        <v>8342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8341</v>
      </c>
      <c r="R1530" t="s">
        <v>8342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8341</v>
      </c>
      <c r="R1531" t="s">
        <v>8342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8341</v>
      </c>
      <c r="R1532" t="s">
        <v>8342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8341</v>
      </c>
      <c r="R1533" t="s">
        <v>8342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8341</v>
      </c>
      <c r="R1534" t="s">
        <v>8342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8341</v>
      </c>
      <c r="R1535" t="s">
        <v>8342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8341</v>
      </c>
      <c r="R1536" t="s">
        <v>8342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8341</v>
      </c>
      <c r="R1537" t="s">
        <v>8342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PERCENTILE(E1538/D1538, 0)</f>
        <v>2.5030841666666666</v>
      </c>
      <c r="P1538" s="6">
        <f t="shared" ref="P1538:P1601" si="97">E1538/L1538</f>
        <v>66.015406593406595</v>
      </c>
      <c r="Q1538" t="s">
        <v>8341</v>
      </c>
      <c r="R1538" t="s">
        <v>8342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6">
        <f t="shared" si="97"/>
        <v>96.375</v>
      </c>
      <c r="Q1539" t="s">
        <v>8341</v>
      </c>
      <c r="R1539" t="s">
        <v>8342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8341</v>
      </c>
      <c r="R1540" t="s">
        <v>8342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8341</v>
      </c>
      <c r="R1541" t="s">
        <v>8342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8341</v>
      </c>
      <c r="R1542" t="s">
        <v>8342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8341</v>
      </c>
      <c r="R1543" t="s">
        <v>8346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8341</v>
      </c>
      <c r="R1544" t="s">
        <v>8346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8341</v>
      </c>
      <c r="R1545" t="s">
        <v>8346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8341</v>
      </c>
      <c r="R1546" t="s">
        <v>8346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8341</v>
      </c>
      <c r="R1547" t="s">
        <v>8346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8341</v>
      </c>
      <c r="R1548" t="s">
        <v>8346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8341</v>
      </c>
      <c r="R1549" t="s">
        <v>8346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8341</v>
      </c>
      <c r="R1550" t="s">
        <v>8346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8341</v>
      </c>
      <c r="R1551" t="s">
        <v>8346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8341</v>
      </c>
      <c r="R1552" t="s">
        <v>8346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8341</v>
      </c>
      <c r="R1553" t="s">
        <v>8346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8341</v>
      </c>
      <c r="R1554" t="s">
        <v>8346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8341</v>
      </c>
      <c r="R1555" t="s">
        <v>8346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8341</v>
      </c>
      <c r="R1556" t="s">
        <v>8346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8341</v>
      </c>
      <c r="R1557" t="s">
        <v>8346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8341</v>
      </c>
      <c r="R1558" t="s">
        <v>8346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8341</v>
      </c>
      <c r="R1559" t="s">
        <v>8346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8341</v>
      </c>
      <c r="R1560" t="s">
        <v>8346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8341</v>
      </c>
      <c r="R1561" t="s">
        <v>8346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8341</v>
      </c>
      <c r="R1562" t="s">
        <v>8346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8325</v>
      </c>
      <c r="R1563" t="s">
        <v>8347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8325</v>
      </c>
      <c r="R1564" t="s">
        <v>8347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8325</v>
      </c>
      <c r="R1565" t="s">
        <v>8347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8325</v>
      </c>
      <c r="R1566" t="s">
        <v>8347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8325</v>
      </c>
      <c r="R1567" t="s">
        <v>8347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8325</v>
      </c>
      <c r="R1568" t="s">
        <v>8347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8325</v>
      </c>
      <c r="R1569" t="s">
        <v>8347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8325</v>
      </c>
      <c r="R1570" t="s">
        <v>8347</v>
      </c>
      <c r="S1570" s="11">
        <f t="shared" si="98"/>
        <v>41962.062326388885</v>
      </c>
      <c r="T1570" s="11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8325</v>
      </c>
      <c r="R1571" t="s">
        <v>8347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8325</v>
      </c>
      <c r="R1572" t="s">
        <v>8347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8325</v>
      </c>
      <c r="R1573" t="s">
        <v>8347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8325</v>
      </c>
      <c r="R1574" t="s">
        <v>8347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8325</v>
      </c>
      <c r="R1575" t="s">
        <v>8347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8325</v>
      </c>
      <c r="R1576" t="s">
        <v>8347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8325</v>
      </c>
      <c r="R1577" t="s">
        <v>8347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8325</v>
      </c>
      <c r="R1578" t="s">
        <v>8347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8325</v>
      </c>
      <c r="R1579" t="s">
        <v>8347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8325</v>
      </c>
      <c r="R1580" t="s">
        <v>8347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8325</v>
      </c>
      <c r="R1581" t="s">
        <v>8347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8325</v>
      </c>
      <c r="R1582" t="s">
        <v>8347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8341</v>
      </c>
      <c r="R1583" t="s">
        <v>8348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8341</v>
      </c>
      <c r="R1584" t="s">
        <v>8348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8341</v>
      </c>
      <c r="R1585" t="s">
        <v>8348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8341</v>
      </c>
      <c r="R1586" t="s">
        <v>8348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8341</v>
      </c>
      <c r="R1587" t="s">
        <v>8348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8341</v>
      </c>
      <c r="R1588" t="s">
        <v>8348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8341</v>
      </c>
      <c r="R1589" t="s">
        <v>8348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8341</v>
      </c>
      <c r="R1590" t="s">
        <v>8348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8341</v>
      </c>
      <c r="R1591" t="s">
        <v>8348</v>
      </c>
      <c r="S1591" s="11">
        <f t="shared" si="98"/>
        <v>42256.984791666662</v>
      </c>
      <c r="T1591" s="11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8341</v>
      </c>
      <c r="R1592" t="s">
        <v>8348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8341</v>
      </c>
      <c r="R1593" t="s">
        <v>8348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8341</v>
      </c>
      <c r="R1594" t="s">
        <v>8348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8341</v>
      </c>
      <c r="R1595" t="s">
        <v>8348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8341</v>
      </c>
      <c r="R1596" t="s">
        <v>8348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8341</v>
      </c>
      <c r="R1597" t="s">
        <v>8348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8341</v>
      </c>
      <c r="R1598" t="s">
        <v>8348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8341</v>
      </c>
      <c r="R1599" t="s">
        <v>8348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8341</v>
      </c>
      <c r="R1600" t="s">
        <v>8348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8341</v>
      </c>
      <c r="R1601" t="s">
        <v>8348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PERCENTILE(E1602/D1602, 0)</f>
        <v>7.3400000000000007E-2</v>
      </c>
      <c r="P1602" s="6">
        <f t="shared" ref="P1602:P1665" si="101">E1602/L1602</f>
        <v>40.777777777777779</v>
      </c>
      <c r="Q1602" t="s">
        <v>8341</v>
      </c>
      <c r="R1602" t="s">
        <v>8348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6">
        <f t="shared" si="101"/>
        <v>48.325535714285714</v>
      </c>
      <c r="Q1603" t="s">
        <v>8328</v>
      </c>
      <c r="R1603" t="s">
        <v>8329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8328</v>
      </c>
      <c r="R1604" t="s">
        <v>8329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8328</v>
      </c>
      <c r="R1605" t="s">
        <v>8329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8328</v>
      </c>
      <c r="R1606" t="s">
        <v>8329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8328</v>
      </c>
      <c r="R1607" t="s">
        <v>8329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8328</v>
      </c>
      <c r="R1608" t="s">
        <v>8329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8328</v>
      </c>
      <c r="R1609" t="s">
        <v>8329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8328</v>
      </c>
      <c r="R1610" t="s">
        <v>8329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8328</v>
      </c>
      <c r="R1611" t="s">
        <v>8329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8328</v>
      </c>
      <c r="R1612" t="s">
        <v>8329</v>
      </c>
      <c r="S1612" s="11">
        <f t="shared" si="102"/>
        <v>41228.924884259257</v>
      </c>
      <c r="T1612" s="11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8328</v>
      </c>
      <c r="R1613" t="s">
        <v>8329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8328</v>
      </c>
      <c r="R1614" t="s">
        <v>8329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8328</v>
      </c>
      <c r="R1615" t="s">
        <v>8329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8328</v>
      </c>
      <c r="R1616" t="s">
        <v>8329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8328</v>
      </c>
      <c r="R1617" t="s">
        <v>8329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8328</v>
      </c>
      <c r="R1618" t="s">
        <v>8329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8328</v>
      </c>
      <c r="R1619" t="s">
        <v>8329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8328</v>
      </c>
      <c r="R1620" t="s">
        <v>8329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8328</v>
      </c>
      <c r="R1621" t="s">
        <v>8329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8328</v>
      </c>
      <c r="R1622" t="s">
        <v>8329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8328</v>
      </c>
      <c r="R1623" t="s">
        <v>8329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8328</v>
      </c>
      <c r="R1624" t="s">
        <v>8329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8328</v>
      </c>
      <c r="R1625" t="s">
        <v>8329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8328</v>
      </c>
      <c r="R1626" t="s">
        <v>8329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8328</v>
      </c>
      <c r="R1627" t="s">
        <v>8329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8328</v>
      </c>
      <c r="R1628" t="s">
        <v>8329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8328</v>
      </c>
      <c r="R1629" t="s">
        <v>8329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8328</v>
      </c>
      <c r="R1630" t="s">
        <v>8329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8328</v>
      </c>
      <c r="R1631" t="s">
        <v>8329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8328</v>
      </c>
      <c r="R1632" t="s">
        <v>8329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8328</v>
      </c>
      <c r="R1633" t="s">
        <v>8329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8328</v>
      </c>
      <c r="R1634" t="s">
        <v>8329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8328</v>
      </c>
      <c r="R1635" t="s">
        <v>8329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8328</v>
      </c>
      <c r="R1636" t="s">
        <v>8329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8328</v>
      </c>
      <c r="R1637" t="s">
        <v>8329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8328</v>
      </c>
      <c r="R1638" t="s">
        <v>8329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8328</v>
      </c>
      <c r="R1639" t="s">
        <v>8329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8328</v>
      </c>
      <c r="R1640" t="s">
        <v>8329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8328</v>
      </c>
      <c r="R1641" t="s">
        <v>8329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8328</v>
      </c>
      <c r="R1642" t="s">
        <v>8329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8328</v>
      </c>
      <c r="R1643" t="s">
        <v>8349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8328</v>
      </c>
      <c r="R1644" t="s">
        <v>8349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8328</v>
      </c>
      <c r="R1645" t="s">
        <v>8349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8328</v>
      </c>
      <c r="R1646" t="s">
        <v>8349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8328</v>
      </c>
      <c r="R1647" t="s">
        <v>8349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8328</v>
      </c>
      <c r="R1648" t="s">
        <v>8349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8328</v>
      </c>
      <c r="R1649" t="s">
        <v>8349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8328</v>
      </c>
      <c r="R1650" t="s">
        <v>8349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8328</v>
      </c>
      <c r="R1651" t="s">
        <v>8349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8328</v>
      </c>
      <c r="R1652" t="s">
        <v>8349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8328</v>
      </c>
      <c r="R1653" t="s">
        <v>8349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8328</v>
      </c>
      <c r="R1654" t="s">
        <v>8349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8328</v>
      </c>
      <c r="R1655" t="s">
        <v>8349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8328</v>
      </c>
      <c r="R1656" t="s">
        <v>8349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8328</v>
      </c>
      <c r="R1657" t="s">
        <v>8349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8328</v>
      </c>
      <c r="R1658" t="s">
        <v>8349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8328</v>
      </c>
      <c r="R1659" t="s">
        <v>8349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8328</v>
      </c>
      <c r="R1660" t="s">
        <v>8349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8328</v>
      </c>
      <c r="R1661" t="s">
        <v>8349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8328</v>
      </c>
      <c r="R1662" t="s">
        <v>8349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8328</v>
      </c>
      <c r="R1663" t="s">
        <v>8349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8328</v>
      </c>
      <c r="R1664" t="s">
        <v>8349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8328</v>
      </c>
      <c r="R1665" t="s">
        <v>8349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PERCENTILE(E1666/D1666, 0)</f>
        <v>1.2240879999999998</v>
      </c>
      <c r="P1666" s="6">
        <f t="shared" ref="P1666:P1729" si="105">E1666/L1666</f>
        <v>34.384494382022467</v>
      </c>
      <c r="Q1666" t="s">
        <v>8328</v>
      </c>
      <c r="R1666" t="s">
        <v>8349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6">
        <f t="shared" si="105"/>
        <v>44.956989247311824</v>
      </c>
      <c r="Q1667" t="s">
        <v>8328</v>
      </c>
      <c r="R1667" t="s">
        <v>8349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8328</v>
      </c>
      <c r="R1668" t="s">
        <v>8349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8328</v>
      </c>
      <c r="R1669" t="s">
        <v>8349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8328</v>
      </c>
      <c r="R1670" t="s">
        <v>8349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8328</v>
      </c>
      <c r="R1671" t="s">
        <v>8349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8328</v>
      </c>
      <c r="R1672" t="s">
        <v>8349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8328</v>
      </c>
      <c r="R1673" t="s">
        <v>8349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8328</v>
      </c>
      <c r="R1674" t="s">
        <v>8349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8328</v>
      </c>
      <c r="R1675" t="s">
        <v>8349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8328</v>
      </c>
      <c r="R1676" t="s">
        <v>8349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8328</v>
      </c>
      <c r="R1677" t="s">
        <v>8349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8328</v>
      </c>
      <c r="R1678" t="s">
        <v>8349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8328</v>
      </c>
      <c r="R1679" t="s">
        <v>8349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8328</v>
      </c>
      <c r="R1680" t="s">
        <v>8349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8328</v>
      </c>
      <c r="R1681" t="s">
        <v>8349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8328</v>
      </c>
      <c r="R1682" t="s">
        <v>8349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8328</v>
      </c>
      <c r="R1683" t="s">
        <v>8350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8328</v>
      </c>
      <c r="R1684" t="s">
        <v>8350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8328</v>
      </c>
      <c r="R1685" t="s">
        <v>8350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8328</v>
      </c>
      <c r="R1686" t="s">
        <v>8350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8328</v>
      </c>
      <c r="R1687" t="s">
        <v>8350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8328</v>
      </c>
      <c r="R1688" t="s">
        <v>8350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8328</v>
      </c>
      <c r="R1689" t="s">
        <v>8350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8328</v>
      </c>
      <c r="R1690" t="s">
        <v>8350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8328</v>
      </c>
      <c r="R1691" t="s">
        <v>8350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8328</v>
      </c>
      <c r="R1692" t="s">
        <v>8350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8328</v>
      </c>
      <c r="R1693" t="s">
        <v>8350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8328</v>
      </c>
      <c r="R1694" t="s">
        <v>8350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8328</v>
      </c>
      <c r="R1695" t="s">
        <v>8350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8328</v>
      </c>
      <c r="R1696" t="s">
        <v>8350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8328</v>
      </c>
      <c r="R1697" t="s">
        <v>8350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8328</v>
      </c>
      <c r="R1698" t="s">
        <v>8350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8328</v>
      </c>
      <c r="R1699" t="s">
        <v>8350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8328</v>
      </c>
      <c r="R1700" t="s">
        <v>8350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8328</v>
      </c>
      <c r="R1701" t="s">
        <v>8350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8328</v>
      </c>
      <c r="R1702" t="s">
        <v>8350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8328</v>
      </c>
      <c r="R1703" t="s">
        <v>8350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8328</v>
      </c>
      <c r="R1704" t="s">
        <v>8350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8328</v>
      </c>
      <c r="R1705" t="s">
        <v>8350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8328</v>
      </c>
      <c r="R1706" t="s">
        <v>8350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8328</v>
      </c>
      <c r="R1707" t="s">
        <v>8350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8328</v>
      </c>
      <c r="R1708" t="s">
        <v>8350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8328</v>
      </c>
      <c r="R1709" t="s">
        <v>8350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8328</v>
      </c>
      <c r="R1710" t="s">
        <v>8350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8328</v>
      </c>
      <c r="R1711" t="s">
        <v>8350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8328</v>
      </c>
      <c r="R1712" t="s">
        <v>8350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8328</v>
      </c>
      <c r="R1713" t="s">
        <v>8350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8328</v>
      </c>
      <c r="R1714" t="s">
        <v>8350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8328</v>
      </c>
      <c r="R1715" t="s">
        <v>8350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8328</v>
      </c>
      <c r="R1716" t="s">
        <v>8350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8328</v>
      </c>
      <c r="R1717" t="s">
        <v>8350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8328</v>
      </c>
      <c r="R1718" t="s">
        <v>8350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8328</v>
      </c>
      <c r="R1719" t="s">
        <v>8350</v>
      </c>
      <c r="S1719" s="11">
        <f t="shared" si="106"/>
        <v>42460.98192129629</v>
      </c>
      <c r="T1719" s="11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8328</v>
      </c>
      <c r="R1720" t="s">
        <v>8350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8328</v>
      </c>
      <c r="R1721" t="s">
        <v>8350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8328</v>
      </c>
      <c r="R1722" t="s">
        <v>8350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8328</v>
      </c>
      <c r="R1723" t="s">
        <v>8350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8328</v>
      </c>
      <c r="R1724" t="s">
        <v>8350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8328</v>
      </c>
      <c r="R1725" t="s">
        <v>8350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8328</v>
      </c>
      <c r="R1726" t="s">
        <v>8350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8328</v>
      </c>
      <c r="R1727" t="s">
        <v>8350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8328</v>
      </c>
      <c r="R1728" t="s">
        <v>8350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8328</v>
      </c>
      <c r="R1729" t="s">
        <v>8350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PERCENTILE(E1730/D1730, 0)</f>
        <v>0.68400000000000005</v>
      </c>
      <c r="P1730" s="6">
        <f t="shared" ref="P1730:P1793" si="109">E1730/L1730</f>
        <v>122.14285714285714</v>
      </c>
      <c r="Q1730" t="s">
        <v>8328</v>
      </c>
      <c r="R1730" t="s">
        <v>8350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 t="e">
        <f t="shared" si="109"/>
        <v>#DIV/0!</v>
      </c>
      <c r="Q1731" t="s">
        <v>8328</v>
      </c>
      <c r="R1731" t="s">
        <v>8350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8328</v>
      </c>
      <c r="R1732" t="s">
        <v>8350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8328</v>
      </c>
      <c r="R1733" t="s">
        <v>8350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8328</v>
      </c>
      <c r="R1734" t="s">
        <v>8350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8328</v>
      </c>
      <c r="R1735" t="s">
        <v>8350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8328</v>
      </c>
      <c r="R1736" t="s">
        <v>8350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8328</v>
      </c>
      <c r="R1737" t="s">
        <v>8350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8328</v>
      </c>
      <c r="R1738" t="s">
        <v>8350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8328</v>
      </c>
      <c r="R1739" t="s">
        <v>8350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8328</v>
      </c>
      <c r="R1740" t="s">
        <v>8350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8328</v>
      </c>
      <c r="R1741" t="s">
        <v>8350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8328</v>
      </c>
      <c r="R1742" t="s">
        <v>8350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8341</v>
      </c>
      <c r="R1743" t="s">
        <v>8342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8341</v>
      </c>
      <c r="R1744" t="s">
        <v>8342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8341</v>
      </c>
      <c r="R1745" t="s">
        <v>8342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8341</v>
      </c>
      <c r="R1746" t="s">
        <v>8342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8341</v>
      </c>
      <c r="R1747" t="s">
        <v>8342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8341</v>
      </c>
      <c r="R1748" t="s">
        <v>8342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8341</v>
      </c>
      <c r="R1749" t="s">
        <v>8342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8341</v>
      </c>
      <c r="R1750" t="s">
        <v>8342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8341</v>
      </c>
      <c r="R1751" t="s">
        <v>8342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8341</v>
      </c>
      <c r="R1752" t="s">
        <v>8342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8341</v>
      </c>
      <c r="R1753" t="s">
        <v>8342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8341</v>
      </c>
      <c r="R1754" t="s">
        <v>8342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8341</v>
      </c>
      <c r="R1755" t="s">
        <v>8342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8341</v>
      </c>
      <c r="R1756" t="s">
        <v>8342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8341</v>
      </c>
      <c r="R1757" t="s">
        <v>8342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8341</v>
      </c>
      <c r="R1758" t="s">
        <v>8342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8341</v>
      </c>
      <c r="R1759" t="s">
        <v>8342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8341</v>
      </c>
      <c r="R1760" t="s">
        <v>8342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8341</v>
      </c>
      <c r="R1761" t="s">
        <v>8342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8341</v>
      </c>
      <c r="R1762" t="s">
        <v>8342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8341</v>
      </c>
      <c r="R1763" t="s">
        <v>8342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8341</v>
      </c>
      <c r="R1764" t="s">
        <v>8342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8341</v>
      </c>
      <c r="R1765" t="s">
        <v>8342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8341</v>
      </c>
      <c r="R1766" t="s">
        <v>8342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8341</v>
      </c>
      <c r="R1767" t="s">
        <v>8342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8341</v>
      </c>
      <c r="R1768" t="s">
        <v>8342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8341</v>
      </c>
      <c r="R1769" t="s">
        <v>8342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8341</v>
      </c>
      <c r="R1770" t="s">
        <v>8342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8341</v>
      </c>
      <c r="R1771" t="s">
        <v>8342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8341</v>
      </c>
      <c r="R1772" t="s">
        <v>8342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8341</v>
      </c>
      <c r="R1773" t="s">
        <v>8342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8341</v>
      </c>
      <c r="R1774" t="s">
        <v>8342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8341</v>
      </c>
      <c r="R1775" t="s">
        <v>8342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8341</v>
      </c>
      <c r="R1776" t="s">
        <v>8342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8341</v>
      </c>
      <c r="R1777" t="s">
        <v>8342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8341</v>
      </c>
      <c r="R1778" t="s">
        <v>8342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8341</v>
      </c>
      <c r="R1779" t="s">
        <v>8342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8341</v>
      </c>
      <c r="R1780" t="s">
        <v>8342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8341</v>
      </c>
      <c r="R1781" t="s">
        <v>8342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8341</v>
      </c>
      <c r="R1782" t="s">
        <v>8342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8341</v>
      </c>
      <c r="R1783" t="s">
        <v>8342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8341</v>
      </c>
      <c r="R1784" t="s">
        <v>8342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8341</v>
      </c>
      <c r="R1785" t="s">
        <v>8342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8341</v>
      </c>
      <c r="R1786" t="s">
        <v>8342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8341</v>
      </c>
      <c r="R1787" t="s">
        <v>8342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8341</v>
      </c>
      <c r="R1788" t="s">
        <v>8342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8341</v>
      </c>
      <c r="R1789" t="s">
        <v>8342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8341</v>
      </c>
      <c r="R1790" t="s">
        <v>8342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8341</v>
      </c>
      <c r="R1791" t="s">
        <v>8342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8341</v>
      </c>
      <c r="R1792" t="s">
        <v>8342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8341</v>
      </c>
      <c r="R1793" t="s">
        <v>8342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PERCENTILE(E1794/D1794, 0)</f>
        <v>0.61124000000000001</v>
      </c>
      <c r="P1794" s="6">
        <f t="shared" ref="P1794:P1857" si="113">E1794/L1794</f>
        <v>109.93525179856115</v>
      </c>
      <c r="Q1794" t="s">
        <v>8341</v>
      </c>
      <c r="R1794" t="s">
        <v>8342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6">
        <f t="shared" si="113"/>
        <v>20</v>
      </c>
      <c r="Q1795" t="s">
        <v>8341</v>
      </c>
      <c r="R1795" t="s">
        <v>8342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8341</v>
      </c>
      <c r="R1796" t="s">
        <v>8342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8341</v>
      </c>
      <c r="R1797" t="s">
        <v>8342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8341</v>
      </c>
      <c r="R1798" t="s">
        <v>8342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8341</v>
      </c>
      <c r="R1799" t="s">
        <v>8342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8341</v>
      </c>
      <c r="R1800" t="s">
        <v>8342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8341</v>
      </c>
      <c r="R1801" t="s">
        <v>8342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8341</v>
      </c>
      <c r="R1802" t="s">
        <v>8342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8341</v>
      </c>
      <c r="R1803" t="s">
        <v>8342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8341</v>
      </c>
      <c r="R1804" t="s">
        <v>8342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8341</v>
      </c>
      <c r="R1805" t="s">
        <v>8342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8341</v>
      </c>
      <c r="R1806" t="s">
        <v>8342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8341</v>
      </c>
      <c r="R1807" t="s">
        <v>8342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8341</v>
      </c>
      <c r="R1808" t="s">
        <v>8342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8341</v>
      </c>
      <c r="R1809" t="s">
        <v>8342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8341</v>
      </c>
      <c r="R1810" t="s">
        <v>8342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8341</v>
      </c>
      <c r="R1811" t="s">
        <v>8342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8341</v>
      </c>
      <c r="R1812" t="s">
        <v>8342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8341</v>
      </c>
      <c r="R1813" t="s">
        <v>8342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8341</v>
      </c>
      <c r="R1814" t="s">
        <v>8342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8341</v>
      </c>
      <c r="R1815" t="s">
        <v>8342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8341</v>
      </c>
      <c r="R1816" t="s">
        <v>8342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8341</v>
      </c>
      <c r="R1817" t="s">
        <v>8342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8341</v>
      </c>
      <c r="R1818" t="s">
        <v>8342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8341</v>
      </c>
      <c r="R1819" t="s">
        <v>8342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8341</v>
      </c>
      <c r="R1820" t="s">
        <v>8342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8341</v>
      </c>
      <c r="R1821" t="s">
        <v>8342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8341</v>
      </c>
      <c r="R1822" t="s">
        <v>8342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8328</v>
      </c>
      <c r="R1823" t="s">
        <v>8329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8328</v>
      </c>
      <c r="R1824" t="s">
        <v>8329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8328</v>
      </c>
      <c r="R1825" t="s">
        <v>8329</v>
      </c>
      <c r="S1825" s="11">
        <f t="shared" si="114"/>
        <v>41176.684907407405</v>
      </c>
      <c r="T1825" s="11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8328</v>
      </c>
      <c r="R1826" t="s">
        <v>8329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8328</v>
      </c>
      <c r="R1827" t="s">
        <v>8329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8328</v>
      </c>
      <c r="R1828" t="s">
        <v>8329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8328</v>
      </c>
      <c r="R1829" t="s">
        <v>8329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8328</v>
      </c>
      <c r="R1830" t="s">
        <v>8329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8328</v>
      </c>
      <c r="R1831" t="s">
        <v>8329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8328</v>
      </c>
      <c r="R1832" t="s">
        <v>8329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8328</v>
      </c>
      <c r="R1833" t="s">
        <v>8329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8328</v>
      </c>
      <c r="R1834" t="s">
        <v>8329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8328</v>
      </c>
      <c r="R1835" t="s">
        <v>8329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8328</v>
      </c>
      <c r="R1836" t="s">
        <v>8329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8328</v>
      </c>
      <c r="R1837" t="s">
        <v>8329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8328</v>
      </c>
      <c r="R1838" t="s">
        <v>8329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8328</v>
      </c>
      <c r="R1839" t="s">
        <v>8329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8328</v>
      </c>
      <c r="R1840" t="s">
        <v>8329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8328</v>
      </c>
      <c r="R1841" t="s">
        <v>8329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8328</v>
      </c>
      <c r="R1842" t="s">
        <v>8329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8328</v>
      </c>
      <c r="R1843" t="s">
        <v>8329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8328</v>
      </c>
      <c r="R1844" t="s">
        <v>8329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8328</v>
      </c>
      <c r="R1845" t="s">
        <v>8329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8328</v>
      </c>
      <c r="R1846" t="s">
        <v>8329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8328</v>
      </c>
      <c r="R1847" t="s">
        <v>8329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8328</v>
      </c>
      <c r="R1848" t="s">
        <v>8329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8328</v>
      </c>
      <c r="R1849" t="s">
        <v>8329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8328</v>
      </c>
      <c r="R1850" t="s">
        <v>8329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8328</v>
      </c>
      <c r="R1851" t="s">
        <v>8329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8328</v>
      </c>
      <c r="R1852" t="s">
        <v>8329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8328</v>
      </c>
      <c r="R1853" t="s">
        <v>8329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8328</v>
      </c>
      <c r="R1854" t="s">
        <v>8329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8328</v>
      </c>
      <c r="R1855" t="s">
        <v>8329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8328</v>
      </c>
      <c r="R1856" t="s">
        <v>8329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8328</v>
      </c>
      <c r="R1857" t="s">
        <v>8329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PERCENTILE(E1858/D1858, 0)</f>
        <v>1.0125</v>
      </c>
      <c r="P1858" s="6">
        <f t="shared" ref="P1858:P1921" si="117">E1858/L1858</f>
        <v>53.289473684210527</v>
      </c>
      <c r="Q1858" t="s">
        <v>8328</v>
      </c>
      <c r="R1858" t="s">
        <v>8329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6">
        <f t="shared" si="117"/>
        <v>136.36363636363637</v>
      </c>
      <c r="Q1859" t="s">
        <v>8328</v>
      </c>
      <c r="R1859" t="s">
        <v>8329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8328</v>
      </c>
      <c r="R1860" t="s">
        <v>8329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8328</v>
      </c>
      <c r="R1861" t="s">
        <v>8329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8328</v>
      </c>
      <c r="R1862" t="s">
        <v>8329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8336</v>
      </c>
      <c r="R1863" t="s">
        <v>8338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8336</v>
      </c>
      <c r="R1864" t="s">
        <v>8338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8336</v>
      </c>
      <c r="R1865" t="s">
        <v>8338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8336</v>
      </c>
      <c r="R1866" t="s">
        <v>8338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8336</v>
      </c>
      <c r="R1867" t="s">
        <v>8338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8336</v>
      </c>
      <c r="R1868" t="s">
        <v>8338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8336</v>
      </c>
      <c r="R1869" t="s">
        <v>8338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8336</v>
      </c>
      <c r="R1870" t="s">
        <v>8338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8336</v>
      </c>
      <c r="R1871" t="s">
        <v>8338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8336</v>
      </c>
      <c r="R1872" t="s">
        <v>8338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8336</v>
      </c>
      <c r="R1873" t="s">
        <v>8338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8336</v>
      </c>
      <c r="R1874" t="s">
        <v>8338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8336</v>
      </c>
      <c r="R1875" t="s">
        <v>8338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8336</v>
      </c>
      <c r="R1876" t="s">
        <v>8338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8336</v>
      </c>
      <c r="R1877" t="s">
        <v>8338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8336</v>
      </c>
      <c r="R1878" t="s">
        <v>8338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8336</v>
      </c>
      <c r="R1879" t="s">
        <v>8338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8336</v>
      </c>
      <c r="R1880" t="s">
        <v>8338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8336</v>
      </c>
      <c r="R1881" t="s">
        <v>8338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8336</v>
      </c>
      <c r="R1882" t="s">
        <v>8338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8328</v>
      </c>
      <c r="R1883" t="s">
        <v>8332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8328</v>
      </c>
      <c r="R1884" t="s">
        <v>8332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8328</v>
      </c>
      <c r="R1885" t="s">
        <v>8332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8328</v>
      </c>
      <c r="R1886" t="s">
        <v>8332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8328</v>
      </c>
      <c r="R1887" t="s">
        <v>8332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8328</v>
      </c>
      <c r="R1888" t="s">
        <v>8332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8328</v>
      </c>
      <c r="R1889" t="s">
        <v>8332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8328</v>
      </c>
      <c r="R1890" t="s">
        <v>8332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8328</v>
      </c>
      <c r="R1891" t="s">
        <v>8332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8328</v>
      </c>
      <c r="R1892" t="s">
        <v>8332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8328</v>
      </c>
      <c r="R1893" t="s">
        <v>8332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8328</v>
      </c>
      <c r="R1894" t="s">
        <v>8332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8328</v>
      </c>
      <c r="R1895" t="s">
        <v>8332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8328</v>
      </c>
      <c r="R1896" t="s">
        <v>8332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8328</v>
      </c>
      <c r="R1897" t="s">
        <v>8332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8328</v>
      </c>
      <c r="R1898" t="s">
        <v>8332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8328</v>
      </c>
      <c r="R1899" t="s">
        <v>8332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8328</v>
      </c>
      <c r="R1900" t="s">
        <v>8332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8328</v>
      </c>
      <c r="R1901" t="s">
        <v>8332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8328</v>
      </c>
      <c r="R1902" t="s">
        <v>8332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8322</v>
      </c>
      <c r="R1903" t="s">
        <v>8351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8322</v>
      </c>
      <c r="R1904" t="s">
        <v>8351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8322</v>
      </c>
      <c r="R1905" t="s">
        <v>8351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8322</v>
      </c>
      <c r="R1906" t="s">
        <v>8351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8322</v>
      </c>
      <c r="R1907" t="s">
        <v>8351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8322</v>
      </c>
      <c r="R1908" t="s">
        <v>8351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8322</v>
      </c>
      <c r="R1909" t="s">
        <v>8351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8322</v>
      </c>
      <c r="R1910" t="s">
        <v>8351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8322</v>
      </c>
      <c r="R1911" t="s">
        <v>8351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8322</v>
      </c>
      <c r="R1912" t="s">
        <v>8351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8322</v>
      </c>
      <c r="R1913" t="s">
        <v>8351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8322</v>
      </c>
      <c r="R1914" t="s">
        <v>8351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8322</v>
      </c>
      <c r="R1915" t="s">
        <v>8351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8322</v>
      </c>
      <c r="R1916" t="s">
        <v>8351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8322</v>
      </c>
      <c r="R1917" t="s">
        <v>8351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8322</v>
      </c>
      <c r="R1918" t="s">
        <v>8351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8322</v>
      </c>
      <c r="R1919" t="s">
        <v>8351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8322</v>
      </c>
      <c r="R1920" t="s">
        <v>8351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8322</v>
      </c>
      <c r="R1921" t="s">
        <v>8351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PERCENTILE(E1922/D1922, 0)</f>
        <v>0.43030000000000002</v>
      </c>
      <c r="P1922" s="6">
        <f t="shared" ref="P1922:P1985" si="121">E1922/L1922</f>
        <v>40.980952380952381</v>
      </c>
      <c r="Q1922" t="s">
        <v>8322</v>
      </c>
      <c r="R1922" t="s">
        <v>8351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6">
        <f t="shared" si="121"/>
        <v>54</v>
      </c>
      <c r="Q1923" t="s">
        <v>8328</v>
      </c>
      <c r="R1923" t="s">
        <v>8332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8328</v>
      </c>
      <c r="R1924" t="s">
        <v>8332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8328</v>
      </c>
      <c r="R1925" t="s">
        <v>8332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8328</v>
      </c>
      <c r="R1926" t="s">
        <v>8332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8328</v>
      </c>
      <c r="R1927" t="s">
        <v>8332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8328</v>
      </c>
      <c r="R1928" t="s">
        <v>8332</v>
      </c>
      <c r="S1928" s="11">
        <f t="shared" si="122"/>
        <v>40456.954351851848</v>
      </c>
      <c r="T1928" s="11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8328</v>
      </c>
      <c r="R1929" t="s">
        <v>8332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8328</v>
      </c>
      <c r="R1930" t="s">
        <v>8332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8328</v>
      </c>
      <c r="R1931" t="s">
        <v>8332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8328</v>
      </c>
      <c r="R1932" t="s">
        <v>8332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8328</v>
      </c>
      <c r="R1933" t="s">
        <v>8332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8328</v>
      </c>
      <c r="R1934" t="s">
        <v>8332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8328</v>
      </c>
      <c r="R1935" t="s">
        <v>8332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8328</v>
      </c>
      <c r="R1936" t="s">
        <v>8332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8328</v>
      </c>
      <c r="R1937" t="s">
        <v>8332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8328</v>
      </c>
      <c r="R1938" t="s">
        <v>8332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8328</v>
      </c>
      <c r="R1939" t="s">
        <v>8332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8328</v>
      </c>
      <c r="R1940" t="s">
        <v>8332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8328</v>
      </c>
      <c r="R1941" t="s">
        <v>8332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8328</v>
      </c>
      <c r="R1942" t="s">
        <v>8332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8322</v>
      </c>
      <c r="R1943" t="s">
        <v>8352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8322</v>
      </c>
      <c r="R1944" t="s">
        <v>8352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8322</v>
      </c>
      <c r="R1945" t="s">
        <v>8352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8322</v>
      </c>
      <c r="R1946" t="s">
        <v>8352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8322</v>
      </c>
      <c r="R1947" t="s">
        <v>8352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8322</v>
      </c>
      <c r="R1948" t="s">
        <v>8352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8322</v>
      </c>
      <c r="R1949" t="s">
        <v>8352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8322</v>
      </c>
      <c r="R1950" t="s">
        <v>8352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8322</v>
      </c>
      <c r="R1951" t="s">
        <v>8352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8322</v>
      </c>
      <c r="R1952" t="s">
        <v>8352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8322</v>
      </c>
      <c r="R1953" t="s">
        <v>8352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8322</v>
      </c>
      <c r="R1954" t="s">
        <v>8352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8322</v>
      </c>
      <c r="R1955" t="s">
        <v>8352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8322</v>
      </c>
      <c r="R1956" t="s">
        <v>8352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8322</v>
      </c>
      <c r="R1957" t="s">
        <v>8352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8322</v>
      </c>
      <c r="R1958" t="s">
        <v>8352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8322</v>
      </c>
      <c r="R1959" t="s">
        <v>8352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8322</v>
      </c>
      <c r="R1960" t="s">
        <v>8352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8322</v>
      </c>
      <c r="R1961" t="s">
        <v>8352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8322</v>
      </c>
      <c r="R1962" t="s">
        <v>8352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8322</v>
      </c>
      <c r="R1963" t="s">
        <v>8352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8322</v>
      </c>
      <c r="R1964" t="s">
        <v>8352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8322</v>
      </c>
      <c r="R1965" t="s">
        <v>8352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8322</v>
      </c>
      <c r="R1966" t="s">
        <v>8352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8322</v>
      </c>
      <c r="R1967" t="s">
        <v>8352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8322</v>
      </c>
      <c r="R1968" t="s">
        <v>8352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8322</v>
      </c>
      <c r="R1969" t="s">
        <v>8352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8322</v>
      </c>
      <c r="R1970" t="s">
        <v>8352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8322</v>
      </c>
      <c r="R1971" t="s">
        <v>8352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8322</v>
      </c>
      <c r="R1972" t="s">
        <v>8352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8322</v>
      </c>
      <c r="R1973" t="s">
        <v>8352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8322</v>
      </c>
      <c r="R1974" t="s">
        <v>8352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8322</v>
      </c>
      <c r="R1975" t="s">
        <v>8352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8322</v>
      </c>
      <c r="R1976" t="s">
        <v>8352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8322</v>
      </c>
      <c r="R1977" t="s">
        <v>8352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8322</v>
      </c>
      <c r="R1978" t="s">
        <v>8352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8322</v>
      </c>
      <c r="R1979" t="s">
        <v>8352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8322</v>
      </c>
      <c r="R1980" t="s">
        <v>8352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8322</v>
      </c>
      <c r="R1981" t="s">
        <v>8352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8322</v>
      </c>
      <c r="R1982" t="s">
        <v>8352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8341</v>
      </c>
      <c r="R1983" t="s">
        <v>8353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8341</v>
      </c>
      <c r="R1984" t="s">
        <v>8353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8341</v>
      </c>
      <c r="R1985" t="s">
        <v>8353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PERCENTILE(E1986/D1986, 0)</f>
        <v>0.21146666666666666</v>
      </c>
      <c r="P1986" s="6">
        <f t="shared" ref="P1986:P2049" si="125">E1986/L1986</f>
        <v>453.14285714285717</v>
      </c>
      <c r="Q1986" t="s">
        <v>8341</v>
      </c>
      <c r="R1986" t="s">
        <v>8353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6">
        <f t="shared" si="125"/>
        <v>12.75</v>
      </c>
      <c r="Q1987" t="s">
        <v>8341</v>
      </c>
      <c r="R1987" t="s">
        <v>8353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8341</v>
      </c>
      <c r="R1988" t="s">
        <v>8353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8341</v>
      </c>
      <c r="R1989" t="s">
        <v>8353</v>
      </c>
      <c r="S1989" s="11">
        <f t="shared" si="126"/>
        <v>42034.639768518522</v>
      </c>
      <c r="T1989" s="11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8341</v>
      </c>
      <c r="R1990" t="s">
        <v>8353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8341</v>
      </c>
      <c r="R1991" t="s">
        <v>8353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8341</v>
      </c>
      <c r="R1992" t="s">
        <v>8353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8341</v>
      </c>
      <c r="R1993" t="s">
        <v>8353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8341</v>
      </c>
      <c r="R1994" t="s">
        <v>8353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8341</v>
      </c>
      <c r="R1995" t="s">
        <v>8353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8341</v>
      </c>
      <c r="R1996" t="s">
        <v>8353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8341</v>
      </c>
      <c r="R1997" t="s">
        <v>8353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8341</v>
      </c>
      <c r="R1998" t="s">
        <v>8353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8341</v>
      </c>
      <c r="R1999" t="s">
        <v>8353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8341</v>
      </c>
      <c r="R2000" t="s">
        <v>8353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8341</v>
      </c>
      <c r="R2001" t="s">
        <v>8353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8341</v>
      </c>
      <c r="R2002" t="s">
        <v>8353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8322</v>
      </c>
      <c r="R2003" t="s">
        <v>8352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8322</v>
      </c>
      <c r="R2004" t="s">
        <v>8352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8322</v>
      </c>
      <c r="R2005" t="s">
        <v>8352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8322</v>
      </c>
      <c r="R2006" t="s">
        <v>8352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8322</v>
      </c>
      <c r="R2007" t="s">
        <v>8352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8322</v>
      </c>
      <c r="R2008" t="s">
        <v>8352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8322</v>
      </c>
      <c r="R2009" t="s">
        <v>8352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8322</v>
      </c>
      <c r="R2010" t="s">
        <v>8352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8322</v>
      </c>
      <c r="R2011" t="s">
        <v>8352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8322</v>
      </c>
      <c r="R2012" t="s">
        <v>8352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8322</v>
      </c>
      <c r="R2013" t="s">
        <v>8352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8322</v>
      </c>
      <c r="R2014" t="s">
        <v>8352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8322</v>
      </c>
      <c r="R2015" t="s">
        <v>8352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8322</v>
      </c>
      <c r="R2016" t="s">
        <v>8352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8322</v>
      </c>
      <c r="R2017" t="s">
        <v>8352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8322</v>
      </c>
      <c r="R2018" t="s">
        <v>8352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8322</v>
      </c>
      <c r="R2019" t="s">
        <v>8352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8322</v>
      </c>
      <c r="R2020" t="s">
        <v>8352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8322</v>
      </c>
      <c r="R2021" t="s">
        <v>8352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8322</v>
      </c>
      <c r="R2022" t="s">
        <v>8352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8322</v>
      </c>
      <c r="R2023" t="s">
        <v>8352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8322</v>
      </c>
      <c r="R2024" t="s">
        <v>8352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8322</v>
      </c>
      <c r="R2025" t="s">
        <v>8352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8322</v>
      </c>
      <c r="R2026" t="s">
        <v>8352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8322</v>
      </c>
      <c r="R2027" t="s">
        <v>8352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8322</v>
      </c>
      <c r="R2028" t="s">
        <v>8352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8322</v>
      </c>
      <c r="R2029" t="s">
        <v>8352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8322</v>
      </c>
      <c r="R2030" t="s">
        <v>8352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8322</v>
      </c>
      <c r="R2031" t="s">
        <v>8352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8322</v>
      </c>
      <c r="R2032" t="s">
        <v>8352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8322</v>
      </c>
      <c r="R2033" t="s">
        <v>8352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8322</v>
      </c>
      <c r="R2034" t="s">
        <v>8352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8322</v>
      </c>
      <c r="R2035" t="s">
        <v>8352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8322</v>
      </c>
      <c r="R2036" t="s">
        <v>8352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8322</v>
      </c>
      <c r="R2037" t="s">
        <v>8352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8322</v>
      </c>
      <c r="R2038" t="s">
        <v>8352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8322</v>
      </c>
      <c r="R2039" t="s">
        <v>8352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8322</v>
      </c>
      <c r="R2040" t="s">
        <v>8352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8322</v>
      </c>
      <c r="R2041" t="s">
        <v>8352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8322</v>
      </c>
      <c r="R2042" t="s">
        <v>8352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8322</v>
      </c>
      <c r="R2043" t="s">
        <v>8352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8322</v>
      </c>
      <c r="R2044" t="s">
        <v>8352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8322</v>
      </c>
      <c r="R2045" t="s">
        <v>8352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8322</v>
      </c>
      <c r="R2046" t="s">
        <v>8352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8322</v>
      </c>
      <c r="R2047" t="s">
        <v>8352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8322</v>
      </c>
      <c r="R2048" t="s">
        <v>8352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8322</v>
      </c>
      <c r="R2049" t="s">
        <v>8352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PERCENTILE(E2050/D2050, 0)</f>
        <v>1.4833229411764706</v>
      </c>
      <c r="P2050" s="6">
        <f t="shared" ref="P2050:P2113" si="129">E2050/L2050</f>
        <v>91.82989803350327</v>
      </c>
      <c r="Q2050" t="s">
        <v>8322</v>
      </c>
      <c r="R2050" t="s">
        <v>8352</v>
      </c>
      <c r="S2050" s="11">
        <f t="shared" si="126"/>
        <v>41387.651516203703</v>
      </c>
      <c r="T2050" s="11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6">
        <f t="shared" si="129"/>
        <v>80.991037735849048</v>
      </c>
      <c r="Q2051" t="s">
        <v>8322</v>
      </c>
      <c r="R2051" t="s">
        <v>8352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8322</v>
      </c>
      <c r="R2052" t="s">
        <v>8352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8322</v>
      </c>
      <c r="R2053" t="s">
        <v>8352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8322</v>
      </c>
      <c r="R2054" t="s">
        <v>8352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8322</v>
      </c>
      <c r="R2055" t="s">
        <v>8352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8322</v>
      </c>
      <c r="R2056" t="s">
        <v>8352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8322</v>
      </c>
      <c r="R2057" t="s">
        <v>8352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8322</v>
      </c>
      <c r="R2058" t="s">
        <v>8352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8322</v>
      </c>
      <c r="R2059" t="s">
        <v>8352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8322</v>
      </c>
      <c r="R2060" t="s">
        <v>8352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8322</v>
      </c>
      <c r="R2061" t="s">
        <v>8352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8322</v>
      </c>
      <c r="R2062" t="s">
        <v>8352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8322</v>
      </c>
      <c r="R2063" t="s">
        <v>8352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8322</v>
      </c>
      <c r="R2064" t="s">
        <v>8352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8322</v>
      </c>
      <c r="R2065" t="s">
        <v>8352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8322</v>
      </c>
      <c r="R2066" t="s">
        <v>8352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8322</v>
      </c>
      <c r="R2067" t="s">
        <v>8352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8322</v>
      </c>
      <c r="R2068" t="s">
        <v>8352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8322</v>
      </c>
      <c r="R2069" t="s">
        <v>8352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8322</v>
      </c>
      <c r="R2070" t="s">
        <v>8352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8322</v>
      </c>
      <c r="R2071" t="s">
        <v>8352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8322</v>
      </c>
      <c r="R2072" t="s">
        <v>8352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8322</v>
      </c>
      <c r="R2073" t="s">
        <v>8352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8322</v>
      </c>
      <c r="R2074" t="s">
        <v>8352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8322</v>
      </c>
      <c r="R2075" t="s">
        <v>8352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8322</v>
      </c>
      <c r="R2076" t="s">
        <v>8352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8322</v>
      </c>
      <c r="R2077" t="s">
        <v>8352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8322</v>
      </c>
      <c r="R2078" t="s">
        <v>8352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8322</v>
      </c>
      <c r="R2079" t="s">
        <v>8352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8322</v>
      </c>
      <c r="R2080" t="s">
        <v>8352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8322</v>
      </c>
      <c r="R2081" t="s">
        <v>8352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8322</v>
      </c>
      <c r="R2082" t="s">
        <v>8352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8328</v>
      </c>
      <c r="R2083" t="s">
        <v>8332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8328</v>
      </c>
      <c r="R2084" t="s">
        <v>8332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8328</v>
      </c>
      <c r="R2085" t="s">
        <v>8332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8328</v>
      </c>
      <c r="R2086" t="s">
        <v>8332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8328</v>
      </c>
      <c r="R2087" t="s">
        <v>8332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8328</v>
      </c>
      <c r="R2088" t="s">
        <v>8332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8328</v>
      </c>
      <c r="R2089" t="s">
        <v>8332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8328</v>
      </c>
      <c r="R2090" t="s">
        <v>8332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8328</v>
      </c>
      <c r="R2091" t="s">
        <v>8332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8328</v>
      </c>
      <c r="R2092" t="s">
        <v>8332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8328</v>
      </c>
      <c r="R2093" t="s">
        <v>8332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8328</v>
      </c>
      <c r="R2094" t="s">
        <v>8332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8328</v>
      </c>
      <c r="R2095" t="s">
        <v>8332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8328</v>
      </c>
      <c r="R2096" t="s">
        <v>8332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8328</v>
      </c>
      <c r="R2097" t="s">
        <v>8332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8328</v>
      </c>
      <c r="R2098" t="s">
        <v>8332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8328</v>
      </c>
      <c r="R2099" t="s">
        <v>8332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8328</v>
      </c>
      <c r="R2100" t="s">
        <v>8332</v>
      </c>
      <c r="S2100" s="11">
        <f t="shared" si="130"/>
        <v>40946.11383101852</v>
      </c>
      <c r="T2100" s="11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8328</v>
      </c>
      <c r="R2101" t="s">
        <v>8332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8328</v>
      </c>
      <c r="R2102" t="s">
        <v>8332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8328</v>
      </c>
      <c r="R2103" t="s">
        <v>8332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8328</v>
      </c>
      <c r="R2104" t="s">
        <v>8332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8328</v>
      </c>
      <c r="R2105" t="s">
        <v>8332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8328</v>
      </c>
      <c r="R2106" t="s">
        <v>8332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8328</v>
      </c>
      <c r="R2107" t="s">
        <v>8332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8328</v>
      </c>
      <c r="R2108" t="s">
        <v>8332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8328</v>
      </c>
      <c r="R2109" t="s">
        <v>8332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8328</v>
      </c>
      <c r="R2110" t="s">
        <v>8332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8328</v>
      </c>
      <c r="R2111" t="s">
        <v>8332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8328</v>
      </c>
      <c r="R2112" t="s">
        <v>8332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8328</v>
      </c>
      <c r="R2113" t="s">
        <v>8332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PERCENTILE(E2114/D2114, 0)</f>
        <v>1</v>
      </c>
      <c r="P2114" s="6">
        <f t="shared" ref="P2114:P2177" si="133">E2114/L2114</f>
        <v>27.272727272727273</v>
      </c>
      <c r="Q2114" t="s">
        <v>8328</v>
      </c>
      <c r="R2114" t="s">
        <v>8332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6">
        <f t="shared" si="133"/>
        <v>68.598130841121488</v>
      </c>
      <c r="Q2115" t="s">
        <v>8328</v>
      </c>
      <c r="R2115" t="s">
        <v>8332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8328</v>
      </c>
      <c r="R2116" t="s">
        <v>8332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8328</v>
      </c>
      <c r="R2117" t="s">
        <v>8332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8328</v>
      </c>
      <c r="R2118" t="s">
        <v>8332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8328</v>
      </c>
      <c r="R2119" t="s">
        <v>8332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8328</v>
      </c>
      <c r="R2120" t="s">
        <v>8332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8328</v>
      </c>
      <c r="R2121" t="s">
        <v>8332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8328</v>
      </c>
      <c r="R2122" t="s">
        <v>8332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8336</v>
      </c>
      <c r="R2123" t="s">
        <v>8337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8336</v>
      </c>
      <c r="R2124" t="s">
        <v>8337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8336</v>
      </c>
      <c r="R2125" t="s">
        <v>8337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8336</v>
      </c>
      <c r="R2126" t="s">
        <v>8337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8336</v>
      </c>
      <c r="R2127" t="s">
        <v>8337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8336</v>
      </c>
      <c r="R2128" t="s">
        <v>8337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8336</v>
      </c>
      <c r="R2129" t="s">
        <v>8337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8336</v>
      </c>
      <c r="R2130" t="s">
        <v>8337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8336</v>
      </c>
      <c r="R2131" t="s">
        <v>8337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8336</v>
      </c>
      <c r="R2132" t="s">
        <v>8337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8336</v>
      </c>
      <c r="R2133" t="s">
        <v>8337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8336</v>
      </c>
      <c r="R2134" t="s">
        <v>8337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8336</v>
      </c>
      <c r="R2135" t="s">
        <v>8337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8336</v>
      </c>
      <c r="R2136" t="s">
        <v>8337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8336</v>
      </c>
      <c r="R2137" t="s">
        <v>8337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8336</v>
      </c>
      <c r="R2138" t="s">
        <v>8337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8336</v>
      </c>
      <c r="R2139" t="s">
        <v>8337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8336</v>
      </c>
      <c r="R2140" t="s">
        <v>8337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8336</v>
      </c>
      <c r="R2141" t="s">
        <v>8337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8336</v>
      </c>
      <c r="R2142" t="s">
        <v>8337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8336</v>
      </c>
      <c r="R2143" t="s">
        <v>8337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8336</v>
      </c>
      <c r="R2144" t="s">
        <v>8337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8336</v>
      </c>
      <c r="R2145" t="s">
        <v>8337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8336</v>
      </c>
      <c r="R2146" t="s">
        <v>8337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8336</v>
      </c>
      <c r="R2147" t="s">
        <v>8337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8336</v>
      </c>
      <c r="R2148" t="s">
        <v>8337</v>
      </c>
      <c r="S2148" s="11">
        <f t="shared" si="134"/>
        <v>42397.679513888885</v>
      </c>
      <c r="T2148" s="11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8336</v>
      </c>
      <c r="R2149" t="s">
        <v>8337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8336</v>
      </c>
      <c r="R2150" t="s">
        <v>8337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8336</v>
      </c>
      <c r="R2151" t="s">
        <v>8337</v>
      </c>
      <c r="S2151" s="11">
        <f t="shared" si="134"/>
        <v>40355.024953703702</v>
      </c>
      <c r="T2151" s="11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8336</v>
      </c>
      <c r="R2152" t="s">
        <v>8337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8336</v>
      </c>
      <c r="R2153" t="s">
        <v>8337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8336</v>
      </c>
      <c r="R2154" t="s">
        <v>8337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8336</v>
      </c>
      <c r="R2155" t="s">
        <v>8337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8336</v>
      </c>
      <c r="R2156" t="s">
        <v>8337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8336</v>
      </c>
      <c r="R2157" t="s">
        <v>8337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8336</v>
      </c>
      <c r="R2158" t="s">
        <v>8337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8336</v>
      </c>
      <c r="R2159" t="s">
        <v>8337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8336</v>
      </c>
      <c r="R2160" t="s">
        <v>8337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8336</v>
      </c>
      <c r="R2161" t="s">
        <v>8337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8336</v>
      </c>
      <c r="R2162" t="s">
        <v>8337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8328</v>
      </c>
      <c r="R2163" t="s">
        <v>8329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8328</v>
      </c>
      <c r="R2164" t="s">
        <v>8329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8328</v>
      </c>
      <c r="R2165" t="s">
        <v>8329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8328</v>
      </c>
      <c r="R2166" t="s">
        <v>8329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8328</v>
      </c>
      <c r="R2167" t="s">
        <v>8329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8328</v>
      </c>
      <c r="R2168" t="s">
        <v>8329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8328</v>
      </c>
      <c r="R2169" t="s">
        <v>8329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8328</v>
      </c>
      <c r="R2170" t="s">
        <v>8329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8328</v>
      </c>
      <c r="R2171" t="s">
        <v>8329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8328</v>
      </c>
      <c r="R2172" t="s">
        <v>8329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8328</v>
      </c>
      <c r="R2173" t="s">
        <v>8329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8328</v>
      </c>
      <c r="R2174" t="s">
        <v>8329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8328</v>
      </c>
      <c r="R2175" t="s">
        <v>8329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8328</v>
      </c>
      <c r="R2176" t="s">
        <v>8329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8328</v>
      </c>
      <c r="R2177" t="s">
        <v>8329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PERCENTILE(E2178/D2178, 0)</f>
        <v>1.2602</v>
      </c>
      <c r="P2178" s="6">
        <f t="shared" ref="P2178:P2241" si="137">E2178/L2178</f>
        <v>88.74647887323944</v>
      </c>
      <c r="Q2178" t="s">
        <v>8328</v>
      </c>
      <c r="R2178" t="s">
        <v>8329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6">
        <f t="shared" si="137"/>
        <v>65.868421052631575</v>
      </c>
      <c r="Q2179" t="s">
        <v>8328</v>
      </c>
      <c r="R2179" t="s">
        <v>8329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8328</v>
      </c>
      <c r="R2180" t="s">
        <v>8329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8328</v>
      </c>
      <c r="R2181" t="s">
        <v>8329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8328</v>
      </c>
      <c r="R2182" t="s">
        <v>8329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8336</v>
      </c>
      <c r="R2183" t="s">
        <v>8354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8336</v>
      </c>
      <c r="R2184" t="s">
        <v>8354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8336</v>
      </c>
      <c r="R2185" t="s">
        <v>8354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8336</v>
      </c>
      <c r="R2186" t="s">
        <v>8354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8336</v>
      </c>
      <c r="R2187" t="s">
        <v>8354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8336</v>
      </c>
      <c r="R2188" t="s">
        <v>8354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8336</v>
      </c>
      <c r="R2189" t="s">
        <v>8354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8336</v>
      </c>
      <c r="R2190" t="s">
        <v>8354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8336</v>
      </c>
      <c r="R2191" t="s">
        <v>8354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8336</v>
      </c>
      <c r="R2192" t="s">
        <v>8354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8336</v>
      </c>
      <c r="R2193" t="s">
        <v>8354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8336</v>
      </c>
      <c r="R2194" t="s">
        <v>8354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8336</v>
      </c>
      <c r="R2195" t="s">
        <v>8354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8336</v>
      </c>
      <c r="R2196" t="s">
        <v>8354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8336</v>
      </c>
      <c r="R2197" t="s">
        <v>8354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8336</v>
      </c>
      <c r="R2198" t="s">
        <v>8354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8336</v>
      </c>
      <c r="R2199" t="s">
        <v>8354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8336</v>
      </c>
      <c r="R2200" t="s">
        <v>8354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8336</v>
      </c>
      <c r="R2201" t="s">
        <v>8354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8336</v>
      </c>
      <c r="R2202" t="s">
        <v>8354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8328</v>
      </c>
      <c r="R2203" t="s">
        <v>8333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8328</v>
      </c>
      <c r="R2204" t="s">
        <v>8333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8328</v>
      </c>
      <c r="R2205" t="s">
        <v>8333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8328</v>
      </c>
      <c r="R2206" t="s">
        <v>8333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8328</v>
      </c>
      <c r="R2207" t="s">
        <v>8333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8328</v>
      </c>
      <c r="R2208" t="s">
        <v>8333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8328</v>
      </c>
      <c r="R2209" t="s">
        <v>8333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8328</v>
      </c>
      <c r="R2210" t="s">
        <v>8333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8328</v>
      </c>
      <c r="R2211" t="s">
        <v>8333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8328</v>
      </c>
      <c r="R2212" t="s">
        <v>8333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8328</v>
      </c>
      <c r="R2213" t="s">
        <v>8333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8328</v>
      </c>
      <c r="R2214" t="s">
        <v>8333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8328</v>
      </c>
      <c r="R2215" t="s">
        <v>8333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8328</v>
      </c>
      <c r="R2216" t="s">
        <v>8333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8328</v>
      </c>
      <c r="R2217" t="s">
        <v>8333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8328</v>
      </c>
      <c r="R2218" t="s">
        <v>8333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8328</v>
      </c>
      <c r="R2219" t="s">
        <v>8333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8328</v>
      </c>
      <c r="R2220" t="s">
        <v>8333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8328</v>
      </c>
      <c r="R2221" t="s">
        <v>8333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8328</v>
      </c>
      <c r="R2222" t="s">
        <v>8333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8336</v>
      </c>
      <c r="R2223" t="s">
        <v>8354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8336</v>
      </c>
      <c r="R2224" t="s">
        <v>8354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8336</v>
      </c>
      <c r="R2225" t="s">
        <v>8354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8336</v>
      </c>
      <c r="R2226" t="s">
        <v>8354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8336</v>
      </c>
      <c r="R2227" t="s">
        <v>8354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8336</v>
      </c>
      <c r="R2228" t="s">
        <v>8354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8336</v>
      </c>
      <c r="R2229" t="s">
        <v>8354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8336</v>
      </c>
      <c r="R2230" t="s">
        <v>8354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8336</v>
      </c>
      <c r="R2231" t="s">
        <v>8354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8336</v>
      </c>
      <c r="R2232" t="s">
        <v>8354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8336</v>
      </c>
      <c r="R2233" t="s">
        <v>8354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8336</v>
      </c>
      <c r="R2234" t="s">
        <v>8354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8336</v>
      </c>
      <c r="R2235" t="s">
        <v>8354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8336</v>
      </c>
      <c r="R2236" t="s">
        <v>8354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8336</v>
      </c>
      <c r="R2237" t="s">
        <v>8354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8336</v>
      </c>
      <c r="R2238" t="s">
        <v>8354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8336</v>
      </c>
      <c r="R2239" t="s">
        <v>8354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8336</v>
      </c>
      <c r="R2240" t="s">
        <v>8354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8336</v>
      </c>
      <c r="R2241" t="s">
        <v>8354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PERCENTILE(E2242/D2242, 0)</f>
        <v>2.7067999999999999</v>
      </c>
      <c r="P2242" s="6">
        <f t="shared" ref="P2242:P2305" si="141">E2242/L2242</f>
        <v>140.97916666666666</v>
      </c>
      <c r="Q2242" t="s">
        <v>8336</v>
      </c>
      <c r="R2242" t="s">
        <v>8354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6">
        <f t="shared" si="141"/>
        <v>49.472392638036808</v>
      </c>
      <c r="Q2243" t="s">
        <v>8336</v>
      </c>
      <c r="R2243" t="s">
        <v>8354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8336</v>
      </c>
      <c r="R2244" t="s">
        <v>8354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8336</v>
      </c>
      <c r="R2245" t="s">
        <v>8354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8336</v>
      </c>
      <c r="R2246" t="s">
        <v>8354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8336</v>
      </c>
      <c r="R2247" t="s">
        <v>8354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8336</v>
      </c>
      <c r="R2248" t="s">
        <v>8354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8336</v>
      </c>
      <c r="R2249" t="s">
        <v>8354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8336</v>
      </c>
      <c r="R2250" t="s">
        <v>8354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8336</v>
      </c>
      <c r="R2251" t="s">
        <v>8354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8336</v>
      </c>
      <c r="R2252" t="s">
        <v>8354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8336</v>
      </c>
      <c r="R2253" t="s">
        <v>8354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8336</v>
      </c>
      <c r="R2254" t="s">
        <v>8354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8336</v>
      </c>
      <c r="R2255" t="s">
        <v>8354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8336</v>
      </c>
      <c r="R2256" t="s">
        <v>8354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8336</v>
      </c>
      <c r="R2257" t="s">
        <v>8354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8336</v>
      </c>
      <c r="R2258" t="s">
        <v>8354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8336</v>
      </c>
      <c r="R2259" t="s">
        <v>8354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8336</v>
      </c>
      <c r="R2260" t="s">
        <v>8354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8336</v>
      </c>
      <c r="R2261" t="s">
        <v>8354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8336</v>
      </c>
      <c r="R2262" t="s">
        <v>8354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8336</v>
      </c>
      <c r="R2263" t="s">
        <v>8354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8336</v>
      </c>
      <c r="R2264" t="s">
        <v>8354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8336</v>
      </c>
      <c r="R2265" t="s">
        <v>8354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8336</v>
      </c>
      <c r="R2266" t="s">
        <v>8354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8336</v>
      </c>
      <c r="R2267" t="s">
        <v>8354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8336</v>
      </c>
      <c r="R2268" t="s">
        <v>8354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8336</v>
      </c>
      <c r="R2269" t="s">
        <v>8354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8336</v>
      </c>
      <c r="R2270" t="s">
        <v>8354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8336</v>
      </c>
      <c r="R2271" t="s">
        <v>8354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8336</v>
      </c>
      <c r="R2272" t="s">
        <v>8354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8336</v>
      </c>
      <c r="R2273" t="s">
        <v>8354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8336</v>
      </c>
      <c r="R2274" t="s">
        <v>8354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8336</v>
      </c>
      <c r="R2275" t="s">
        <v>8354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8336</v>
      </c>
      <c r="R2276" t="s">
        <v>8354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8336</v>
      </c>
      <c r="R2277" t="s">
        <v>8354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8336</v>
      </c>
      <c r="R2278" t="s">
        <v>8354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8336</v>
      </c>
      <c r="R2279" t="s">
        <v>8354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8336</v>
      </c>
      <c r="R2280" t="s">
        <v>8354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8336</v>
      </c>
      <c r="R2281" t="s">
        <v>8354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8336</v>
      </c>
      <c r="R2282" t="s">
        <v>8354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8328</v>
      </c>
      <c r="R2283" t="s">
        <v>8329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8328</v>
      </c>
      <c r="R2284" t="s">
        <v>8329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8328</v>
      </c>
      <c r="R2285" t="s">
        <v>8329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8328</v>
      </c>
      <c r="R2286" t="s">
        <v>8329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8328</v>
      </c>
      <c r="R2287" t="s">
        <v>8329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8328</v>
      </c>
      <c r="R2288" t="s">
        <v>8329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8328</v>
      </c>
      <c r="R2289" t="s">
        <v>8329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8328</v>
      </c>
      <c r="R2290" t="s">
        <v>8329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8328</v>
      </c>
      <c r="R2291" t="s">
        <v>8329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8328</v>
      </c>
      <c r="R2292" t="s">
        <v>8329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8328</v>
      </c>
      <c r="R2293" t="s">
        <v>8329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8328</v>
      </c>
      <c r="R2294" t="s">
        <v>8329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8328</v>
      </c>
      <c r="R2295" t="s">
        <v>8329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8328</v>
      </c>
      <c r="R2296" t="s">
        <v>8329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8328</v>
      </c>
      <c r="R2297" t="s">
        <v>8329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8328</v>
      </c>
      <c r="R2298" t="s">
        <v>8329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8328</v>
      </c>
      <c r="R2299" t="s">
        <v>8329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8328</v>
      </c>
      <c r="R2300" t="s">
        <v>8329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8328</v>
      </c>
      <c r="R2301" t="s">
        <v>8329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8328</v>
      </c>
      <c r="R2302" t="s">
        <v>8329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8328</v>
      </c>
      <c r="R2303" t="s">
        <v>8332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8328</v>
      </c>
      <c r="R2304" t="s">
        <v>8332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8328</v>
      </c>
      <c r="R2305" t="s">
        <v>8332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PERCENTILE(E2306/D2306, 0)</f>
        <v>1.0070033333333335</v>
      </c>
      <c r="P2306" s="6">
        <f t="shared" ref="P2306:P2369" si="145">E2306/L2306</f>
        <v>53.469203539823013</v>
      </c>
      <c r="Q2306" t="s">
        <v>8328</v>
      </c>
      <c r="R2306" t="s">
        <v>8332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6">
        <f t="shared" si="145"/>
        <v>109.10778443113773</v>
      </c>
      <c r="Q2307" t="s">
        <v>8328</v>
      </c>
      <c r="R2307" t="s">
        <v>8332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8328</v>
      </c>
      <c r="R2308" t="s">
        <v>8332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8328</v>
      </c>
      <c r="R2309" t="s">
        <v>8332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8328</v>
      </c>
      <c r="R2310" t="s">
        <v>8332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8328</v>
      </c>
      <c r="R2311" t="s">
        <v>8332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8328</v>
      </c>
      <c r="R2312" t="s">
        <v>8332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8328</v>
      </c>
      <c r="R2313" t="s">
        <v>8332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8328</v>
      </c>
      <c r="R2314" t="s">
        <v>8332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8328</v>
      </c>
      <c r="R2315" t="s">
        <v>8332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8328</v>
      </c>
      <c r="R2316" t="s">
        <v>8332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8328</v>
      </c>
      <c r="R2317" t="s">
        <v>8332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8328</v>
      </c>
      <c r="R2318" t="s">
        <v>8332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8328</v>
      </c>
      <c r="R2319" t="s">
        <v>8332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8328</v>
      </c>
      <c r="R2320" t="s">
        <v>8332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8328</v>
      </c>
      <c r="R2321" t="s">
        <v>8332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8328</v>
      </c>
      <c r="R2322" t="s">
        <v>8332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8339</v>
      </c>
      <c r="R2323" t="s">
        <v>8355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8339</v>
      </c>
      <c r="R2324" t="s">
        <v>8355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8339</v>
      </c>
      <c r="R2325" t="s">
        <v>8355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8339</v>
      </c>
      <c r="R2326" t="s">
        <v>8355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8339</v>
      </c>
      <c r="R2327" t="s">
        <v>8355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8339</v>
      </c>
      <c r="R2328" t="s">
        <v>8355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8339</v>
      </c>
      <c r="R2329" t="s">
        <v>8355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8339</v>
      </c>
      <c r="R2330" t="s">
        <v>8355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8339</v>
      </c>
      <c r="R2331" t="s">
        <v>8355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8339</v>
      </c>
      <c r="R2332" t="s">
        <v>8355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8339</v>
      </c>
      <c r="R2333" t="s">
        <v>8355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8339</v>
      </c>
      <c r="R2334" t="s">
        <v>8355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8339</v>
      </c>
      <c r="R2335" t="s">
        <v>8355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8339</v>
      </c>
      <c r="R2336" t="s">
        <v>8355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8339</v>
      </c>
      <c r="R2337" t="s">
        <v>8355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8339</v>
      </c>
      <c r="R2338" t="s">
        <v>8355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8339</v>
      </c>
      <c r="R2339" t="s">
        <v>8355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8339</v>
      </c>
      <c r="R2340" t="s">
        <v>8355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8339</v>
      </c>
      <c r="R2341" t="s">
        <v>8355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8339</v>
      </c>
      <c r="R2342" t="s">
        <v>8355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8322</v>
      </c>
      <c r="R2343" t="s">
        <v>8323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8322</v>
      </c>
      <c r="R2344" t="s">
        <v>8323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8322</v>
      </c>
      <c r="R2345" t="s">
        <v>8323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8322</v>
      </c>
      <c r="R2346" t="s">
        <v>8323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8322</v>
      </c>
      <c r="R2347" t="s">
        <v>8323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8322</v>
      </c>
      <c r="R2348" t="s">
        <v>8323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8322</v>
      </c>
      <c r="R2349" t="s">
        <v>8323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8322</v>
      </c>
      <c r="R2350" t="s">
        <v>8323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8322</v>
      </c>
      <c r="R2351" t="s">
        <v>8323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8322</v>
      </c>
      <c r="R2352" t="s">
        <v>8323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8322</v>
      </c>
      <c r="R2353" t="s">
        <v>8323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8322</v>
      </c>
      <c r="R2354" t="s">
        <v>8323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8322</v>
      </c>
      <c r="R2355" t="s">
        <v>8323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8322</v>
      </c>
      <c r="R2356" t="s">
        <v>8323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8322</v>
      </c>
      <c r="R2357" t="s">
        <v>8323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8322</v>
      </c>
      <c r="R2358" t="s">
        <v>8323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8322</v>
      </c>
      <c r="R2359" t="s">
        <v>8323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8322</v>
      </c>
      <c r="R2360" t="s">
        <v>8323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8322</v>
      </c>
      <c r="R2361" t="s">
        <v>8323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8322</v>
      </c>
      <c r="R2362" t="s">
        <v>8323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8322</v>
      </c>
      <c r="R2363" t="s">
        <v>8323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8322</v>
      </c>
      <c r="R2364" t="s">
        <v>8323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8322</v>
      </c>
      <c r="R2365" t="s">
        <v>8323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8322</v>
      </c>
      <c r="R2366" t="s">
        <v>8323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8322</v>
      </c>
      <c r="R2367" t="s">
        <v>8323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8322</v>
      </c>
      <c r="R2368" t="s">
        <v>8323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8322</v>
      </c>
      <c r="R2369" t="s">
        <v>8323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PERCENTILE(E2370/D2370, 0)</f>
        <v>2.5000000000000001E-3</v>
      </c>
      <c r="P2370" s="6">
        <f t="shared" ref="P2370:P2433" si="149">E2370/L2370</f>
        <v>50</v>
      </c>
      <c r="Q2370" t="s">
        <v>8322</v>
      </c>
      <c r="R2370" t="s">
        <v>8323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si="149"/>
        <v>#DIV/0!</v>
      </c>
      <c r="Q2371" t="s">
        <v>8322</v>
      </c>
      <c r="R2371" t="s">
        <v>8323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8322</v>
      </c>
      <c r="R2372" t="s">
        <v>8323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8322</v>
      </c>
      <c r="R2373" t="s">
        <v>8323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8322</v>
      </c>
      <c r="R2374" t="s">
        <v>8323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8322</v>
      </c>
      <c r="R2375" t="s">
        <v>8323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8322</v>
      </c>
      <c r="R2376" t="s">
        <v>8323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8322</v>
      </c>
      <c r="R2377" t="s">
        <v>8323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8322</v>
      </c>
      <c r="R2378" t="s">
        <v>8323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8322</v>
      </c>
      <c r="R2379" t="s">
        <v>8323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8322</v>
      </c>
      <c r="R2380" t="s">
        <v>8323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8322</v>
      </c>
      <c r="R2381" t="s">
        <v>8323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8322</v>
      </c>
      <c r="R2382" t="s">
        <v>8323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8322</v>
      </c>
      <c r="R2383" t="s">
        <v>8323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8322</v>
      </c>
      <c r="R2384" t="s">
        <v>8323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8322</v>
      </c>
      <c r="R2385" t="s">
        <v>8323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8322</v>
      </c>
      <c r="R2386" t="s">
        <v>8323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8322</v>
      </c>
      <c r="R2387" t="s">
        <v>8323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8322</v>
      </c>
      <c r="R2388" t="s">
        <v>8323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8322</v>
      </c>
      <c r="R2389" t="s">
        <v>8323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8322</v>
      </c>
      <c r="R2390" t="s">
        <v>8323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8322</v>
      </c>
      <c r="R2391" t="s">
        <v>8323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8322</v>
      </c>
      <c r="R2392" t="s">
        <v>8323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8322</v>
      </c>
      <c r="R2393" t="s">
        <v>8323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8322</v>
      </c>
      <c r="R2394" t="s">
        <v>8323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8322</v>
      </c>
      <c r="R2395" t="s">
        <v>8323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8322</v>
      </c>
      <c r="R2396" t="s">
        <v>8323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8322</v>
      </c>
      <c r="R2397" t="s">
        <v>8323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8322</v>
      </c>
      <c r="R2398" t="s">
        <v>8323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8322</v>
      </c>
      <c r="R2399" t="s">
        <v>8323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8322</v>
      </c>
      <c r="R2400" t="s">
        <v>8323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8322</v>
      </c>
      <c r="R2401" t="s">
        <v>8323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8322</v>
      </c>
      <c r="R2402" t="s">
        <v>8323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8339</v>
      </c>
      <c r="R2403" t="s">
        <v>8340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8339</v>
      </c>
      <c r="R2404" t="s">
        <v>8340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8339</v>
      </c>
      <c r="R2405" t="s">
        <v>8340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8339</v>
      </c>
      <c r="R2406" t="s">
        <v>8340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8339</v>
      </c>
      <c r="R2407" t="s">
        <v>8340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8339</v>
      </c>
      <c r="R2408" t="s">
        <v>8340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8339</v>
      </c>
      <c r="R2409" t="s">
        <v>8340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8339</v>
      </c>
      <c r="R2410" t="s">
        <v>8340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8339</v>
      </c>
      <c r="R2411" t="s">
        <v>8340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8339</v>
      </c>
      <c r="R2412" t="s">
        <v>8340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8339</v>
      </c>
      <c r="R2413" t="s">
        <v>8340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8339</v>
      </c>
      <c r="R2414" t="s">
        <v>8340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8339</v>
      </c>
      <c r="R2415" t="s">
        <v>8340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8339</v>
      </c>
      <c r="R2416" t="s">
        <v>8340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8339</v>
      </c>
      <c r="R2417" t="s">
        <v>8340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8339</v>
      </c>
      <c r="R2418" t="s">
        <v>8340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8339</v>
      </c>
      <c r="R2419" t="s">
        <v>8340</v>
      </c>
      <c r="S2419" s="11">
        <f t="shared" si="150"/>
        <v>41831.884108796294</v>
      </c>
      <c r="T2419" s="11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8339</v>
      </c>
      <c r="R2420" t="s">
        <v>8340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8339</v>
      </c>
      <c r="R2421" t="s">
        <v>8340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8339</v>
      </c>
      <c r="R2422" t="s">
        <v>8340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8339</v>
      </c>
      <c r="R2423" t="s">
        <v>8340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8339</v>
      </c>
      <c r="R2424" t="s">
        <v>8340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8339</v>
      </c>
      <c r="R2425" t="s">
        <v>8340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8339</v>
      </c>
      <c r="R2426" t="s">
        <v>8340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8339</v>
      </c>
      <c r="R2427" t="s">
        <v>8340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8339</v>
      </c>
      <c r="R2428" t="s">
        <v>8340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8339</v>
      </c>
      <c r="R2429" t="s">
        <v>8340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8339</v>
      </c>
      <c r="R2430" t="s">
        <v>8340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8339</v>
      </c>
      <c r="R2431" t="s">
        <v>8340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8339</v>
      </c>
      <c r="R2432" t="s">
        <v>8340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8339</v>
      </c>
      <c r="R2433" t="s">
        <v>8340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PERCENTILE(E2434/D2434, 0)</f>
        <v>1.4285714285714287E-4</v>
      </c>
      <c r="P2434" s="6">
        <f t="shared" ref="P2434:P2497" si="153">E2434/L2434</f>
        <v>1</v>
      </c>
      <c r="Q2434" t="s">
        <v>8339</v>
      </c>
      <c r="R2434" t="s">
        <v>8340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si="153"/>
        <v>#DIV/0!</v>
      </c>
      <c r="Q2435" t="s">
        <v>8339</v>
      </c>
      <c r="R2435" t="s">
        <v>8340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8339</v>
      </c>
      <c r="R2436" t="s">
        <v>8340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8339</v>
      </c>
      <c r="R2437" t="s">
        <v>8340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8339</v>
      </c>
      <c r="R2438" t="s">
        <v>8340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8339</v>
      </c>
      <c r="R2439" t="s">
        <v>8340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8339</v>
      </c>
      <c r="R2440" t="s">
        <v>8340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8339</v>
      </c>
      <c r="R2441" t="s">
        <v>8340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8339</v>
      </c>
      <c r="R2442" t="s">
        <v>8340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8339</v>
      </c>
      <c r="R2443" t="s">
        <v>8355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8339</v>
      </c>
      <c r="R2444" t="s">
        <v>8355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8339</v>
      </c>
      <c r="R2445" t="s">
        <v>8355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8339</v>
      </c>
      <c r="R2446" t="s">
        <v>8355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8339</v>
      </c>
      <c r="R2447" t="s">
        <v>8355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8339</v>
      </c>
      <c r="R2448" t="s">
        <v>8355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8339</v>
      </c>
      <c r="R2449" t="s">
        <v>8355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8339</v>
      </c>
      <c r="R2450" t="s">
        <v>8355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8339</v>
      </c>
      <c r="R2451" t="s">
        <v>8355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8339</v>
      </c>
      <c r="R2452" t="s">
        <v>8355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8339</v>
      </c>
      <c r="R2453" t="s">
        <v>8355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8339</v>
      </c>
      <c r="R2454" t="s">
        <v>8355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8339</v>
      </c>
      <c r="R2455" t="s">
        <v>8355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8339</v>
      </c>
      <c r="R2456" t="s">
        <v>8355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8339</v>
      </c>
      <c r="R2457" t="s">
        <v>8355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8339</v>
      </c>
      <c r="R2458" t="s">
        <v>8355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8339</v>
      </c>
      <c r="R2459" t="s">
        <v>8355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8339</v>
      </c>
      <c r="R2460" t="s">
        <v>8355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8339</v>
      </c>
      <c r="R2461" t="s">
        <v>8355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8339</v>
      </c>
      <c r="R2462" t="s">
        <v>8355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8328</v>
      </c>
      <c r="R2463" t="s">
        <v>8332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8328</v>
      </c>
      <c r="R2464" t="s">
        <v>8332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8328</v>
      </c>
      <c r="R2465" t="s">
        <v>8332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8328</v>
      </c>
      <c r="R2466" t="s">
        <v>8332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8328</v>
      </c>
      <c r="R2467" t="s">
        <v>8332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8328</v>
      </c>
      <c r="R2468" t="s">
        <v>8332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8328</v>
      </c>
      <c r="R2469" t="s">
        <v>8332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8328</v>
      </c>
      <c r="R2470" t="s">
        <v>8332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8328</v>
      </c>
      <c r="R2471" t="s">
        <v>8332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8328</v>
      </c>
      <c r="R2472" t="s">
        <v>8332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8328</v>
      </c>
      <c r="R2473" t="s">
        <v>8332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8328</v>
      </c>
      <c r="R2474" t="s">
        <v>8332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8328</v>
      </c>
      <c r="R2475" t="s">
        <v>8332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8328</v>
      </c>
      <c r="R2476" t="s">
        <v>8332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8328</v>
      </c>
      <c r="R2477" t="s">
        <v>8332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8328</v>
      </c>
      <c r="R2478" t="s">
        <v>8332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8328</v>
      </c>
      <c r="R2479" t="s">
        <v>8332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8328</v>
      </c>
      <c r="R2480" t="s">
        <v>8332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8328</v>
      </c>
      <c r="R2481" t="s">
        <v>8332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8328</v>
      </c>
      <c r="R2482" t="s">
        <v>8332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8328</v>
      </c>
      <c r="R2483" t="s">
        <v>8332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8328</v>
      </c>
      <c r="R2484" t="s">
        <v>8332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8328</v>
      </c>
      <c r="R2485" t="s">
        <v>8332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8328</v>
      </c>
      <c r="R2486" t="s">
        <v>8332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8328</v>
      </c>
      <c r="R2487" t="s">
        <v>8332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8328</v>
      </c>
      <c r="R2488" t="s">
        <v>8332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8328</v>
      </c>
      <c r="R2489" t="s">
        <v>8332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8328</v>
      </c>
      <c r="R2490" t="s">
        <v>8332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8328</v>
      </c>
      <c r="R2491" t="s">
        <v>8332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8328</v>
      </c>
      <c r="R2492" t="s">
        <v>8332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8328</v>
      </c>
      <c r="R2493" t="s">
        <v>8332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8328</v>
      </c>
      <c r="R2494" t="s">
        <v>8332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8328</v>
      </c>
      <c r="R2495" t="s">
        <v>8332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8328</v>
      </c>
      <c r="R2496" t="s">
        <v>8332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8328</v>
      </c>
      <c r="R2497" t="s">
        <v>8332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PERCENTILE(E2498/D2498, 0)</f>
        <v>1</v>
      </c>
      <c r="P2498" s="6">
        <f t="shared" ref="P2498:P2561" si="157">E2498/L2498</f>
        <v>600</v>
      </c>
      <c r="Q2498" t="s">
        <v>8328</v>
      </c>
      <c r="R2498" t="s">
        <v>8332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6">
        <f t="shared" si="157"/>
        <v>80.551071428571419</v>
      </c>
      <c r="Q2499" t="s">
        <v>8328</v>
      </c>
      <c r="R2499" t="s">
        <v>8332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8328</v>
      </c>
      <c r="R2500" t="s">
        <v>8332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8328</v>
      </c>
      <c r="R2501" t="s">
        <v>8332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8328</v>
      </c>
      <c r="R2502" t="s">
        <v>8332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8339</v>
      </c>
      <c r="R2503" t="s">
        <v>8356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8339</v>
      </c>
      <c r="R2504" t="s">
        <v>8356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8339</v>
      </c>
      <c r="R2505" t="s">
        <v>8356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8339</v>
      </c>
      <c r="R2506" t="s">
        <v>8356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8339</v>
      </c>
      <c r="R2507" t="s">
        <v>8356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8339</v>
      </c>
      <c r="R2508" t="s">
        <v>8356</v>
      </c>
      <c r="S2508" s="11">
        <f t="shared" si="158"/>
        <v>42258.297094907408</v>
      </c>
      <c r="T2508" s="11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8339</v>
      </c>
      <c r="R2509" t="s">
        <v>8356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8339</v>
      </c>
      <c r="R2510" t="s">
        <v>8356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8339</v>
      </c>
      <c r="R2511" t="s">
        <v>8356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8339</v>
      </c>
      <c r="R2512" t="s">
        <v>8356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8339</v>
      </c>
      <c r="R2513" t="s">
        <v>8356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8339</v>
      </c>
      <c r="R2514" t="s">
        <v>8356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8339</v>
      </c>
      <c r="R2515" t="s">
        <v>8356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8339</v>
      </c>
      <c r="R2516" t="s">
        <v>8356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8339</v>
      </c>
      <c r="R2517" t="s">
        <v>8356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8339</v>
      </c>
      <c r="R2518" t="s">
        <v>8356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8339</v>
      </c>
      <c r="R2519" t="s">
        <v>8356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8339</v>
      </c>
      <c r="R2520" t="s">
        <v>8356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8339</v>
      </c>
      <c r="R2521" t="s">
        <v>8356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8339</v>
      </c>
      <c r="R2522" t="s">
        <v>8356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8328</v>
      </c>
      <c r="R2523" t="s">
        <v>8357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8328</v>
      </c>
      <c r="R2524" t="s">
        <v>8357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8328</v>
      </c>
      <c r="R2525" t="s">
        <v>8357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8328</v>
      </c>
      <c r="R2526" t="s">
        <v>8357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8328</v>
      </c>
      <c r="R2527" t="s">
        <v>8357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8328</v>
      </c>
      <c r="R2528" t="s">
        <v>8357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8328</v>
      </c>
      <c r="R2529" t="s">
        <v>8357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8328</v>
      </c>
      <c r="R2530" t="s">
        <v>8357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8328</v>
      </c>
      <c r="R2531" t="s">
        <v>8357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8328</v>
      </c>
      <c r="R2532" t="s">
        <v>8357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8328</v>
      </c>
      <c r="R2533" t="s">
        <v>8357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8328</v>
      </c>
      <c r="R2534" t="s">
        <v>8357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8328</v>
      </c>
      <c r="R2535" t="s">
        <v>8357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8328</v>
      </c>
      <c r="R2536" t="s">
        <v>8357</v>
      </c>
      <c r="S2536" s="11">
        <f t="shared" si="158"/>
        <v>40127.700370370374</v>
      </c>
      <c r="T2536" s="11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8328</v>
      </c>
      <c r="R2537" t="s">
        <v>8357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8328</v>
      </c>
      <c r="R2538" t="s">
        <v>8357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8328</v>
      </c>
      <c r="R2539" t="s">
        <v>8357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8328</v>
      </c>
      <c r="R2540" t="s">
        <v>8357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8328</v>
      </c>
      <c r="R2541" t="s">
        <v>8357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8328</v>
      </c>
      <c r="R2542" t="s">
        <v>8357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8328</v>
      </c>
      <c r="R2543" t="s">
        <v>8357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8328</v>
      </c>
      <c r="R2544" t="s">
        <v>8357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8328</v>
      </c>
      <c r="R2545" t="s">
        <v>8357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8328</v>
      </c>
      <c r="R2546" t="s">
        <v>8357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8328</v>
      </c>
      <c r="R2547" t="s">
        <v>8357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8328</v>
      </c>
      <c r="R2548" t="s">
        <v>8357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8328</v>
      </c>
      <c r="R2549" t="s">
        <v>8357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8328</v>
      </c>
      <c r="R2550" t="s">
        <v>8357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8328</v>
      </c>
      <c r="R2551" t="s">
        <v>8357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8328</v>
      </c>
      <c r="R2552" t="s">
        <v>8357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8328</v>
      </c>
      <c r="R2553" t="s">
        <v>8357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8328</v>
      </c>
      <c r="R2554" t="s">
        <v>8357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8328</v>
      </c>
      <c r="R2555" t="s">
        <v>8357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8328</v>
      </c>
      <c r="R2556" t="s">
        <v>8357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8328</v>
      </c>
      <c r="R2557" t="s">
        <v>8357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8328</v>
      </c>
      <c r="R2558" t="s">
        <v>8357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8328</v>
      </c>
      <c r="R2559" t="s">
        <v>8357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8328</v>
      </c>
      <c r="R2560" t="s">
        <v>8357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8328</v>
      </c>
      <c r="R2561" t="s">
        <v>8357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PERCENTILE(E2562/D2562, 0)</f>
        <v>1.0009999999999999</v>
      </c>
      <c r="P2562" s="6">
        <f t="shared" ref="P2562:P2625" si="161">E2562/L2562</f>
        <v>143</v>
      </c>
      <c r="Q2562" t="s">
        <v>8328</v>
      </c>
      <c r="R2562" t="s">
        <v>8357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si="161"/>
        <v>#DIV/0!</v>
      </c>
      <c r="Q2563" t="s">
        <v>8339</v>
      </c>
      <c r="R2563" t="s">
        <v>8340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8339</v>
      </c>
      <c r="R2564" t="s">
        <v>8340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8339</v>
      </c>
      <c r="R2565" t="s">
        <v>8340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8339</v>
      </c>
      <c r="R2566" t="s">
        <v>8340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8339</v>
      </c>
      <c r="R2567" t="s">
        <v>8340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8339</v>
      </c>
      <c r="R2568" t="s">
        <v>8340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8339</v>
      </c>
      <c r="R2569" t="s">
        <v>8340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8339</v>
      </c>
      <c r="R2570" t="s">
        <v>8340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8339</v>
      </c>
      <c r="R2571" t="s">
        <v>8340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8339</v>
      </c>
      <c r="R2572" t="s">
        <v>8340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8339</v>
      </c>
      <c r="R2573" t="s">
        <v>8340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8339</v>
      </c>
      <c r="R2574" t="s">
        <v>8340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8339</v>
      </c>
      <c r="R2575" t="s">
        <v>8340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8339</v>
      </c>
      <c r="R2576" t="s">
        <v>8340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8339</v>
      </c>
      <c r="R2577" t="s">
        <v>8340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8339</v>
      </c>
      <c r="R2578" t="s">
        <v>8340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8339</v>
      </c>
      <c r="R2579" t="s">
        <v>8340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8339</v>
      </c>
      <c r="R2580" t="s">
        <v>8340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8339</v>
      </c>
      <c r="R2581" t="s">
        <v>8340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8339</v>
      </c>
      <c r="R2582" t="s">
        <v>8340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8339</v>
      </c>
      <c r="R2583" t="s">
        <v>8340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8339</v>
      </c>
      <c r="R2584" t="s">
        <v>8340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8339</v>
      </c>
      <c r="R2585" t="s">
        <v>8340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8339</v>
      </c>
      <c r="R2586" t="s">
        <v>8340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8339</v>
      </c>
      <c r="R2587" t="s">
        <v>8340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8339</v>
      </c>
      <c r="R2588" t="s">
        <v>8340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8339</v>
      </c>
      <c r="R2589" t="s">
        <v>8340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8339</v>
      </c>
      <c r="R2590" t="s">
        <v>8340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8339</v>
      </c>
      <c r="R2591" t="s">
        <v>8340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8339</v>
      </c>
      <c r="R2592" t="s">
        <v>8340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8339</v>
      </c>
      <c r="R2593" t="s">
        <v>8340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8339</v>
      </c>
      <c r="R2594" t="s">
        <v>8340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8339</v>
      </c>
      <c r="R2595" t="s">
        <v>8340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8339</v>
      </c>
      <c r="R2596" t="s">
        <v>8340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8339</v>
      </c>
      <c r="R2597" t="s">
        <v>8340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8339</v>
      </c>
      <c r="R2598" t="s">
        <v>8340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8339</v>
      </c>
      <c r="R2599" t="s">
        <v>8340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8339</v>
      </c>
      <c r="R2600" t="s">
        <v>8340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8339</v>
      </c>
      <c r="R2601" t="s">
        <v>8340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8339</v>
      </c>
      <c r="R2602" t="s">
        <v>8340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8322</v>
      </c>
      <c r="R2603" t="s">
        <v>8358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8322</v>
      </c>
      <c r="R2604" t="s">
        <v>8358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8322</v>
      </c>
      <c r="R2605" t="s">
        <v>8358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8322</v>
      </c>
      <c r="R2606" t="s">
        <v>8358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8322</v>
      </c>
      <c r="R2607" t="s">
        <v>8358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8322</v>
      </c>
      <c r="R2608" t="s">
        <v>8358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8322</v>
      </c>
      <c r="R2609" t="s">
        <v>8358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8322</v>
      </c>
      <c r="R2610" t="s">
        <v>8358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8322</v>
      </c>
      <c r="R2611" t="s">
        <v>8358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8322</v>
      </c>
      <c r="R2612" t="s">
        <v>8358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8322</v>
      </c>
      <c r="R2613" t="s">
        <v>8358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8322</v>
      </c>
      <c r="R2614" t="s">
        <v>8358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8322</v>
      </c>
      <c r="R2615" t="s">
        <v>8358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8322</v>
      </c>
      <c r="R2616" t="s">
        <v>8358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8322</v>
      </c>
      <c r="R2617" t="s">
        <v>8358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8322</v>
      </c>
      <c r="R2618" t="s">
        <v>8358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8322</v>
      </c>
      <c r="R2619" t="s">
        <v>8358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8322</v>
      </c>
      <c r="R2620" t="s">
        <v>8358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8322</v>
      </c>
      <c r="R2621" t="s">
        <v>8358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8322</v>
      </c>
      <c r="R2622" t="s">
        <v>8358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8322</v>
      </c>
      <c r="R2623" t="s">
        <v>8358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8322</v>
      </c>
      <c r="R2624" t="s">
        <v>8358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8322</v>
      </c>
      <c r="R2625" t="s">
        <v>8358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PERCENTILE(E2626/D2626, 0)</f>
        <v>13.794206249999998</v>
      </c>
      <c r="P2626" s="6">
        <f t="shared" ref="P2626:P2689" si="165">E2626/L2626</f>
        <v>31.820544982698959</v>
      </c>
      <c r="Q2626" t="s">
        <v>8322</v>
      </c>
      <c r="R2626" t="s">
        <v>8358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6">
        <f t="shared" si="165"/>
        <v>27.576923076923077</v>
      </c>
      <c r="Q2627" t="s">
        <v>8322</v>
      </c>
      <c r="R2627" t="s">
        <v>8358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8322</v>
      </c>
      <c r="R2628" t="s">
        <v>8358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8322</v>
      </c>
      <c r="R2629" t="s">
        <v>8358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8322</v>
      </c>
      <c r="R2630" t="s">
        <v>8358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8322</v>
      </c>
      <c r="R2631" t="s">
        <v>8358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8322</v>
      </c>
      <c r="R2632" t="s">
        <v>8358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8322</v>
      </c>
      <c r="R2633" t="s">
        <v>8358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8322</v>
      </c>
      <c r="R2634" t="s">
        <v>8358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8322</v>
      </c>
      <c r="R2635" t="s">
        <v>8358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8322</v>
      </c>
      <c r="R2636" t="s">
        <v>8358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8322</v>
      </c>
      <c r="R2637" t="s">
        <v>8358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8322</v>
      </c>
      <c r="R2638" t="s">
        <v>8358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8322</v>
      </c>
      <c r="R2639" t="s">
        <v>8358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8322</v>
      </c>
      <c r="R2640" t="s">
        <v>8358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8322</v>
      </c>
      <c r="R2641" t="s">
        <v>8358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8322</v>
      </c>
      <c r="R2642" t="s">
        <v>8358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8322</v>
      </c>
      <c r="R2643" t="s">
        <v>8358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8322</v>
      </c>
      <c r="R2644" t="s">
        <v>8358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8322</v>
      </c>
      <c r="R2645" t="s">
        <v>8358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8322</v>
      </c>
      <c r="R2646" t="s">
        <v>8358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8322</v>
      </c>
      <c r="R2647" t="s">
        <v>8358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8322</v>
      </c>
      <c r="R2648" t="s">
        <v>8358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8322</v>
      </c>
      <c r="R2649" t="s">
        <v>8358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8322</v>
      </c>
      <c r="R2650" t="s">
        <v>8358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8322</v>
      </c>
      <c r="R2651" t="s">
        <v>8358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8322</v>
      </c>
      <c r="R2652" t="s">
        <v>8358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8322</v>
      </c>
      <c r="R2653" t="s">
        <v>8358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8322</v>
      </c>
      <c r="R2654" t="s">
        <v>8358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8322</v>
      </c>
      <c r="R2655" t="s">
        <v>8358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8322</v>
      </c>
      <c r="R2656" t="s">
        <v>8358</v>
      </c>
      <c r="S2656" s="11">
        <f t="shared" si="166"/>
        <v>42055.600995370376</v>
      </c>
      <c r="T2656" s="11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8322</v>
      </c>
      <c r="R2657" t="s">
        <v>8358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8322</v>
      </c>
      <c r="R2658" t="s">
        <v>8358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8322</v>
      </c>
      <c r="R2659" t="s">
        <v>8358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8322</v>
      </c>
      <c r="R2660" t="s">
        <v>8358</v>
      </c>
      <c r="S2660" s="11">
        <f t="shared" si="166"/>
        <v>42551.884189814817</v>
      </c>
      <c r="T2660" s="11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8322</v>
      </c>
      <c r="R2661" t="s">
        <v>8358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8322</v>
      </c>
      <c r="R2662" t="s">
        <v>8358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8322</v>
      </c>
      <c r="R2663" t="s">
        <v>8359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8322</v>
      </c>
      <c r="R2664" t="s">
        <v>8359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8322</v>
      </c>
      <c r="R2665" t="s">
        <v>8359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8322</v>
      </c>
      <c r="R2666" t="s">
        <v>8359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8322</v>
      </c>
      <c r="R2667" t="s">
        <v>8359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8322</v>
      </c>
      <c r="R2668" t="s">
        <v>8359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8322</v>
      </c>
      <c r="R2669" t="s">
        <v>8359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8322</v>
      </c>
      <c r="R2670" t="s">
        <v>8359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8322</v>
      </c>
      <c r="R2671" t="s">
        <v>8359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8322</v>
      </c>
      <c r="R2672" t="s">
        <v>8359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8322</v>
      </c>
      <c r="R2673" t="s">
        <v>8359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8322</v>
      </c>
      <c r="R2674" t="s">
        <v>8359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8322</v>
      </c>
      <c r="R2675" t="s">
        <v>8359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8322</v>
      </c>
      <c r="R2676" t="s">
        <v>8359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8322</v>
      </c>
      <c r="R2677" t="s">
        <v>8359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8322</v>
      </c>
      <c r="R2678" t="s">
        <v>8359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8322</v>
      </c>
      <c r="R2679" t="s">
        <v>8359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8322</v>
      </c>
      <c r="R2680" t="s">
        <v>8359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8322</v>
      </c>
      <c r="R2681" t="s">
        <v>8359</v>
      </c>
      <c r="S2681" s="11">
        <f t="shared" si="166"/>
        <v>42033.001087962963</v>
      </c>
      <c r="T2681" s="11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8322</v>
      </c>
      <c r="R2682" t="s">
        <v>8359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8339</v>
      </c>
      <c r="R2683" t="s">
        <v>8340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8339</v>
      </c>
      <c r="R2684" t="s">
        <v>8340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8339</v>
      </c>
      <c r="R2685" t="s">
        <v>8340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8339</v>
      </c>
      <c r="R2686" t="s">
        <v>8340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8339</v>
      </c>
      <c r="R2687" t="s">
        <v>8340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8339</v>
      </c>
      <c r="R2688" t="s">
        <v>8340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8339</v>
      </c>
      <c r="R2689" t="s">
        <v>8340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PERCENTILE(E2690/D2690, 0)</f>
        <v>1.48E-3</v>
      </c>
      <c r="P2690" s="6">
        <f t="shared" ref="P2690:P2753" si="169">E2690/L2690</f>
        <v>5.2857142857142856</v>
      </c>
      <c r="Q2690" t="s">
        <v>8339</v>
      </c>
      <c r="R2690" t="s">
        <v>8340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si="169"/>
        <v>1</v>
      </c>
      <c r="Q2691" t="s">
        <v>8339</v>
      </c>
      <c r="R2691" t="s">
        <v>8340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8339</v>
      </c>
      <c r="R2692" t="s">
        <v>8340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8339</v>
      </c>
      <c r="R2693" t="s">
        <v>8340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8339</v>
      </c>
      <c r="R2694" t="s">
        <v>8340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8339</v>
      </c>
      <c r="R2695" t="s">
        <v>8340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8339</v>
      </c>
      <c r="R2696" t="s">
        <v>8340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8339</v>
      </c>
      <c r="R2697" t="s">
        <v>8340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8339</v>
      </c>
      <c r="R2698" t="s">
        <v>8340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8339</v>
      </c>
      <c r="R2699" t="s">
        <v>8340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8339</v>
      </c>
      <c r="R2700" t="s">
        <v>8340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8339</v>
      </c>
      <c r="R2701" t="s">
        <v>8340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8339</v>
      </c>
      <c r="R2702" t="s">
        <v>8340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8320</v>
      </c>
      <c r="R2703" t="s">
        <v>8360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8320</v>
      </c>
      <c r="R2704" t="s">
        <v>8360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8320</v>
      </c>
      <c r="R2705" t="s">
        <v>8360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8320</v>
      </c>
      <c r="R2706" t="s">
        <v>8360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8320</v>
      </c>
      <c r="R2707" t="s">
        <v>8360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8320</v>
      </c>
      <c r="R2708" t="s">
        <v>8360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8320</v>
      </c>
      <c r="R2709" t="s">
        <v>8360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8320</v>
      </c>
      <c r="R2710" t="s">
        <v>8360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8320</v>
      </c>
      <c r="R2711" t="s">
        <v>8360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8320</v>
      </c>
      <c r="R2712" t="s">
        <v>8360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8320</v>
      </c>
      <c r="R2713" t="s">
        <v>8360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8320</v>
      </c>
      <c r="R2714" t="s">
        <v>8360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8320</v>
      </c>
      <c r="R2715" t="s">
        <v>8360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8320</v>
      </c>
      <c r="R2716" t="s">
        <v>8360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8320</v>
      </c>
      <c r="R2717" t="s">
        <v>8360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8320</v>
      </c>
      <c r="R2718" t="s">
        <v>8360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8320</v>
      </c>
      <c r="R2719" t="s">
        <v>8360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8320</v>
      </c>
      <c r="R2720" t="s">
        <v>8360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8320</v>
      </c>
      <c r="R2721" t="s">
        <v>8360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8320</v>
      </c>
      <c r="R2722" t="s">
        <v>8360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8322</v>
      </c>
      <c r="R2723" t="s">
        <v>8352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8322</v>
      </c>
      <c r="R2724" t="s">
        <v>8352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8322</v>
      </c>
      <c r="R2725" t="s">
        <v>8352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8322</v>
      </c>
      <c r="R2726" t="s">
        <v>8352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8322</v>
      </c>
      <c r="R2727" t="s">
        <v>8352</v>
      </c>
      <c r="S2727" s="11">
        <f t="shared" si="170"/>
        <v>42745.744618055556</v>
      </c>
      <c r="T2727" s="11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8322</v>
      </c>
      <c r="R2728" t="s">
        <v>8352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8322</v>
      </c>
      <c r="R2729" t="s">
        <v>8352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8322</v>
      </c>
      <c r="R2730" t="s">
        <v>8352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8322</v>
      </c>
      <c r="R2731" t="s">
        <v>8352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8322</v>
      </c>
      <c r="R2732" t="s">
        <v>8352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8322</v>
      </c>
      <c r="R2733" t="s">
        <v>8352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8322</v>
      </c>
      <c r="R2734" t="s">
        <v>8352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8322</v>
      </c>
      <c r="R2735" t="s">
        <v>8352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8322</v>
      </c>
      <c r="R2736" t="s">
        <v>8352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8322</v>
      </c>
      <c r="R2737" t="s">
        <v>8352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8322</v>
      </c>
      <c r="R2738" t="s">
        <v>8352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8322</v>
      </c>
      <c r="R2739" t="s">
        <v>8352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8322</v>
      </c>
      <c r="R2740" t="s">
        <v>8352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8322</v>
      </c>
      <c r="R2741" t="s">
        <v>8352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8322</v>
      </c>
      <c r="R2742" t="s">
        <v>8352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8325</v>
      </c>
      <c r="R2743" t="s">
        <v>8361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8325</v>
      </c>
      <c r="R2744" t="s">
        <v>8361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8325</v>
      </c>
      <c r="R2745" t="s">
        <v>8361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8325</v>
      </c>
      <c r="R2746" t="s">
        <v>8361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8325</v>
      </c>
      <c r="R2747" t="s">
        <v>8361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8325</v>
      </c>
      <c r="R2748" t="s">
        <v>8361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8325</v>
      </c>
      <c r="R2749" t="s">
        <v>8361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8325</v>
      </c>
      <c r="R2750" t="s">
        <v>8361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8325</v>
      </c>
      <c r="R2751" t="s">
        <v>8361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8325</v>
      </c>
      <c r="R2752" t="s">
        <v>8361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8325</v>
      </c>
      <c r="R2753" t="s">
        <v>8361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PERCENTILE(E2754/D2754, 0)</f>
        <v>0.11458333333333333</v>
      </c>
      <c r="P2754" s="6">
        <f t="shared" ref="P2754:P2817" si="173">E2754/L2754</f>
        <v>39.285714285714285</v>
      </c>
      <c r="Q2754" t="s">
        <v>8325</v>
      </c>
      <c r="R2754" t="s">
        <v>8361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si="173"/>
        <v>47.5</v>
      </c>
      <c r="Q2755" t="s">
        <v>8325</v>
      </c>
      <c r="R2755" t="s">
        <v>8361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8325</v>
      </c>
      <c r="R2756" t="s">
        <v>8361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8325</v>
      </c>
      <c r="R2757" t="s">
        <v>8361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8325</v>
      </c>
      <c r="R2758" t="s">
        <v>8361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8325</v>
      </c>
      <c r="R2759" t="s">
        <v>8361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8325</v>
      </c>
      <c r="R2760" t="s">
        <v>8361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8325</v>
      </c>
      <c r="R2761" t="s">
        <v>8361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8325</v>
      </c>
      <c r="R2762" t="s">
        <v>8361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8325</v>
      </c>
      <c r="R2763" t="s">
        <v>8361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8325</v>
      </c>
      <c r="R2764" t="s">
        <v>8361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8325</v>
      </c>
      <c r="R2765" t="s">
        <v>8361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8325</v>
      </c>
      <c r="R2766" t="s">
        <v>8361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8325</v>
      </c>
      <c r="R2767" t="s">
        <v>8361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8325</v>
      </c>
      <c r="R2768" t="s">
        <v>8361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8325</v>
      </c>
      <c r="R2769" t="s">
        <v>8361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8325</v>
      </c>
      <c r="R2770" t="s">
        <v>8361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8325</v>
      </c>
      <c r="R2771" t="s">
        <v>8361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8325</v>
      </c>
      <c r="R2772" t="s">
        <v>8361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8325</v>
      </c>
      <c r="R2773" t="s">
        <v>8361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8325</v>
      </c>
      <c r="R2774" t="s">
        <v>8361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8325</v>
      </c>
      <c r="R2775" t="s">
        <v>8361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8325</v>
      </c>
      <c r="R2776" t="s">
        <v>8361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8325</v>
      </c>
      <c r="R2777" t="s">
        <v>8361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8325</v>
      </c>
      <c r="R2778" t="s">
        <v>8361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8325</v>
      </c>
      <c r="R2779" t="s">
        <v>8361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8325</v>
      </c>
      <c r="R2780" t="s">
        <v>8361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8325</v>
      </c>
      <c r="R2781" t="s">
        <v>8361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8325</v>
      </c>
      <c r="R2782" t="s">
        <v>8361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8320</v>
      </c>
      <c r="R2783" t="s">
        <v>8321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8320</v>
      </c>
      <c r="R2784" t="s">
        <v>8321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8320</v>
      </c>
      <c r="R2785" t="s">
        <v>8321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8320</v>
      </c>
      <c r="R2786" t="s">
        <v>8321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8320</v>
      </c>
      <c r="R2787" t="s">
        <v>8321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8320</v>
      </c>
      <c r="R2788" t="s">
        <v>8321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8320</v>
      </c>
      <c r="R2789" t="s">
        <v>8321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8320</v>
      </c>
      <c r="R2790" t="s">
        <v>8321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8320</v>
      </c>
      <c r="R2791" t="s">
        <v>8321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8320</v>
      </c>
      <c r="R2792" t="s">
        <v>8321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8320</v>
      </c>
      <c r="R2793" t="s">
        <v>8321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8320</v>
      </c>
      <c r="R2794" t="s">
        <v>8321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8320</v>
      </c>
      <c r="R2795" t="s">
        <v>8321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8320</v>
      </c>
      <c r="R2796" t="s">
        <v>8321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8320</v>
      </c>
      <c r="R2797" t="s">
        <v>8321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8320</v>
      </c>
      <c r="R2798" t="s">
        <v>8321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8320</v>
      </c>
      <c r="R2799" t="s">
        <v>8321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8320</v>
      </c>
      <c r="R2800" t="s">
        <v>8321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8320</v>
      </c>
      <c r="R2801" t="s">
        <v>8321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8320</v>
      </c>
      <c r="R2802" t="s">
        <v>8321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8320</v>
      </c>
      <c r="R2803" t="s">
        <v>8321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8320</v>
      </c>
      <c r="R2804" t="s">
        <v>8321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8320</v>
      </c>
      <c r="R2805" t="s">
        <v>8321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8320</v>
      </c>
      <c r="R2806" t="s">
        <v>8321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8320</v>
      </c>
      <c r="R2807" t="s">
        <v>8321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8320</v>
      </c>
      <c r="R2808" t="s">
        <v>8321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8320</v>
      </c>
      <c r="R2809" t="s">
        <v>8321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8320</v>
      </c>
      <c r="R2810" t="s">
        <v>8321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8320</v>
      </c>
      <c r="R2811" t="s">
        <v>8321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8320</v>
      </c>
      <c r="R2812" t="s">
        <v>8321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8320</v>
      </c>
      <c r="R2813" t="s">
        <v>8321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8320</v>
      </c>
      <c r="R2814" t="s">
        <v>8321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8320</v>
      </c>
      <c r="R2815" t="s">
        <v>8321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8320</v>
      </c>
      <c r="R2816" t="s">
        <v>8321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8320</v>
      </c>
      <c r="R2817" t="s">
        <v>8321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PERCENTILE(E2818/D2818, 0)</f>
        <v>1.4156666666666666</v>
      </c>
      <c r="P2818" s="6">
        <f t="shared" ref="P2818:P2881" si="177">E2818/L2818</f>
        <v>25.130177514792898</v>
      </c>
      <c r="Q2818" t="s">
        <v>8320</v>
      </c>
      <c r="R2818" t="s">
        <v>8321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6">
        <f t="shared" si="177"/>
        <v>23.636363636363637</v>
      </c>
      <c r="Q2819" t="s">
        <v>8320</v>
      </c>
      <c r="R2819" t="s">
        <v>8321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8320</v>
      </c>
      <c r="R2820" t="s">
        <v>8321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8320</v>
      </c>
      <c r="R2821" t="s">
        <v>8321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8320</v>
      </c>
      <c r="R2822" t="s">
        <v>8321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8320</v>
      </c>
      <c r="R2823" t="s">
        <v>8321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8320</v>
      </c>
      <c r="R2824" t="s">
        <v>8321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8320</v>
      </c>
      <c r="R2825" t="s">
        <v>8321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8320</v>
      </c>
      <c r="R2826" t="s">
        <v>8321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8320</v>
      </c>
      <c r="R2827" t="s">
        <v>8321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8320</v>
      </c>
      <c r="R2828" t="s">
        <v>8321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8320</v>
      </c>
      <c r="R2829" t="s">
        <v>8321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8320</v>
      </c>
      <c r="R2830" t="s">
        <v>8321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8320</v>
      </c>
      <c r="R2831" t="s">
        <v>8321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8320</v>
      </c>
      <c r="R2832" t="s">
        <v>8321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8320</v>
      </c>
      <c r="R2833" t="s">
        <v>8321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8320</v>
      </c>
      <c r="R2834" t="s">
        <v>8321</v>
      </c>
      <c r="S2834" s="11">
        <f t="shared" si="178"/>
        <v>41938.709421296298</v>
      </c>
      <c r="T2834" s="11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8320</v>
      </c>
      <c r="R2835" t="s">
        <v>8321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8320</v>
      </c>
      <c r="R2836" t="s">
        <v>8321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8320</v>
      </c>
      <c r="R2837" t="s">
        <v>8321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8320</v>
      </c>
      <c r="R2838" t="s">
        <v>8321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8320</v>
      </c>
      <c r="R2839" t="s">
        <v>8321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8320</v>
      </c>
      <c r="R2840" t="s">
        <v>8321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8320</v>
      </c>
      <c r="R2841" t="s">
        <v>8321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8320</v>
      </c>
      <c r="R2842" t="s">
        <v>8321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8320</v>
      </c>
      <c r="R2843" t="s">
        <v>8321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8320</v>
      </c>
      <c r="R2844" t="s">
        <v>8321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8320</v>
      </c>
      <c r="R2845" t="s">
        <v>8321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8320</v>
      </c>
      <c r="R2846" t="s">
        <v>8321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8320</v>
      </c>
      <c r="R2847" t="s">
        <v>8321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8320</v>
      </c>
      <c r="R2848" t="s">
        <v>8321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8320</v>
      </c>
      <c r="R2849" t="s">
        <v>8321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8320</v>
      </c>
      <c r="R2850" t="s">
        <v>8321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8320</v>
      </c>
      <c r="R2851" t="s">
        <v>8321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8320</v>
      </c>
      <c r="R2852" t="s">
        <v>8321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8320</v>
      </c>
      <c r="R2853" t="s">
        <v>8321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8320</v>
      </c>
      <c r="R2854" t="s">
        <v>8321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8320</v>
      </c>
      <c r="R2855" t="s">
        <v>8321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8320</v>
      </c>
      <c r="R2856" t="s">
        <v>8321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8320</v>
      </c>
      <c r="R2857" t="s">
        <v>8321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8320</v>
      </c>
      <c r="R2858" t="s">
        <v>8321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8320</v>
      </c>
      <c r="R2859" t="s">
        <v>8321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8320</v>
      </c>
      <c r="R2860" t="s">
        <v>8321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8320</v>
      </c>
      <c r="R2861" t="s">
        <v>8321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8320</v>
      </c>
      <c r="R2862" t="s">
        <v>8321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8320</v>
      </c>
      <c r="R2863" t="s">
        <v>8321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8320</v>
      </c>
      <c r="R2864" t="s">
        <v>8321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8320</v>
      </c>
      <c r="R2865" t="s">
        <v>8321</v>
      </c>
      <c r="S2865" s="11">
        <f t="shared" si="178"/>
        <v>41831.675034722226</v>
      </c>
      <c r="T2865" s="11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8320</v>
      </c>
      <c r="R2866" t="s">
        <v>8321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8320</v>
      </c>
      <c r="R2867" t="s">
        <v>8321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8320</v>
      </c>
      <c r="R2868" t="s">
        <v>8321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8320</v>
      </c>
      <c r="R2869" t="s">
        <v>8321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8320</v>
      </c>
      <c r="R2870" t="s">
        <v>8321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8320</v>
      </c>
      <c r="R2871" t="s">
        <v>8321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8320</v>
      </c>
      <c r="R2872" t="s">
        <v>8321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8320</v>
      </c>
      <c r="R2873" t="s">
        <v>8321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8320</v>
      </c>
      <c r="R2874" t="s">
        <v>8321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8320</v>
      </c>
      <c r="R2875" t="s">
        <v>8321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8320</v>
      </c>
      <c r="R2876" t="s">
        <v>8321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8320</v>
      </c>
      <c r="R2877" t="s">
        <v>8321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8320</v>
      </c>
      <c r="R2878" t="s">
        <v>8321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8320</v>
      </c>
      <c r="R2879" t="s">
        <v>8321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8320</v>
      </c>
      <c r="R2880" t="s">
        <v>8321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8320</v>
      </c>
      <c r="R2881" t="s">
        <v>8321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PERCENTILE(E2882/D2882, 0)</f>
        <v>0.23333333333333334</v>
      </c>
      <c r="P2882" s="6">
        <f t="shared" ref="P2882:P2945" si="181">E2882/L2882</f>
        <v>96.551724137931032</v>
      </c>
      <c r="Q2882" t="s">
        <v>8320</v>
      </c>
      <c r="R2882" t="s">
        <v>8321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si="181"/>
        <v>#DIV/0!</v>
      </c>
      <c r="Q2883" t="s">
        <v>8320</v>
      </c>
      <c r="R2883" t="s">
        <v>8321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8320</v>
      </c>
      <c r="R2884" t="s">
        <v>8321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8320</v>
      </c>
      <c r="R2885" t="s">
        <v>8321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8320</v>
      </c>
      <c r="R2886" t="s">
        <v>8321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8320</v>
      </c>
      <c r="R2887" t="s">
        <v>8321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8320</v>
      </c>
      <c r="R2888" t="s">
        <v>8321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8320</v>
      </c>
      <c r="R2889" t="s">
        <v>8321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8320</v>
      </c>
      <c r="R2890" t="s">
        <v>8321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8320</v>
      </c>
      <c r="R2891" t="s">
        <v>8321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8320</v>
      </c>
      <c r="R2892" t="s">
        <v>8321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8320</v>
      </c>
      <c r="R2893" t="s">
        <v>8321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8320</v>
      </c>
      <c r="R2894" t="s">
        <v>8321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8320</v>
      </c>
      <c r="R2895" t="s">
        <v>8321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8320</v>
      </c>
      <c r="R2896" t="s">
        <v>8321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8320</v>
      </c>
      <c r="R2897" t="s">
        <v>8321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8320</v>
      </c>
      <c r="R2898" t="s">
        <v>8321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8320</v>
      </c>
      <c r="R2899" t="s">
        <v>8321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8320</v>
      </c>
      <c r="R2900" t="s">
        <v>8321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8320</v>
      </c>
      <c r="R2901" t="s">
        <v>8321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8320</v>
      </c>
      <c r="R2902" t="s">
        <v>8321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8320</v>
      </c>
      <c r="R2903" t="s">
        <v>8321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8320</v>
      </c>
      <c r="R2904" t="s">
        <v>8321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8320</v>
      </c>
      <c r="R2905" t="s">
        <v>8321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8320</v>
      </c>
      <c r="R2906" t="s">
        <v>8321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8320</v>
      </c>
      <c r="R2907" t="s">
        <v>8321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8320</v>
      </c>
      <c r="R2908" t="s">
        <v>8321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8320</v>
      </c>
      <c r="R2909" t="s">
        <v>8321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8320</v>
      </c>
      <c r="R2910" t="s">
        <v>8321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8320</v>
      </c>
      <c r="R2911" t="s">
        <v>8321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8320</v>
      </c>
      <c r="R2912" t="s">
        <v>8321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8320</v>
      </c>
      <c r="R2913" t="s">
        <v>8321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8320</v>
      </c>
      <c r="R2914" t="s">
        <v>8321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8320</v>
      </c>
      <c r="R2915" t="s">
        <v>8321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8320</v>
      </c>
      <c r="R2916" t="s">
        <v>8321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8320</v>
      </c>
      <c r="R2917" t="s">
        <v>8321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8320</v>
      </c>
      <c r="R2918" t="s">
        <v>8321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8320</v>
      </c>
      <c r="R2919" t="s">
        <v>8321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8320</v>
      </c>
      <c r="R2920" t="s">
        <v>8321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8320</v>
      </c>
      <c r="R2921" t="s">
        <v>8321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8320</v>
      </c>
      <c r="R2922" t="s">
        <v>8321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8320</v>
      </c>
      <c r="R2923" t="s">
        <v>8362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8320</v>
      </c>
      <c r="R2924" t="s">
        <v>8362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8320</v>
      </c>
      <c r="R2925" t="s">
        <v>8362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8320</v>
      </c>
      <c r="R2926" t="s">
        <v>8362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8320</v>
      </c>
      <c r="R2927" t="s">
        <v>8362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8320</v>
      </c>
      <c r="R2928" t="s">
        <v>8362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8320</v>
      </c>
      <c r="R2929" t="s">
        <v>8362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8320</v>
      </c>
      <c r="R2930" t="s">
        <v>8362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8320</v>
      </c>
      <c r="R2931" t="s">
        <v>8362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8320</v>
      </c>
      <c r="R2932" t="s">
        <v>8362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8320</v>
      </c>
      <c r="R2933" t="s">
        <v>8362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8320</v>
      </c>
      <c r="R2934" t="s">
        <v>8362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8320</v>
      </c>
      <c r="R2935" t="s">
        <v>8362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8320</v>
      </c>
      <c r="R2936" t="s">
        <v>8362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8320</v>
      </c>
      <c r="R2937" t="s">
        <v>8362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8320</v>
      </c>
      <c r="R2938" t="s">
        <v>8362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8320</v>
      </c>
      <c r="R2939" t="s">
        <v>8362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8320</v>
      </c>
      <c r="R2940" t="s">
        <v>8362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8320</v>
      </c>
      <c r="R2941" t="s">
        <v>8362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8320</v>
      </c>
      <c r="R2942" t="s">
        <v>8362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8320</v>
      </c>
      <c r="R2943" t="s">
        <v>8360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8320</v>
      </c>
      <c r="R2944" t="s">
        <v>8360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8320</v>
      </c>
      <c r="R2945" t="s">
        <v>8360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PERCENTILE(E2946/D2946, 0)</f>
        <v>0.01</v>
      </c>
      <c r="P2946" s="6">
        <f t="shared" ref="P2946:P3009" si="185">E2946/L2946</f>
        <v>100</v>
      </c>
      <c r="Q2946" t="s">
        <v>8320</v>
      </c>
      <c r="R2946" t="s">
        <v>8360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si="185"/>
        <v>#DIV/0!</v>
      </c>
      <c r="Q2947" t="s">
        <v>8320</v>
      </c>
      <c r="R2947" t="s">
        <v>8360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8320</v>
      </c>
      <c r="R2948" t="s">
        <v>8360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8320</v>
      </c>
      <c r="R2949" t="s">
        <v>8360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8320</v>
      </c>
      <c r="R2950" t="s">
        <v>8360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8320</v>
      </c>
      <c r="R2951" t="s">
        <v>8360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8320</v>
      </c>
      <c r="R2952" t="s">
        <v>8360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8320</v>
      </c>
      <c r="R2953" t="s">
        <v>8360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8320</v>
      </c>
      <c r="R2954" t="s">
        <v>8360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8320</v>
      </c>
      <c r="R2955" t="s">
        <v>8360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8320</v>
      </c>
      <c r="R2956" t="s">
        <v>8360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8320</v>
      </c>
      <c r="R2957" t="s">
        <v>8360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8320</v>
      </c>
      <c r="R2958" t="s">
        <v>8360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8320</v>
      </c>
      <c r="R2959" t="s">
        <v>8360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8320</v>
      </c>
      <c r="R2960" t="s">
        <v>8360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8320</v>
      </c>
      <c r="R2961" t="s">
        <v>8360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8320</v>
      </c>
      <c r="R2962" t="s">
        <v>8360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8320</v>
      </c>
      <c r="R2963" t="s">
        <v>8321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8320</v>
      </c>
      <c r="R2964" t="s">
        <v>8321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8320</v>
      </c>
      <c r="R2965" t="s">
        <v>8321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8320</v>
      </c>
      <c r="R2966" t="s">
        <v>8321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8320</v>
      </c>
      <c r="R2967" t="s">
        <v>8321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8320</v>
      </c>
      <c r="R2968" t="s">
        <v>8321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8320</v>
      </c>
      <c r="R2969" t="s">
        <v>8321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8320</v>
      </c>
      <c r="R2970" t="s">
        <v>8321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8320</v>
      </c>
      <c r="R2971" t="s">
        <v>8321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8320</v>
      </c>
      <c r="R2972" t="s">
        <v>8321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8320</v>
      </c>
      <c r="R2973" t="s">
        <v>8321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8320</v>
      </c>
      <c r="R2974" t="s">
        <v>8321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8320</v>
      </c>
      <c r="R2975" t="s">
        <v>8321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8320</v>
      </c>
      <c r="R2976" t="s">
        <v>8321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8320</v>
      </c>
      <c r="R2977" t="s">
        <v>8321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8320</v>
      </c>
      <c r="R2978" t="s">
        <v>8321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8320</v>
      </c>
      <c r="R2979" t="s">
        <v>8321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8320</v>
      </c>
      <c r="R2980" t="s">
        <v>8321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8320</v>
      </c>
      <c r="R2981" t="s">
        <v>8321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8320</v>
      </c>
      <c r="R2982" t="s">
        <v>8321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8320</v>
      </c>
      <c r="R2983" t="s">
        <v>8360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8320</v>
      </c>
      <c r="R2984" t="s">
        <v>8360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8320</v>
      </c>
      <c r="R2985" t="s">
        <v>8360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8320</v>
      </c>
      <c r="R2986" t="s">
        <v>8360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8320</v>
      </c>
      <c r="R2987" t="s">
        <v>8360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8320</v>
      </c>
      <c r="R2988" t="s">
        <v>8360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8320</v>
      </c>
      <c r="R2989" t="s">
        <v>8360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8320</v>
      </c>
      <c r="R2990" t="s">
        <v>8360</v>
      </c>
      <c r="S2990" s="11">
        <f t="shared" si="186"/>
        <v>42511.362048611118</v>
      </c>
      <c r="T2990" s="11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8320</v>
      </c>
      <c r="R2991" t="s">
        <v>8360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8320</v>
      </c>
      <c r="R2992" t="s">
        <v>8360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8320</v>
      </c>
      <c r="R2993" t="s">
        <v>8360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8320</v>
      </c>
      <c r="R2994" t="s">
        <v>8360</v>
      </c>
      <c r="S2994" s="11">
        <f t="shared" si="186"/>
        <v>42622.767476851848</v>
      </c>
      <c r="T2994" s="11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8320</v>
      </c>
      <c r="R2995" t="s">
        <v>8360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8320</v>
      </c>
      <c r="R2996" t="s">
        <v>8360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8320</v>
      </c>
      <c r="R2997" t="s">
        <v>8360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8320</v>
      </c>
      <c r="R2998" t="s">
        <v>8360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8320</v>
      </c>
      <c r="R2999" t="s">
        <v>8360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8320</v>
      </c>
      <c r="R3000" t="s">
        <v>8360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8320</v>
      </c>
      <c r="R3001" t="s">
        <v>8360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8320</v>
      </c>
      <c r="R3002" t="s">
        <v>8360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8320</v>
      </c>
      <c r="R3003" t="s">
        <v>8360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8320</v>
      </c>
      <c r="R3004" t="s">
        <v>8360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8320</v>
      </c>
      <c r="R3005" t="s">
        <v>8360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8320</v>
      </c>
      <c r="R3006" t="s">
        <v>8360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8320</v>
      </c>
      <c r="R3007" t="s">
        <v>8360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8320</v>
      </c>
      <c r="R3008" t="s">
        <v>8360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8320</v>
      </c>
      <c r="R3009" t="s">
        <v>8360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PERCENTILE(E3010/D3010, 0)</f>
        <v>1.0116666666666667</v>
      </c>
      <c r="P3010" s="6">
        <f t="shared" ref="P3010:P3073" si="189">E3010/L3010</f>
        <v>116.73076923076923</v>
      </c>
      <c r="Q3010" t="s">
        <v>8320</v>
      </c>
      <c r="R3010" t="s">
        <v>8360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6">
        <f t="shared" si="189"/>
        <v>233.8984375</v>
      </c>
      <c r="Q3011" t="s">
        <v>8320</v>
      </c>
      <c r="R3011" t="s">
        <v>8360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8320</v>
      </c>
      <c r="R3012" t="s">
        <v>8360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8320</v>
      </c>
      <c r="R3013" t="s">
        <v>8360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8320</v>
      </c>
      <c r="R3014" t="s">
        <v>8360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8320</v>
      </c>
      <c r="R3015" t="s">
        <v>8360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8320</v>
      </c>
      <c r="R3016" t="s">
        <v>8360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8320</v>
      </c>
      <c r="R3017" t="s">
        <v>8360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8320</v>
      </c>
      <c r="R3018" t="s">
        <v>8360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8320</v>
      </c>
      <c r="R3019" t="s">
        <v>8360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8320</v>
      </c>
      <c r="R3020" t="s">
        <v>8360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8320</v>
      </c>
      <c r="R3021" t="s">
        <v>8360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8320</v>
      </c>
      <c r="R3022" t="s">
        <v>8360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8320</v>
      </c>
      <c r="R3023" t="s">
        <v>8360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8320</v>
      </c>
      <c r="R3024" t="s">
        <v>8360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8320</v>
      </c>
      <c r="R3025" t="s">
        <v>8360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8320</v>
      </c>
      <c r="R3026" t="s">
        <v>8360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8320</v>
      </c>
      <c r="R3027" t="s">
        <v>8360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8320</v>
      </c>
      <c r="R3028" t="s">
        <v>8360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8320</v>
      </c>
      <c r="R3029" t="s">
        <v>8360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8320</v>
      </c>
      <c r="R3030" t="s">
        <v>8360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8320</v>
      </c>
      <c r="R3031" t="s">
        <v>8360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8320</v>
      </c>
      <c r="R3032" t="s">
        <v>8360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8320</v>
      </c>
      <c r="R3033" t="s">
        <v>8360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8320</v>
      </c>
      <c r="R3034" t="s">
        <v>8360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8320</v>
      </c>
      <c r="R3035" t="s">
        <v>8360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8320</v>
      </c>
      <c r="R3036" t="s">
        <v>8360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8320</v>
      </c>
      <c r="R3037" t="s">
        <v>8360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8320</v>
      </c>
      <c r="R3038" t="s">
        <v>8360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8320</v>
      </c>
      <c r="R3039" t="s">
        <v>8360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8320</v>
      </c>
      <c r="R3040" t="s">
        <v>8360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8320</v>
      </c>
      <c r="R3041" t="s">
        <v>8360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8320</v>
      </c>
      <c r="R3042" t="s">
        <v>8360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8320</v>
      </c>
      <c r="R3043" t="s">
        <v>8360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8320</v>
      </c>
      <c r="R3044" t="s">
        <v>8360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8320</v>
      </c>
      <c r="R3045" t="s">
        <v>8360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8320</v>
      </c>
      <c r="R3046" t="s">
        <v>8360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8320</v>
      </c>
      <c r="R3047" t="s">
        <v>8360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8320</v>
      </c>
      <c r="R3048" t="s">
        <v>8360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8320</v>
      </c>
      <c r="R3049" t="s">
        <v>8360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8320</v>
      </c>
      <c r="R3050" t="s">
        <v>8360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8320</v>
      </c>
      <c r="R3051" t="s">
        <v>8360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8320</v>
      </c>
      <c r="R3052" t="s">
        <v>8360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8320</v>
      </c>
      <c r="R3053" t="s">
        <v>8360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8320</v>
      </c>
      <c r="R3054" t="s">
        <v>8360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8320</v>
      </c>
      <c r="R3055" t="s">
        <v>8360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8320</v>
      </c>
      <c r="R3056" t="s">
        <v>8360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8320</v>
      </c>
      <c r="R3057" t="s">
        <v>8360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8320</v>
      </c>
      <c r="R3058" t="s">
        <v>8360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8320</v>
      </c>
      <c r="R3059" t="s">
        <v>8360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8320</v>
      </c>
      <c r="R3060" t="s">
        <v>8360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8320</v>
      </c>
      <c r="R3061" t="s">
        <v>8360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8320</v>
      </c>
      <c r="R3062" t="s">
        <v>8360</v>
      </c>
      <c r="S3062" s="11">
        <f t="shared" si="190"/>
        <v>42245.274699074071</v>
      </c>
      <c r="T3062" s="11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8320</v>
      </c>
      <c r="R3063" t="s">
        <v>8360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8320</v>
      </c>
      <c r="R3064" t="s">
        <v>8360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8320</v>
      </c>
      <c r="R3065" t="s">
        <v>8360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8320</v>
      </c>
      <c r="R3066" t="s">
        <v>8360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8320</v>
      </c>
      <c r="R3067" t="s">
        <v>8360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8320</v>
      </c>
      <c r="R3068" t="s">
        <v>8360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8320</v>
      </c>
      <c r="R3069" t="s">
        <v>8360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8320</v>
      </c>
      <c r="R3070" t="s">
        <v>8360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8320</v>
      </c>
      <c r="R3071" t="s">
        <v>8360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8320</v>
      </c>
      <c r="R3072" t="s">
        <v>8360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8320</v>
      </c>
      <c r="R3073" t="s">
        <v>8360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PERCENTILE(E3074/D3074, 0)</f>
        <v>1.6666666666666666E-4</v>
      </c>
      <c r="P3074" s="6">
        <f t="shared" ref="P3074:P3137" si="193">E3074/L3074</f>
        <v>1</v>
      </c>
      <c r="Q3074" t="s">
        <v>8320</v>
      </c>
      <c r="R3074" t="s">
        <v>8360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si="193"/>
        <v>92.142857142857139</v>
      </c>
      <c r="Q3075" t="s">
        <v>8320</v>
      </c>
      <c r="R3075" t="s">
        <v>8360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8320</v>
      </c>
      <c r="R3076" t="s">
        <v>8360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8320</v>
      </c>
      <c r="R3077" t="s">
        <v>8360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8320</v>
      </c>
      <c r="R3078" t="s">
        <v>8360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8320</v>
      </c>
      <c r="R3079" t="s">
        <v>8360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8320</v>
      </c>
      <c r="R3080" t="s">
        <v>8360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8320</v>
      </c>
      <c r="R3081" t="s">
        <v>8360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8320</v>
      </c>
      <c r="R3082" t="s">
        <v>8360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8320</v>
      </c>
      <c r="R3083" t="s">
        <v>8360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8320</v>
      </c>
      <c r="R3084" t="s">
        <v>8360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8320</v>
      </c>
      <c r="R3085" t="s">
        <v>8360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8320</v>
      </c>
      <c r="R3086" t="s">
        <v>8360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8320</v>
      </c>
      <c r="R3087" t="s">
        <v>8360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8320</v>
      </c>
      <c r="R3088" t="s">
        <v>8360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8320</v>
      </c>
      <c r="R3089" t="s">
        <v>8360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8320</v>
      </c>
      <c r="R3090" t="s">
        <v>8360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8320</v>
      </c>
      <c r="R3091" t="s">
        <v>8360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8320</v>
      </c>
      <c r="R3092" t="s">
        <v>8360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8320</v>
      </c>
      <c r="R3093" t="s">
        <v>8360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8320</v>
      </c>
      <c r="R3094" t="s">
        <v>8360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8320</v>
      </c>
      <c r="R3095" t="s">
        <v>8360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8320</v>
      </c>
      <c r="R3096" t="s">
        <v>8360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8320</v>
      </c>
      <c r="R3097" t="s">
        <v>8360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8320</v>
      </c>
      <c r="R3098" t="s">
        <v>8360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8320</v>
      </c>
      <c r="R3099" t="s">
        <v>8360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8320</v>
      </c>
      <c r="R3100" t="s">
        <v>8360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8320</v>
      </c>
      <c r="R3101" t="s">
        <v>8360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8320</v>
      </c>
      <c r="R3102" t="s">
        <v>8360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8320</v>
      </c>
      <c r="R3103" t="s">
        <v>8360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8320</v>
      </c>
      <c r="R3104" t="s">
        <v>8360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8320</v>
      </c>
      <c r="R3105" t="s">
        <v>8360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8320</v>
      </c>
      <c r="R3106" t="s">
        <v>8360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8320</v>
      </c>
      <c r="R3107" t="s">
        <v>8360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8320</v>
      </c>
      <c r="R3108" t="s">
        <v>8360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8320</v>
      </c>
      <c r="R3109" t="s">
        <v>8360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8320</v>
      </c>
      <c r="R3110" t="s">
        <v>8360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8320</v>
      </c>
      <c r="R3111" t="s">
        <v>8360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8320</v>
      </c>
      <c r="R3112" t="s">
        <v>8360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8320</v>
      </c>
      <c r="R3113" t="s">
        <v>8360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8320</v>
      </c>
      <c r="R3114" t="s">
        <v>8360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8320</v>
      </c>
      <c r="R3115" t="s">
        <v>8360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8320</v>
      </c>
      <c r="R3116" t="s">
        <v>8360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8320</v>
      </c>
      <c r="R3117" t="s">
        <v>8360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8320</v>
      </c>
      <c r="R3118" t="s">
        <v>8360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8320</v>
      </c>
      <c r="R3119" t="s">
        <v>8360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8320</v>
      </c>
      <c r="R3120" t="s">
        <v>8360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8320</v>
      </c>
      <c r="R3121" t="s">
        <v>8360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8320</v>
      </c>
      <c r="R3122" t="s">
        <v>8360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8320</v>
      </c>
      <c r="R3123" t="s">
        <v>8360</v>
      </c>
      <c r="S3123" s="11">
        <f t="shared" si="194"/>
        <v>41848.679803240739</v>
      </c>
      <c r="T3123" s="11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8320</v>
      </c>
      <c r="R3124" t="s">
        <v>8360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8320</v>
      </c>
      <c r="R3125" t="s">
        <v>8360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8320</v>
      </c>
      <c r="R3126" t="s">
        <v>8360</v>
      </c>
      <c r="S3126" s="11">
        <f t="shared" si="194"/>
        <v>41977.780104166668</v>
      </c>
      <c r="T3126" s="11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8320</v>
      </c>
      <c r="R3127" t="s">
        <v>8360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8320</v>
      </c>
      <c r="R3128" t="s">
        <v>8360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8320</v>
      </c>
      <c r="R3129" t="s">
        <v>8360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8320</v>
      </c>
      <c r="R3130" t="s">
        <v>8321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8320</v>
      </c>
      <c r="R3131" t="s">
        <v>8321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8320</v>
      </c>
      <c r="R3132" t="s">
        <v>8321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8320</v>
      </c>
      <c r="R3133" t="s">
        <v>8321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8320</v>
      </c>
      <c r="R3134" t="s">
        <v>8321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8320</v>
      </c>
      <c r="R3135" t="s">
        <v>8321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8320</v>
      </c>
      <c r="R3136" t="s">
        <v>8321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8320</v>
      </c>
      <c r="R3137" t="s">
        <v>8321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PERCENTILE(E3138/D3138, 0)</f>
        <v>1.278</v>
      </c>
      <c r="P3138" s="6">
        <f t="shared" ref="P3138:P3201" si="197">E3138/L3138</f>
        <v>29.045454545454547</v>
      </c>
      <c r="Q3138" t="s">
        <v>8320</v>
      </c>
      <c r="R3138" t="s">
        <v>8321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si="197"/>
        <v>50</v>
      </c>
      <c r="Q3139" t="s">
        <v>8320</v>
      </c>
      <c r="R3139" t="s">
        <v>8321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8320</v>
      </c>
      <c r="R3140" t="s">
        <v>8321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8320</v>
      </c>
      <c r="R3141" t="s">
        <v>8321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8320</v>
      </c>
      <c r="R3142" t="s">
        <v>8321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8320</v>
      </c>
      <c r="R3143" t="s">
        <v>8321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8320</v>
      </c>
      <c r="R3144" t="s">
        <v>8321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8320</v>
      </c>
      <c r="R3145" t="s">
        <v>8321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8320</v>
      </c>
      <c r="R3146" t="s">
        <v>8321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8320</v>
      </c>
      <c r="R3147" t="s">
        <v>8321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8320</v>
      </c>
      <c r="R3148" t="s">
        <v>8321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8320</v>
      </c>
      <c r="R3149" t="s">
        <v>8321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8320</v>
      </c>
      <c r="R3150" t="s">
        <v>8321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8320</v>
      </c>
      <c r="R3151" t="s">
        <v>8321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8320</v>
      </c>
      <c r="R3152" t="s">
        <v>8321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8320</v>
      </c>
      <c r="R3153" t="s">
        <v>8321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8320</v>
      </c>
      <c r="R3154" t="s">
        <v>8321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8320</v>
      </c>
      <c r="R3155" t="s">
        <v>8321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8320</v>
      </c>
      <c r="R3156" t="s">
        <v>8321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8320</v>
      </c>
      <c r="R3157" t="s">
        <v>8321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8320</v>
      </c>
      <c r="R3158" t="s">
        <v>8321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8320</v>
      </c>
      <c r="R3159" t="s">
        <v>8321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8320</v>
      </c>
      <c r="R3160" t="s">
        <v>8321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8320</v>
      </c>
      <c r="R3161" t="s">
        <v>8321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8320</v>
      </c>
      <c r="R3162" t="s">
        <v>8321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8320</v>
      </c>
      <c r="R3163" t="s">
        <v>8321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8320</v>
      </c>
      <c r="R3164" t="s">
        <v>8321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8320</v>
      </c>
      <c r="R3165" t="s">
        <v>8321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8320</v>
      </c>
      <c r="R3166" t="s">
        <v>8321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8320</v>
      </c>
      <c r="R3167" t="s">
        <v>8321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8320</v>
      </c>
      <c r="R3168" t="s">
        <v>8321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8320</v>
      </c>
      <c r="R3169" t="s">
        <v>8321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8320</v>
      </c>
      <c r="R3170" t="s">
        <v>8321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8320</v>
      </c>
      <c r="R3171" t="s">
        <v>8321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8320</v>
      </c>
      <c r="R3172" t="s">
        <v>8321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8320</v>
      </c>
      <c r="R3173" t="s">
        <v>8321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8320</v>
      </c>
      <c r="R3174" t="s">
        <v>8321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8320</v>
      </c>
      <c r="R3175" t="s">
        <v>8321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8320</v>
      </c>
      <c r="R3176" t="s">
        <v>8321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8320</v>
      </c>
      <c r="R3177" t="s">
        <v>8321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8320</v>
      </c>
      <c r="R3178" t="s">
        <v>8321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8320</v>
      </c>
      <c r="R3179" t="s">
        <v>8321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8320</v>
      </c>
      <c r="R3180" t="s">
        <v>8321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8320</v>
      </c>
      <c r="R3181" t="s">
        <v>8321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8320</v>
      </c>
      <c r="R3182" t="s">
        <v>8321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8320</v>
      </c>
      <c r="R3183" t="s">
        <v>8321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8320</v>
      </c>
      <c r="R3184" t="s">
        <v>8321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8320</v>
      </c>
      <c r="R3185" t="s">
        <v>8321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8320</v>
      </c>
      <c r="R3186" t="s">
        <v>8321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8320</v>
      </c>
      <c r="R3187" t="s">
        <v>8321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8320</v>
      </c>
      <c r="R3188" t="s">
        <v>8321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8320</v>
      </c>
      <c r="R3189" t="s">
        <v>8321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8320</v>
      </c>
      <c r="R3190" t="s">
        <v>8362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8320</v>
      </c>
      <c r="R3191" t="s">
        <v>8362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8320</v>
      </c>
      <c r="R3192" t="s">
        <v>8362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8320</v>
      </c>
      <c r="R3193" t="s">
        <v>8362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8320</v>
      </c>
      <c r="R3194" t="s">
        <v>8362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8320</v>
      </c>
      <c r="R3195" t="s">
        <v>8362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8320</v>
      </c>
      <c r="R3196" t="s">
        <v>8362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8320</v>
      </c>
      <c r="R3197" t="s">
        <v>8362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8320</v>
      </c>
      <c r="R3198" t="s">
        <v>8362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8320</v>
      </c>
      <c r="R3199" t="s">
        <v>8362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8320</v>
      </c>
      <c r="R3200" t="s">
        <v>8362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8320</v>
      </c>
      <c r="R3201" t="s">
        <v>8362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PERCENTILE(E3202/D3202, 0)</f>
        <v>2.0000000000000002E-5</v>
      </c>
      <c r="P3202" s="6">
        <f t="shared" ref="P3202:P3265" si="201">E3202/L3202</f>
        <v>1</v>
      </c>
      <c r="Q3202" t="s">
        <v>8320</v>
      </c>
      <c r="R3202" t="s">
        <v>8362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si="201"/>
        <v>12.5</v>
      </c>
      <c r="Q3203" t="s">
        <v>8320</v>
      </c>
      <c r="R3203" t="s">
        <v>8362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8320</v>
      </c>
      <c r="R3204" t="s">
        <v>8362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8320</v>
      </c>
      <c r="R3205" t="s">
        <v>8362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8320</v>
      </c>
      <c r="R3206" t="s">
        <v>8362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8320</v>
      </c>
      <c r="R3207" t="s">
        <v>8362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8320</v>
      </c>
      <c r="R3208" t="s">
        <v>8362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8320</v>
      </c>
      <c r="R3209" t="s">
        <v>8362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8320</v>
      </c>
      <c r="R3210" t="s">
        <v>8321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8320</v>
      </c>
      <c r="R3211" t="s">
        <v>8321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8320</v>
      </c>
      <c r="R3212" t="s">
        <v>8321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8320</v>
      </c>
      <c r="R3213" t="s">
        <v>8321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8320</v>
      </c>
      <c r="R3214" t="s">
        <v>8321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8320</v>
      </c>
      <c r="R3215" t="s">
        <v>8321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8320</v>
      </c>
      <c r="R3216" t="s">
        <v>8321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8320</v>
      </c>
      <c r="R3217" t="s">
        <v>8321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8320</v>
      </c>
      <c r="R3218" t="s">
        <v>8321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8320</v>
      </c>
      <c r="R3219" t="s">
        <v>8321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8320</v>
      </c>
      <c r="R3220" t="s">
        <v>8321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8320</v>
      </c>
      <c r="R3221" t="s">
        <v>8321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8320</v>
      </c>
      <c r="R3222" t="s">
        <v>8321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8320</v>
      </c>
      <c r="R3223" t="s">
        <v>8321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8320</v>
      </c>
      <c r="R3224" t="s">
        <v>8321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8320</v>
      </c>
      <c r="R3225" t="s">
        <v>8321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8320</v>
      </c>
      <c r="R3226" t="s">
        <v>8321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8320</v>
      </c>
      <c r="R3227" t="s">
        <v>8321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8320</v>
      </c>
      <c r="R3228" t="s">
        <v>8321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8320</v>
      </c>
      <c r="R3229" t="s">
        <v>8321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8320</v>
      </c>
      <c r="R3230" t="s">
        <v>8321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8320</v>
      </c>
      <c r="R3231" t="s">
        <v>8321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8320</v>
      </c>
      <c r="R3232" t="s">
        <v>8321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8320</v>
      </c>
      <c r="R3233" t="s">
        <v>8321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8320</v>
      </c>
      <c r="R3234" t="s">
        <v>8321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8320</v>
      </c>
      <c r="R3235" t="s">
        <v>8321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8320</v>
      </c>
      <c r="R3236" t="s">
        <v>8321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8320</v>
      </c>
      <c r="R3237" t="s">
        <v>8321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8320</v>
      </c>
      <c r="R3238" t="s">
        <v>8321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8320</v>
      </c>
      <c r="R3239" t="s">
        <v>8321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8320</v>
      </c>
      <c r="R3240" t="s">
        <v>8321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8320</v>
      </c>
      <c r="R3241" t="s">
        <v>8321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8320</v>
      </c>
      <c r="R3242" t="s">
        <v>8321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8320</v>
      </c>
      <c r="R3243" t="s">
        <v>8321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8320</v>
      </c>
      <c r="R3244" t="s">
        <v>8321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8320</v>
      </c>
      <c r="R3245" t="s">
        <v>8321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8320</v>
      </c>
      <c r="R3246" t="s">
        <v>8321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8320</v>
      </c>
      <c r="R3247" t="s">
        <v>8321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8320</v>
      </c>
      <c r="R3248" t="s">
        <v>8321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8320</v>
      </c>
      <c r="R3249" t="s">
        <v>8321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8320</v>
      </c>
      <c r="R3250" t="s">
        <v>8321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8320</v>
      </c>
      <c r="R3251" t="s">
        <v>8321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8320</v>
      </c>
      <c r="R3252" t="s">
        <v>8321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8320</v>
      </c>
      <c r="R3253" t="s">
        <v>8321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8320</v>
      </c>
      <c r="R3254" t="s">
        <v>8321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8320</v>
      </c>
      <c r="R3255" t="s">
        <v>8321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8320</v>
      </c>
      <c r="R3256" t="s">
        <v>8321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8320</v>
      </c>
      <c r="R3257" t="s">
        <v>8321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8320</v>
      </c>
      <c r="R3258" t="s">
        <v>8321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8320</v>
      </c>
      <c r="R3259" t="s">
        <v>8321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8320</v>
      </c>
      <c r="R3260" t="s">
        <v>8321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8320</v>
      </c>
      <c r="R3261" t="s">
        <v>8321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8320</v>
      </c>
      <c r="R3262" t="s">
        <v>8321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8320</v>
      </c>
      <c r="R3263" t="s">
        <v>8321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8320</v>
      </c>
      <c r="R3264" t="s">
        <v>8321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8320</v>
      </c>
      <c r="R3265" t="s">
        <v>8321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PERCENTILE(E3266/D3266, 0)</f>
        <v>1.03</v>
      </c>
      <c r="P3266" s="6">
        <f t="shared" ref="P3266:P3329" si="205">E3266/L3266</f>
        <v>52.551020408163268</v>
      </c>
      <c r="Q3266" t="s">
        <v>8320</v>
      </c>
      <c r="R3266" t="s">
        <v>8321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6">
        <f t="shared" si="205"/>
        <v>70.285714285714292</v>
      </c>
      <c r="Q3267" t="s">
        <v>8320</v>
      </c>
      <c r="R3267" t="s">
        <v>8321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8320</v>
      </c>
      <c r="R3268" t="s">
        <v>8321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8320</v>
      </c>
      <c r="R3269" t="s">
        <v>8321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8320</v>
      </c>
      <c r="R3270" t="s">
        <v>8321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8320</v>
      </c>
      <c r="R3271" t="s">
        <v>8321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8320</v>
      </c>
      <c r="R3272" t="s">
        <v>8321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8320</v>
      </c>
      <c r="R3273" t="s">
        <v>8321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8320</v>
      </c>
      <c r="R3274" t="s">
        <v>8321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8320</v>
      </c>
      <c r="R3275" t="s">
        <v>8321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8320</v>
      </c>
      <c r="R3276" t="s">
        <v>8321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8320</v>
      </c>
      <c r="R3277" t="s">
        <v>8321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8320</v>
      </c>
      <c r="R3278" t="s">
        <v>8321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8320</v>
      </c>
      <c r="R3279" t="s">
        <v>8321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8320</v>
      </c>
      <c r="R3280" t="s">
        <v>8321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8320</v>
      </c>
      <c r="R3281" t="s">
        <v>8321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8320</v>
      </c>
      <c r="R3282" t="s">
        <v>8321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8320</v>
      </c>
      <c r="R3283" t="s">
        <v>8321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8320</v>
      </c>
      <c r="R3284" t="s">
        <v>8321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8320</v>
      </c>
      <c r="R3285" t="s">
        <v>8321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8320</v>
      </c>
      <c r="R3286" t="s">
        <v>8321</v>
      </c>
      <c r="S3286" s="11">
        <f t="shared" si="206"/>
        <v>42380.884872685187</v>
      </c>
      <c r="T3286" s="11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8320</v>
      </c>
      <c r="R3287" t="s">
        <v>8321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8320</v>
      </c>
      <c r="R3288" t="s">
        <v>8321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8320</v>
      </c>
      <c r="R3289" t="s">
        <v>8321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8320</v>
      </c>
      <c r="R3290" t="s">
        <v>8321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8320</v>
      </c>
      <c r="R3291" t="s">
        <v>8321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8320</v>
      </c>
      <c r="R3292" t="s">
        <v>8321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8320</v>
      </c>
      <c r="R3293" t="s">
        <v>8321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8320</v>
      </c>
      <c r="R3294" t="s">
        <v>8321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8320</v>
      </c>
      <c r="R3295" t="s">
        <v>8321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8320</v>
      </c>
      <c r="R3296" t="s">
        <v>8321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8320</v>
      </c>
      <c r="R3297" t="s">
        <v>8321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8320</v>
      </c>
      <c r="R3298" t="s">
        <v>8321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8320</v>
      </c>
      <c r="R3299" t="s">
        <v>8321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8320</v>
      </c>
      <c r="R3300" t="s">
        <v>8321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8320</v>
      </c>
      <c r="R3301" t="s">
        <v>8321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8320</v>
      </c>
      <c r="R3302" t="s">
        <v>8321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8320</v>
      </c>
      <c r="R3303" t="s">
        <v>8321</v>
      </c>
      <c r="S3303" s="11">
        <f t="shared" si="206"/>
        <v>42538.73583333334</v>
      </c>
      <c r="T3303" s="11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8320</v>
      </c>
      <c r="R3304" t="s">
        <v>8321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8320</v>
      </c>
      <c r="R3305" t="s">
        <v>8321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8320</v>
      </c>
      <c r="R3306" t="s">
        <v>8321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8320</v>
      </c>
      <c r="R3307" t="s">
        <v>8321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8320</v>
      </c>
      <c r="R3308" t="s">
        <v>8321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8320</v>
      </c>
      <c r="R3309" t="s">
        <v>8321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8320</v>
      </c>
      <c r="R3310" t="s">
        <v>8321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8320</v>
      </c>
      <c r="R3311" t="s">
        <v>8321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8320</v>
      </c>
      <c r="R3312" t="s">
        <v>8321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8320</v>
      </c>
      <c r="R3313" t="s">
        <v>8321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8320</v>
      </c>
      <c r="R3314" t="s">
        <v>8321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8320</v>
      </c>
      <c r="R3315" t="s">
        <v>8321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8320</v>
      </c>
      <c r="R3316" t="s">
        <v>8321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8320</v>
      </c>
      <c r="R3317" t="s">
        <v>8321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8320</v>
      </c>
      <c r="R3318" t="s">
        <v>8321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8320</v>
      </c>
      <c r="R3319" t="s">
        <v>8321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8320</v>
      </c>
      <c r="R3320" t="s">
        <v>8321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8320</v>
      </c>
      <c r="R3321" t="s">
        <v>8321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8320</v>
      </c>
      <c r="R3322" t="s">
        <v>8321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8320</v>
      </c>
      <c r="R3323" t="s">
        <v>8321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8320</v>
      </c>
      <c r="R3324" t="s">
        <v>8321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8320</v>
      </c>
      <c r="R3325" t="s">
        <v>8321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8320</v>
      </c>
      <c r="R3326" t="s">
        <v>8321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8320</v>
      </c>
      <c r="R3327" t="s">
        <v>8321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8320</v>
      </c>
      <c r="R3328" t="s">
        <v>8321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8320</v>
      </c>
      <c r="R3329" t="s">
        <v>8321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PERCENTILE(E3330/D3330, 0)</f>
        <v>1.4638888888888888</v>
      </c>
      <c r="P3330" s="6">
        <f t="shared" ref="P3330:P3393" si="209">E3330/L3330</f>
        <v>292.77777777777777</v>
      </c>
      <c r="Q3330" t="s">
        <v>8320</v>
      </c>
      <c r="R3330" t="s">
        <v>8321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6">
        <f t="shared" si="209"/>
        <v>44.92307692307692</v>
      </c>
      <c r="Q3331" t="s">
        <v>8320</v>
      </c>
      <c r="R3331" t="s">
        <v>8321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8320</v>
      </c>
      <c r="R3332" t="s">
        <v>8321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8320</v>
      </c>
      <c r="R3333" t="s">
        <v>8321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8320</v>
      </c>
      <c r="R3334" t="s">
        <v>8321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8320</v>
      </c>
      <c r="R3335" t="s">
        <v>8321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8320</v>
      </c>
      <c r="R3336" t="s">
        <v>8321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8320</v>
      </c>
      <c r="R3337" t="s">
        <v>8321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8320</v>
      </c>
      <c r="R3338" t="s">
        <v>8321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8320</v>
      </c>
      <c r="R3339" t="s">
        <v>8321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8320</v>
      </c>
      <c r="R3340" t="s">
        <v>8321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8320</v>
      </c>
      <c r="R3341" t="s">
        <v>8321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8320</v>
      </c>
      <c r="R3342" t="s">
        <v>8321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8320</v>
      </c>
      <c r="R3343" t="s">
        <v>8321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8320</v>
      </c>
      <c r="R3344" t="s">
        <v>8321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8320</v>
      </c>
      <c r="R3345" t="s">
        <v>8321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8320</v>
      </c>
      <c r="R3346" t="s">
        <v>8321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8320</v>
      </c>
      <c r="R3347" t="s">
        <v>8321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8320</v>
      </c>
      <c r="R3348" t="s">
        <v>8321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8320</v>
      </c>
      <c r="R3349" t="s">
        <v>8321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8320</v>
      </c>
      <c r="R3350" t="s">
        <v>8321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8320</v>
      </c>
      <c r="R3351" t="s">
        <v>8321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8320</v>
      </c>
      <c r="R3352" t="s">
        <v>8321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8320</v>
      </c>
      <c r="R3353" t="s">
        <v>8321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8320</v>
      </c>
      <c r="R3354" t="s">
        <v>8321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8320</v>
      </c>
      <c r="R3355" t="s">
        <v>8321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8320</v>
      </c>
      <c r="R3356" t="s">
        <v>8321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8320</v>
      </c>
      <c r="R3357" t="s">
        <v>8321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8320</v>
      </c>
      <c r="R3358" t="s">
        <v>8321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8320</v>
      </c>
      <c r="R3359" t="s">
        <v>8321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8320</v>
      </c>
      <c r="R3360" t="s">
        <v>8321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8320</v>
      </c>
      <c r="R3361" t="s">
        <v>8321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8320</v>
      </c>
      <c r="R3362" t="s">
        <v>8321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8320</v>
      </c>
      <c r="R3363" t="s">
        <v>8321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8320</v>
      </c>
      <c r="R3364" t="s">
        <v>8321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8320</v>
      </c>
      <c r="R3365" t="s">
        <v>8321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8320</v>
      </c>
      <c r="R3366" t="s">
        <v>8321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8320</v>
      </c>
      <c r="R3367" t="s">
        <v>8321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8320</v>
      </c>
      <c r="R3368" t="s">
        <v>8321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8320</v>
      </c>
      <c r="R3369" t="s">
        <v>8321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8320</v>
      </c>
      <c r="R3370" t="s">
        <v>8321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8320</v>
      </c>
      <c r="R3371" t="s">
        <v>8321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8320</v>
      </c>
      <c r="R3372" t="s">
        <v>8321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8320</v>
      </c>
      <c r="R3373" t="s">
        <v>8321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8320</v>
      </c>
      <c r="R3374" t="s">
        <v>8321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8320</v>
      </c>
      <c r="R3375" t="s">
        <v>8321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8320</v>
      </c>
      <c r="R3376" t="s">
        <v>8321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8320</v>
      </c>
      <c r="R3377" t="s">
        <v>8321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8320</v>
      </c>
      <c r="R3378" t="s">
        <v>8321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8320</v>
      </c>
      <c r="R3379" t="s">
        <v>8321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8320</v>
      </c>
      <c r="R3380" t="s">
        <v>8321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8320</v>
      </c>
      <c r="R3381" t="s">
        <v>8321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8320</v>
      </c>
      <c r="R3382" t="s">
        <v>8321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8320</v>
      </c>
      <c r="R3383" t="s">
        <v>8321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8320</v>
      </c>
      <c r="R3384" t="s">
        <v>8321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8320</v>
      </c>
      <c r="R3385" t="s">
        <v>8321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8320</v>
      </c>
      <c r="R3386" t="s">
        <v>8321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8320</v>
      </c>
      <c r="R3387" t="s">
        <v>8321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8320</v>
      </c>
      <c r="R3388" t="s">
        <v>8321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8320</v>
      </c>
      <c r="R3389" t="s">
        <v>8321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8320</v>
      </c>
      <c r="R3390" t="s">
        <v>8321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8320</v>
      </c>
      <c r="R3391" t="s">
        <v>8321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8320</v>
      </c>
      <c r="R3392" t="s">
        <v>8321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8320</v>
      </c>
      <c r="R3393" t="s">
        <v>8321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PERCENTILE(E3394/D3394, 0)</f>
        <v>1</v>
      </c>
      <c r="P3394" s="6">
        <f t="shared" ref="P3394:P3457" si="213">E3394/L3394</f>
        <v>41.666666666666664</v>
      </c>
      <c r="Q3394" t="s">
        <v>8320</v>
      </c>
      <c r="R3394" t="s">
        <v>8321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6">
        <f t="shared" si="213"/>
        <v>36.06818181818182</v>
      </c>
      <c r="Q3395" t="s">
        <v>8320</v>
      </c>
      <c r="R3395" t="s">
        <v>8321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8320</v>
      </c>
      <c r="R3396" t="s">
        <v>8321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8320</v>
      </c>
      <c r="R3397" t="s">
        <v>8321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8320</v>
      </c>
      <c r="R3398" t="s">
        <v>8321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8320</v>
      </c>
      <c r="R3399" t="s">
        <v>8321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8320</v>
      </c>
      <c r="R3400" t="s">
        <v>8321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8320</v>
      </c>
      <c r="R3401" t="s">
        <v>8321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8320</v>
      </c>
      <c r="R3402" t="s">
        <v>8321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8320</v>
      </c>
      <c r="R3403" t="s">
        <v>8321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8320</v>
      </c>
      <c r="R3404" t="s">
        <v>8321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8320</v>
      </c>
      <c r="R3405" t="s">
        <v>8321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8320</v>
      </c>
      <c r="R3406" t="s">
        <v>8321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8320</v>
      </c>
      <c r="R3407" t="s">
        <v>8321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8320</v>
      </c>
      <c r="R3408" t="s">
        <v>8321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8320</v>
      </c>
      <c r="R3409" t="s">
        <v>8321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8320</v>
      </c>
      <c r="R3410" t="s">
        <v>8321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8320</v>
      </c>
      <c r="R3411" t="s">
        <v>8321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8320</v>
      </c>
      <c r="R3412" t="s">
        <v>8321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8320</v>
      </c>
      <c r="R3413" t="s">
        <v>8321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8320</v>
      </c>
      <c r="R3414" t="s">
        <v>8321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8320</v>
      </c>
      <c r="R3415" t="s">
        <v>8321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8320</v>
      </c>
      <c r="R3416" t="s">
        <v>8321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8320</v>
      </c>
      <c r="R3417" t="s">
        <v>8321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8320</v>
      </c>
      <c r="R3418" t="s">
        <v>8321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8320</v>
      </c>
      <c r="R3419" t="s">
        <v>8321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8320</v>
      </c>
      <c r="R3420" t="s">
        <v>8321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8320</v>
      </c>
      <c r="R3421" t="s">
        <v>8321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8320</v>
      </c>
      <c r="R3422" t="s">
        <v>8321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8320</v>
      </c>
      <c r="R3423" t="s">
        <v>8321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8320</v>
      </c>
      <c r="R3424" t="s">
        <v>8321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8320</v>
      </c>
      <c r="R3425" t="s">
        <v>8321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8320</v>
      </c>
      <c r="R3426" t="s">
        <v>8321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8320</v>
      </c>
      <c r="R3427" t="s">
        <v>8321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8320</v>
      </c>
      <c r="R3428" t="s">
        <v>8321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8320</v>
      </c>
      <c r="R3429" t="s">
        <v>8321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8320</v>
      </c>
      <c r="R3430" t="s">
        <v>8321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8320</v>
      </c>
      <c r="R3431" t="s">
        <v>8321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8320</v>
      </c>
      <c r="R3432" t="s">
        <v>8321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8320</v>
      </c>
      <c r="R3433" t="s">
        <v>8321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8320</v>
      </c>
      <c r="R3434" t="s">
        <v>8321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8320</v>
      </c>
      <c r="R3435" t="s">
        <v>8321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8320</v>
      </c>
      <c r="R3436" t="s">
        <v>8321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8320</v>
      </c>
      <c r="R3437" t="s">
        <v>8321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8320</v>
      </c>
      <c r="R3438" t="s">
        <v>8321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8320</v>
      </c>
      <c r="R3439" t="s">
        <v>8321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8320</v>
      </c>
      <c r="R3440" t="s">
        <v>8321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8320</v>
      </c>
      <c r="R3441" t="s">
        <v>8321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8320</v>
      </c>
      <c r="R3442" t="s">
        <v>8321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8320</v>
      </c>
      <c r="R3443" t="s">
        <v>8321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8320</v>
      </c>
      <c r="R3444" t="s">
        <v>8321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8320</v>
      </c>
      <c r="R3445" t="s">
        <v>8321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8320</v>
      </c>
      <c r="R3446" t="s">
        <v>8321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8320</v>
      </c>
      <c r="R3447" t="s">
        <v>8321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8320</v>
      </c>
      <c r="R3448" t="s">
        <v>8321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8320</v>
      </c>
      <c r="R3449" t="s">
        <v>8321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8320</v>
      </c>
      <c r="R3450" t="s">
        <v>8321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8320</v>
      </c>
      <c r="R3451" t="s">
        <v>8321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8320</v>
      </c>
      <c r="R3452" t="s">
        <v>8321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8320</v>
      </c>
      <c r="R3453" t="s">
        <v>8321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8320</v>
      </c>
      <c r="R3454" t="s">
        <v>8321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8320</v>
      </c>
      <c r="R3455" t="s">
        <v>8321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8320</v>
      </c>
      <c r="R3456" t="s">
        <v>8321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8320</v>
      </c>
      <c r="R3457" t="s">
        <v>8321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PERCENTILE(E3458/D3458, 0)</f>
        <v>1.913</v>
      </c>
      <c r="P3458" s="6">
        <f t="shared" ref="P3458:P3521" si="217">E3458/L3458</f>
        <v>358.6875</v>
      </c>
      <c r="Q3458" t="s">
        <v>8320</v>
      </c>
      <c r="R3458" t="s">
        <v>8321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6">
        <f t="shared" si="217"/>
        <v>50.981818181818184</v>
      </c>
      <c r="Q3459" t="s">
        <v>8320</v>
      </c>
      <c r="R3459" t="s">
        <v>8321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8320</v>
      </c>
      <c r="R3460" t="s">
        <v>8321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8320</v>
      </c>
      <c r="R3461" t="s">
        <v>8321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8320</v>
      </c>
      <c r="R3462" t="s">
        <v>8321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8320</v>
      </c>
      <c r="R3463" t="s">
        <v>8321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8320</v>
      </c>
      <c r="R3464" t="s">
        <v>8321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8320</v>
      </c>
      <c r="R3465" t="s">
        <v>8321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8320</v>
      </c>
      <c r="R3466" t="s">
        <v>8321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8320</v>
      </c>
      <c r="R3467" t="s">
        <v>8321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8320</v>
      </c>
      <c r="R3468" t="s">
        <v>8321</v>
      </c>
      <c r="S3468" s="11">
        <f t="shared" si="218"/>
        <v>42420.019097222219</v>
      </c>
      <c r="T3468" s="11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8320</v>
      </c>
      <c r="R3469" t="s">
        <v>8321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8320</v>
      </c>
      <c r="R3470" t="s">
        <v>8321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8320</v>
      </c>
      <c r="R3471" t="s">
        <v>8321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8320</v>
      </c>
      <c r="R3472" t="s">
        <v>8321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8320</v>
      </c>
      <c r="R3473" t="s">
        <v>8321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8320</v>
      </c>
      <c r="R3474" t="s">
        <v>8321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8320</v>
      </c>
      <c r="R3475" t="s">
        <v>8321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8320</v>
      </c>
      <c r="R3476" t="s">
        <v>8321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8320</v>
      </c>
      <c r="R3477" t="s">
        <v>8321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8320</v>
      </c>
      <c r="R3478" t="s">
        <v>8321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8320</v>
      </c>
      <c r="R3479" t="s">
        <v>8321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8320</v>
      </c>
      <c r="R3480" t="s">
        <v>8321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8320</v>
      </c>
      <c r="R3481" t="s">
        <v>8321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8320</v>
      </c>
      <c r="R3482" t="s">
        <v>8321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8320</v>
      </c>
      <c r="R3483" t="s">
        <v>8321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8320</v>
      </c>
      <c r="R3484" t="s">
        <v>8321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8320</v>
      </c>
      <c r="R3485" t="s">
        <v>8321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8320</v>
      </c>
      <c r="R3486" t="s">
        <v>8321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8320</v>
      </c>
      <c r="R3487" t="s">
        <v>8321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8320</v>
      </c>
      <c r="R3488" t="s">
        <v>8321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8320</v>
      </c>
      <c r="R3489" t="s">
        <v>8321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8320</v>
      </c>
      <c r="R3490" t="s">
        <v>8321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8320</v>
      </c>
      <c r="R3491" t="s">
        <v>8321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8320</v>
      </c>
      <c r="R3492" t="s">
        <v>8321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8320</v>
      </c>
      <c r="R3493" t="s">
        <v>8321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8320</v>
      </c>
      <c r="R3494" t="s">
        <v>8321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8320</v>
      </c>
      <c r="R3495" t="s">
        <v>8321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8320</v>
      </c>
      <c r="R3496" t="s">
        <v>8321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8320</v>
      </c>
      <c r="R3497" t="s">
        <v>8321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8320</v>
      </c>
      <c r="R3498" t="s">
        <v>8321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8320</v>
      </c>
      <c r="R3499" t="s">
        <v>8321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8320</v>
      </c>
      <c r="R3500" t="s">
        <v>8321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8320</v>
      </c>
      <c r="R3501" t="s">
        <v>8321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8320</v>
      </c>
      <c r="R3502" t="s">
        <v>8321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8320</v>
      </c>
      <c r="R3503" t="s">
        <v>8321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8320</v>
      </c>
      <c r="R3504" t="s">
        <v>8321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8320</v>
      </c>
      <c r="R3505" t="s">
        <v>8321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8320</v>
      </c>
      <c r="R3506" t="s">
        <v>8321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8320</v>
      </c>
      <c r="R3507" t="s">
        <v>8321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8320</v>
      </c>
      <c r="R3508" t="s">
        <v>8321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8320</v>
      </c>
      <c r="R3509" t="s">
        <v>8321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8320</v>
      </c>
      <c r="R3510" t="s">
        <v>8321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8320</v>
      </c>
      <c r="R3511" t="s">
        <v>8321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8320</v>
      </c>
      <c r="R3512" t="s">
        <v>8321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8320</v>
      </c>
      <c r="R3513" t="s">
        <v>8321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8320</v>
      </c>
      <c r="R3514" t="s">
        <v>8321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8320</v>
      </c>
      <c r="R3515" t="s">
        <v>8321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8320</v>
      </c>
      <c r="R3516" t="s">
        <v>8321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8320</v>
      </c>
      <c r="R3517" t="s">
        <v>8321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8320</v>
      </c>
      <c r="R3518" t="s">
        <v>8321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8320</v>
      </c>
      <c r="R3519" t="s">
        <v>8321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8320</v>
      </c>
      <c r="R3520" t="s">
        <v>8321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8320</v>
      </c>
      <c r="R3521" t="s">
        <v>8321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PERCENTILE(E3522/D3522, 0)</f>
        <v>1.0075000000000001</v>
      </c>
      <c r="P3522" s="6">
        <f t="shared" ref="P3522:P3585" si="221">E3522/L3522</f>
        <v>95.952380952380949</v>
      </c>
      <c r="Q3522" t="s">
        <v>8320</v>
      </c>
      <c r="R3522" t="s">
        <v>8321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6">
        <f t="shared" si="221"/>
        <v>45.615384615384613</v>
      </c>
      <c r="Q3523" t="s">
        <v>8320</v>
      </c>
      <c r="R3523" t="s">
        <v>8321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8320</v>
      </c>
      <c r="R3524" t="s">
        <v>8321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8320</v>
      </c>
      <c r="R3525" t="s">
        <v>8321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8320</v>
      </c>
      <c r="R3526" t="s">
        <v>8321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8320</v>
      </c>
      <c r="R3527" t="s">
        <v>8321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8320</v>
      </c>
      <c r="R3528" t="s">
        <v>8321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8320</v>
      </c>
      <c r="R3529" t="s">
        <v>8321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8320</v>
      </c>
      <c r="R3530" t="s">
        <v>8321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8320</v>
      </c>
      <c r="R3531" t="s">
        <v>8321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8320</v>
      </c>
      <c r="R3532" t="s">
        <v>8321</v>
      </c>
      <c r="S3532" s="11">
        <f t="shared" si="222"/>
        <v>42442.623344907406</v>
      </c>
      <c r="T3532" s="11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8320</v>
      </c>
      <c r="R3533" t="s">
        <v>8321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8320</v>
      </c>
      <c r="R3534" t="s">
        <v>8321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8320</v>
      </c>
      <c r="R3535" t="s">
        <v>8321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8320</v>
      </c>
      <c r="R3536" t="s">
        <v>8321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8320</v>
      </c>
      <c r="R3537" t="s">
        <v>8321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8320</v>
      </c>
      <c r="R3538" t="s">
        <v>8321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8320</v>
      </c>
      <c r="R3539" t="s">
        <v>8321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8320</v>
      </c>
      <c r="R3540" t="s">
        <v>8321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8320</v>
      </c>
      <c r="R3541" t="s">
        <v>8321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8320</v>
      </c>
      <c r="R3542" t="s">
        <v>8321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8320</v>
      </c>
      <c r="R3543" t="s">
        <v>8321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8320</v>
      </c>
      <c r="R3544" t="s">
        <v>8321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8320</v>
      </c>
      <c r="R3545" t="s">
        <v>8321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8320</v>
      </c>
      <c r="R3546" t="s">
        <v>8321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8320</v>
      </c>
      <c r="R3547" t="s">
        <v>8321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8320</v>
      </c>
      <c r="R3548" t="s">
        <v>8321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8320</v>
      </c>
      <c r="R3549" t="s">
        <v>8321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8320</v>
      </c>
      <c r="R3550" t="s">
        <v>8321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8320</v>
      </c>
      <c r="R3551" t="s">
        <v>8321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8320</v>
      </c>
      <c r="R3552" t="s">
        <v>8321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8320</v>
      </c>
      <c r="R3553" t="s">
        <v>8321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8320</v>
      </c>
      <c r="R3554" t="s">
        <v>8321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8320</v>
      </c>
      <c r="R3555" t="s">
        <v>8321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8320</v>
      </c>
      <c r="R3556" t="s">
        <v>8321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8320</v>
      </c>
      <c r="R3557" t="s">
        <v>8321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8320</v>
      </c>
      <c r="R3558" t="s">
        <v>8321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8320</v>
      </c>
      <c r="R3559" t="s">
        <v>8321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8320</v>
      </c>
      <c r="R3560" t="s">
        <v>8321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8320</v>
      </c>
      <c r="R3561" t="s">
        <v>8321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8320</v>
      </c>
      <c r="R3562" t="s">
        <v>8321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8320</v>
      </c>
      <c r="R3563" t="s">
        <v>8321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8320</v>
      </c>
      <c r="R3564" t="s">
        <v>8321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8320</v>
      </c>
      <c r="R3565" t="s">
        <v>8321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8320</v>
      </c>
      <c r="R3566" t="s">
        <v>8321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8320</v>
      </c>
      <c r="R3567" t="s">
        <v>8321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8320</v>
      </c>
      <c r="R3568" t="s">
        <v>8321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8320</v>
      </c>
      <c r="R3569" t="s">
        <v>8321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8320</v>
      </c>
      <c r="R3570" t="s">
        <v>8321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8320</v>
      </c>
      <c r="R3571" t="s">
        <v>8321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8320</v>
      </c>
      <c r="R3572" t="s">
        <v>8321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8320</v>
      </c>
      <c r="R3573" t="s">
        <v>8321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8320</v>
      </c>
      <c r="R3574" t="s">
        <v>8321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8320</v>
      </c>
      <c r="R3575" t="s">
        <v>8321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8320</v>
      </c>
      <c r="R3576" t="s">
        <v>8321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8320</v>
      </c>
      <c r="R3577" t="s">
        <v>8321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8320</v>
      </c>
      <c r="R3578" t="s">
        <v>8321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8320</v>
      </c>
      <c r="R3579" t="s">
        <v>8321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8320</v>
      </c>
      <c r="R3580" t="s">
        <v>8321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8320</v>
      </c>
      <c r="R3581" t="s">
        <v>8321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8320</v>
      </c>
      <c r="R3582" t="s">
        <v>8321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8320</v>
      </c>
      <c r="R3583" t="s">
        <v>8321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8320</v>
      </c>
      <c r="R3584" t="s">
        <v>8321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8320</v>
      </c>
      <c r="R3585" t="s">
        <v>8321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PERCENTILE(E3586/D3586, 0)</f>
        <v>1.155</v>
      </c>
      <c r="P3586" s="6">
        <f t="shared" ref="P3586:P3649" si="225">E3586/L3586</f>
        <v>30.9375</v>
      </c>
      <c r="Q3586" t="s">
        <v>8320</v>
      </c>
      <c r="R3586" t="s">
        <v>8321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6">
        <f t="shared" si="225"/>
        <v>176.08695652173913</v>
      </c>
      <c r="Q3587" t="s">
        <v>8320</v>
      </c>
      <c r="R3587" t="s">
        <v>8321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8320</v>
      </c>
      <c r="R3588" t="s">
        <v>8321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8320</v>
      </c>
      <c r="R3589" t="s">
        <v>8321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8320</v>
      </c>
      <c r="R3590" t="s">
        <v>8321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8320</v>
      </c>
      <c r="R3591" t="s">
        <v>8321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8320</v>
      </c>
      <c r="R3592" t="s">
        <v>8321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8320</v>
      </c>
      <c r="R3593" t="s">
        <v>8321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8320</v>
      </c>
      <c r="R3594" t="s">
        <v>8321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8320</v>
      </c>
      <c r="R3595" t="s">
        <v>8321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8320</v>
      </c>
      <c r="R3596" t="s">
        <v>8321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8320</v>
      </c>
      <c r="R3597" t="s">
        <v>8321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8320</v>
      </c>
      <c r="R3598" t="s">
        <v>8321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8320</v>
      </c>
      <c r="R3599" t="s">
        <v>8321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8320</v>
      </c>
      <c r="R3600" t="s">
        <v>8321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8320</v>
      </c>
      <c r="R3601" t="s">
        <v>8321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8320</v>
      </c>
      <c r="R3602" t="s">
        <v>8321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8320</v>
      </c>
      <c r="R3603" t="s">
        <v>8321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8320</v>
      </c>
      <c r="R3604" t="s">
        <v>8321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8320</v>
      </c>
      <c r="R3605" t="s">
        <v>8321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8320</v>
      </c>
      <c r="R3606" t="s">
        <v>8321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8320</v>
      </c>
      <c r="R3607" t="s">
        <v>8321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8320</v>
      </c>
      <c r="R3608" t="s">
        <v>8321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8320</v>
      </c>
      <c r="R3609" t="s">
        <v>8321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8320</v>
      </c>
      <c r="R3610" t="s">
        <v>8321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8320</v>
      </c>
      <c r="R3611" t="s">
        <v>8321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8320</v>
      </c>
      <c r="R3612" t="s">
        <v>8321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8320</v>
      </c>
      <c r="R3613" t="s">
        <v>8321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8320</v>
      </c>
      <c r="R3614" t="s">
        <v>8321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8320</v>
      </c>
      <c r="R3615" t="s">
        <v>8321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8320</v>
      </c>
      <c r="R3616" t="s">
        <v>8321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8320</v>
      </c>
      <c r="R3617" t="s">
        <v>8321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8320</v>
      </c>
      <c r="R3618" t="s">
        <v>8321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8320</v>
      </c>
      <c r="R3619" t="s">
        <v>8321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8320</v>
      </c>
      <c r="R3620" t="s">
        <v>8321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8320</v>
      </c>
      <c r="R3621" t="s">
        <v>8321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8320</v>
      </c>
      <c r="R3622" t="s">
        <v>8321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8320</v>
      </c>
      <c r="R3623" t="s">
        <v>8321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8320</v>
      </c>
      <c r="R3624" t="s">
        <v>8321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8320</v>
      </c>
      <c r="R3625" t="s">
        <v>8321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8320</v>
      </c>
      <c r="R3626" t="s">
        <v>8321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8320</v>
      </c>
      <c r="R3627" t="s">
        <v>8321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8320</v>
      </c>
      <c r="R3628" t="s">
        <v>8321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8320</v>
      </c>
      <c r="R3629" t="s">
        <v>8321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8320</v>
      </c>
      <c r="R3630" t="s">
        <v>8362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8320</v>
      </c>
      <c r="R3631" t="s">
        <v>8362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8320</v>
      </c>
      <c r="R3632" t="s">
        <v>8362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8320</v>
      </c>
      <c r="R3633" t="s">
        <v>8362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8320</v>
      </c>
      <c r="R3634" t="s">
        <v>8362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8320</v>
      </c>
      <c r="R3635" t="s">
        <v>8362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8320</v>
      </c>
      <c r="R3636" t="s">
        <v>8362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8320</v>
      </c>
      <c r="R3637" t="s">
        <v>8362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8320</v>
      </c>
      <c r="R3638" t="s">
        <v>8362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8320</v>
      </c>
      <c r="R3639" t="s">
        <v>8362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8320</v>
      </c>
      <c r="R3640" t="s">
        <v>8362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8320</v>
      </c>
      <c r="R3641" t="s">
        <v>8362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8320</v>
      </c>
      <c r="R3642" t="s">
        <v>8362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8320</v>
      </c>
      <c r="R3643" t="s">
        <v>8362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8320</v>
      </c>
      <c r="R3644" t="s">
        <v>8362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8320</v>
      </c>
      <c r="R3645" t="s">
        <v>8362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8320</v>
      </c>
      <c r="R3646" t="s">
        <v>8362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8320</v>
      </c>
      <c r="R3647" t="s">
        <v>8362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8320</v>
      </c>
      <c r="R3648" t="s">
        <v>8362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8320</v>
      </c>
      <c r="R3649" t="s">
        <v>8362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PERCENTILE(E3650/D3650, 0)</f>
        <v>1.003825</v>
      </c>
      <c r="P3650" s="6">
        <f t="shared" ref="P3650:P3713" si="229">E3650/L3650</f>
        <v>550.04109589041093</v>
      </c>
      <c r="Q3650" t="s">
        <v>8320</v>
      </c>
      <c r="R3650" t="s">
        <v>8321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6">
        <f t="shared" si="229"/>
        <v>97.5</v>
      </c>
      <c r="Q3651" t="s">
        <v>8320</v>
      </c>
      <c r="R3651" t="s">
        <v>8321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8320</v>
      </c>
      <c r="R3652" t="s">
        <v>8321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8320</v>
      </c>
      <c r="R3653" t="s">
        <v>8321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8320</v>
      </c>
      <c r="R3654" t="s">
        <v>8321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8320</v>
      </c>
      <c r="R3655" t="s">
        <v>8321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8320</v>
      </c>
      <c r="R3656" t="s">
        <v>8321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8320</v>
      </c>
      <c r="R3657" t="s">
        <v>8321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8320</v>
      </c>
      <c r="R3658" t="s">
        <v>8321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8320</v>
      </c>
      <c r="R3659" t="s">
        <v>8321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8320</v>
      </c>
      <c r="R3660" t="s">
        <v>8321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8320</v>
      </c>
      <c r="R3661" t="s">
        <v>8321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8320</v>
      </c>
      <c r="R3662" t="s">
        <v>8321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8320</v>
      </c>
      <c r="R3663" t="s">
        <v>8321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8320</v>
      </c>
      <c r="R3664" t="s">
        <v>8321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8320</v>
      </c>
      <c r="R3665" t="s">
        <v>8321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8320</v>
      </c>
      <c r="R3666" t="s">
        <v>8321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8320</v>
      </c>
      <c r="R3667" t="s">
        <v>8321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8320</v>
      </c>
      <c r="R3668" t="s">
        <v>8321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8320</v>
      </c>
      <c r="R3669" t="s">
        <v>8321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8320</v>
      </c>
      <c r="R3670" t="s">
        <v>8321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8320</v>
      </c>
      <c r="R3671" t="s">
        <v>8321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8320</v>
      </c>
      <c r="R3672" t="s">
        <v>8321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8320</v>
      </c>
      <c r="R3673" t="s">
        <v>8321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8320</v>
      </c>
      <c r="R3674" t="s">
        <v>8321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8320</v>
      </c>
      <c r="R3675" t="s">
        <v>8321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8320</v>
      </c>
      <c r="R3676" t="s">
        <v>8321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8320</v>
      </c>
      <c r="R3677" t="s">
        <v>8321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8320</v>
      </c>
      <c r="R3678" t="s">
        <v>8321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8320</v>
      </c>
      <c r="R3679" t="s">
        <v>8321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8320</v>
      </c>
      <c r="R3680" t="s">
        <v>8321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8320</v>
      </c>
      <c r="R3681" t="s">
        <v>8321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8320</v>
      </c>
      <c r="R3682" t="s">
        <v>8321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8320</v>
      </c>
      <c r="R3683" t="s">
        <v>8321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8320</v>
      </c>
      <c r="R3684" t="s">
        <v>8321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8320</v>
      </c>
      <c r="R3685" t="s">
        <v>8321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8320</v>
      </c>
      <c r="R3686" t="s">
        <v>8321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8320</v>
      </c>
      <c r="R3687" t="s">
        <v>8321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8320</v>
      </c>
      <c r="R3688" t="s">
        <v>8321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8320</v>
      </c>
      <c r="R3689" t="s">
        <v>8321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8320</v>
      </c>
      <c r="R3690" t="s">
        <v>8321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8320</v>
      </c>
      <c r="R3691" t="s">
        <v>8321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8320</v>
      </c>
      <c r="R3692" t="s">
        <v>8321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8320</v>
      </c>
      <c r="R3693" t="s">
        <v>8321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8320</v>
      </c>
      <c r="R3694" t="s">
        <v>8321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8320</v>
      </c>
      <c r="R3695" t="s">
        <v>8321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8320</v>
      </c>
      <c r="R3696" t="s">
        <v>8321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8320</v>
      </c>
      <c r="R3697" t="s">
        <v>8321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8320</v>
      </c>
      <c r="R3698" t="s">
        <v>8321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8320</v>
      </c>
      <c r="R3699" t="s">
        <v>8321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8320</v>
      </c>
      <c r="R3700" t="s">
        <v>8321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8320</v>
      </c>
      <c r="R3701" t="s">
        <v>8321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8320</v>
      </c>
      <c r="R3702" t="s">
        <v>8321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8320</v>
      </c>
      <c r="R3703" t="s">
        <v>8321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8320</v>
      </c>
      <c r="R3704" t="s">
        <v>8321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8320</v>
      </c>
      <c r="R3705" t="s">
        <v>8321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8320</v>
      </c>
      <c r="R3706" t="s">
        <v>8321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8320</v>
      </c>
      <c r="R3707" t="s">
        <v>8321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8320</v>
      </c>
      <c r="R3708" t="s">
        <v>8321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8320</v>
      </c>
      <c r="R3709" t="s">
        <v>8321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8320</v>
      </c>
      <c r="R3710" t="s">
        <v>8321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8320</v>
      </c>
      <c r="R3711" t="s">
        <v>8321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8320</v>
      </c>
      <c r="R3712" t="s">
        <v>8321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8320</v>
      </c>
      <c r="R3713" t="s">
        <v>8321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PERCENTILE(E3714/D3714, 0)</f>
        <v>1.5373333333333334</v>
      </c>
      <c r="P3714" s="6">
        <f t="shared" ref="P3714:P3777" si="233">E3714/L3714</f>
        <v>110.86538461538461</v>
      </c>
      <c r="Q3714" t="s">
        <v>8320</v>
      </c>
      <c r="R3714" t="s">
        <v>8321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6">
        <f t="shared" si="233"/>
        <v>106.84210526315789</v>
      </c>
      <c r="Q3715" t="s">
        <v>8320</v>
      </c>
      <c r="R3715" t="s">
        <v>8321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8320</v>
      </c>
      <c r="R3716" t="s">
        <v>8321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8320</v>
      </c>
      <c r="R3717" t="s">
        <v>8321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8320</v>
      </c>
      <c r="R3718" t="s">
        <v>8321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8320</v>
      </c>
      <c r="R3719" t="s">
        <v>8321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8320</v>
      </c>
      <c r="R3720" t="s">
        <v>8321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8320</v>
      </c>
      <c r="R3721" t="s">
        <v>8321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8320</v>
      </c>
      <c r="R3722" t="s">
        <v>8321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8320</v>
      </c>
      <c r="R3723" t="s">
        <v>8321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8320</v>
      </c>
      <c r="R3724" t="s">
        <v>8321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8320</v>
      </c>
      <c r="R3725" t="s">
        <v>8321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8320</v>
      </c>
      <c r="R3726" t="s">
        <v>8321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8320</v>
      </c>
      <c r="R3727" t="s">
        <v>8321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8320</v>
      </c>
      <c r="R3728" t="s">
        <v>8321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8320</v>
      </c>
      <c r="R3729" t="s">
        <v>8321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8320</v>
      </c>
      <c r="R3730" t="s">
        <v>8321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8320</v>
      </c>
      <c r="R3731" t="s">
        <v>8321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8320</v>
      </c>
      <c r="R3732" t="s">
        <v>8321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8320</v>
      </c>
      <c r="R3733" t="s">
        <v>8321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8320</v>
      </c>
      <c r="R3734" t="s">
        <v>8321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8320</v>
      </c>
      <c r="R3735" t="s">
        <v>8321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8320</v>
      </c>
      <c r="R3736" t="s">
        <v>8321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8320</v>
      </c>
      <c r="R3737" t="s">
        <v>8321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8320</v>
      </c>
      <c r="R3738" t="s">
        <v>8321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8320</v>
      </c>
      <c r="R3739" t="s">
        <v>8321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8320</v>
      </c>
      <c r="R3740" t="s">
        <v>8321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8320</v>
      </c>
      <c r="R3741" t="s">
        <v>8321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8320</v>
      </c>
      <c r="R3742" t="s">
        <v>8321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8320</v>
      </c>
      <c r="R3743" t="s">
        <v>8321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8320</v>
      </c>
      <c r="R3744" t="s">
        <v>8321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8320</v>
      </c>
      <c r="R3745" t="s">
        <v>8321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8320</v>
      </c>
      <c r="R3746" t="s">
        <v>8321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8320</v>
      </c>
      <c r="R3747" t="s">
        <v>8321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8320</v>
      </c>
      <c r="R3748" t="s">
        <v>8321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8320</v>
      </c>
      <c r="R3749" t="s">
        <v>8321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8320</v>
      </c>
      <c r="R3750" t="s">
        <v>8362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8320</v>
      </c>
      <c r="R3751" t="s">
        <v>8362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8320</v>
      </c>
      <c r="R3752" t="s">
        <v>8362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8320</v>
      </c>
      <c r="R3753" t="s">
        <v>8362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8320</v>
      </c>
      <c r="R3754" t="s">
        <v>8362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8320</v>
      </c>
      <c r="R3755" t="s">
        <v>8362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8320</v>
      </c>
      <c r="R3756" t="s">
        <v>8362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8320</v>
      </c>
      <c r="R3757" t="s">
        <v>8362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8320</v>
      </c>
      <c r="R3758" t="s">
        <v>8362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8320</v>
      </c>
      <c r="R3759" t="s">
        <v>8362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8320</v>
      </c>
      <c r="R3760" t="s">
        <v>8362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8320</v>
      </c>
      <c r="R3761" t="s">
        <v>8362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8320</v>
      </c>
      <c r="R3762" t="s">
        <v>8362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8320</v>
      </c>
      <c r="R3763" t="s">
        <v>8362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8320</v>
      </c>
      <c r="R3764" t="s">
        <v>8362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8320</v>
      </c>
      <c r="R3765" t="s">
        <v>8362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8320</v>
      </c>
      <c r="R3766" t="s">
        <v>8362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8320</v>
      </c>
      <c r="R3767" t="s">
        <v>8362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8320</v>
      </c>
      <c r="R3768" t="s">
        <v>8362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8320</v>
      </c>
      <c r="R3769" t="s">
        <v>8362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8320</v>
      </c>
      <c r="R3770" t="s">
        <v>8362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8320</v>
      </c>
      <c r="R3771" t="s">
        <v>8362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8320</v>
      </c>
      <c r="R3772" t="s">
        <v>8362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8320</v>
      </c>
      <c r="R3773" t="s">
        <v>8362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8320</v>
      </c>
      <c r="R3774" t="s">
        <v>8362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8320</v>
      </c>
      <c r="R3775" t="s">
        <v>8362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8320</v>
      </c>
      <c r="R3776" t="s">
        <v>8362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8320</v>
      </c>
      <c r="R3777" t="s">
        <v>8362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PERCENTILE(E3778/D3778, 0)</f>
        <v>1.0671250000000001</v>
      </c>
      <c r="P3778" s="6">
        <f t="shared" ref="P3778:P3841" si="237">E3778/L3778</f>
        <v>90.819148936170208</v>
      </c>
      <c r="Q3778" t="s">
        <v>8320</v>
      </c>
      <c r="R3778" t="s">
        <v>8362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6">
        <f t="shared" si="237"/>
        <v>48.542372881355931</v>
      </c>
      <c r="Q3779" t="s">
        <v>8320</v>
      </c>
      <c r="R3779" t="s">
        <v>8362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8320</v>
      </c>
      <c r="R3780" t="s">
        <v>8362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8320</v>
      </c>
      <c r="R3781" t="s">
        <v>8362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8320</v>
      </c>
      <c r="R3782" t="s">
        <v>8362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8320</v>
      </c>
      <c r="R3783" t="s">
        <v>8362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8320</v>
      </c>
      <c r="R3784" t="s">
        <v>8362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8320</v>
      </c>
      <c r="R3785" t="s">
        <v>8362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8320</v>
      </c>
      <c r="R3786" t="s">
        <v>8362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8320</v>
      </c>
      <c r="R3787" t="s">
        <v>8362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8320</v>
      </c>
      <c r="R3788" t="s">
        <v>8362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8320</v>
      </c>
      <c r="R3789" t="s">
        <v>8362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8320</v>
      </c>
      <c r="R3790" t="s">
        <v>8362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8320</v>
      </c>
      <c r="R3791" t="s">
        <v>8362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8320</v>
      </c>
      <c r="R3792" t="s">
        <v>8362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8320</v>
      </c>
      <c r="R3793" t="s">
        <v>8362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8320</v>
      </c>
      <c r="R3794" t="s">
        <v>8362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8320</v>
      </c>
      <c r="R3795" t="s">
        <v>8362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8320</v>
      </c>
      <c r="R3796" t="s">
        <v>8362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8320</v>
      </c>
      <c r="R3797" t="s">
        <v>8362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8320</v>
      </c>
      <c r="R3798" t="s">
        <v>8362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8320</v>
      </c>
      <c r="R3799" t="s">
        <v>8362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8320</v>
      </c>
      <c r="R3800" t="s">
        <v>8362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8320</v>
      </c>
      <c r="R3801" t="s">
        <v>8362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8320</v>
      </c>
      <c r="R3802" t="s">
        <v>8362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8320</v>
      </c>
      <c r="R3803" t="s">
        <v>8362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8320</v>
      </c>
      <c r="R3804" t="s">
        <v>8362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8320</v>
      </c>
      <c r="R3805" t="s">
        <v>8362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8320</v>
      </c>
      <c r="R3806" t="s">
        <v>8362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8320</v>
      </c>
      <c r="R3807" t="s">
        <v>8362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8320</v>
      </c>
      <c r="R3808" t="s">
        <v>8362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8320</v>
      </c>
      <c r="R3809" t="s">
        <v>8362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8320</v>
      </c>
      <c r="R3810" t="s">
        <v>8321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8320</v>
      </c>
      <c r="R3811" t="s">
        <v>8321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8320</v>
      </c>
      <c r="R3812" t="s">
        <v>8321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8320</v>
      </c>
      <c r="R3813" t="s">
        <v>8321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8320</v>
      </c>
      <c r="R3814" t="s">
        <v>8321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8320</v>
      </c>
      <c r="R3815" t="s">
        <v>8321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8320</v>
      </c>
      <c r="R3816" t="s">
        <v>8321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8320</v>
      </c>
      <c r="R3817" t="s">
        <v>8321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8320</v>
      </c>
      <c r="R3818" t="s">
        <v>8321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8320</v>
      </c>
      <c r="R3819" t="s">
        <v>8321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8320</v>
      </c>
      <c r="R3820" t="s">
        <v>8321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8320</v>
      </c>
      <c r="R3821" t="s">
        <v>8321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8320</v>
      </c>
      <c r="R3822" t="s">
        <v>8321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8320</v>
      </c>
      <c r="R3823" t="s">
        <v>8321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8320</v>
      </c>
      <c r="R3824" t="s">
        <v>8321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8320</v>
      </c>
      <c r="R3825" t="s">
        <v>8321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8320</v>
      </c>
      <c r="R3826" t="s">
        <v>8321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8320</v>
      </c>
      <c r="R3827" t="s">
        <v>8321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8320</v>
      </c>
      <c r="R3828" t="s">
        <v>8321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8320</v>
      </c>
      <c r="R3829" t="s">
        <v>8321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8320</v>
      </c>
      <c r="R3830" t="s">
        <v>8321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8320</v>
      </c>
      <c r="R3831" t="s">
        <v>8321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8320</v>
      </c>
      <c r="R3832" t="s">
        <v>8321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8320</v>
      </c>
      <c r="R3833" t="s">
        <v>8321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8320</v>
      </c>
      <c r="R3834" t="s">
        <v>8321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8320</v>
      </c>
      <c r="R3835" t="s">
        <v>8321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8320</v>
      </c>
      <c r="R3836" t="s">
        <v>8321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8320</v>
      </c>
      <c r="R3837" t="s">
        <v>8321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8320</v>
      </c>
      <c r="R3838" t="s">
        <v>8321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8320</v>
      </c>
      <c r="R3839" t="s">
        <v>8321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8320</v>
      </c>
      <c r="R3840" t="s">
        <v>8321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8320</v>
      </c>
      <c r="R3841" t="s">
        <v>8321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PERCENTILE(E3842/D3842, 0)</f>
        <v>65</v>
      </c>
      <c r="P3842" s="6">
        <f t="shared" ref="P3842:P3905" si="241">E3842/L3842</f>
        <v>21.666666666666668</v>
      </c>
      <c r="Q3842" t="s">
        <v>8320</v>
      </c>
      <c r="R3842" t="s">
        <v>8321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si="241"/>
        <v>25.647058823529413</v>
      </c>
      <c r="Q3843" t="s">
        <v>8320</v>
      </c>
      <c r="R3843" t="s">
        <v>8321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8320</v>
      </c>
      <c r="R3844" t="s">
        <v>8321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8320</v>
      </c>
      <c r="R3845" t="s">
        <v>8321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8320</v>
      </c>
      <c r="R3846" t="s">
        <v>8321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8320</v>
      </c>
      <c r="R3847" t="s">
        <v>8321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8320</v>
      </c>
      <c r="R3848" t="s">
        <v>8321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8320</v>
      </c>
      <c r="R3849" t="s">
        <v>8321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8320</v>
      </c>
      <c r="R3850" t="s">
        <v>8321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8320</v>
      </c>
      <c r="R3851" t="s">
        <v>8321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8320</v>
      </c>
      <c r="R3852" t="s">
        <v>8321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8320</v>
      </c>
      <c r="R3853" t="s">
        <v>8321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8320</v>
      </c>
      <c r="R3854" t="s">
        <v>8321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8320</v>
      </c>
      <c r="R3855" t="s">
        <v>8321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8320</v>
      </c>
      <c r="R3856" t="s">
        <v>8321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8320</v>
      </c>
      <c r="R3857" t="s">
        <v>8321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8320</v>
      </c>
      <c r="R3858" t="s">
        <v>8321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8320</v>
      </c>
      <c r="R3859" t="s">
        <v>8321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8320</v>
      </c>
      <c r="R3860" t="s">
        <v>8321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8320</v>
      </c>
      <c r="R3861" t="s">
        <v>8321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8320</v>
      </c>
      <c r="R3862" t="s">
        <v>8321</v>
      </c>
      <c r="S3862" s="11">
        <f t="shared" si="242"/>
        <v>41833.660995370366</v>
      </c>
      <c r="T3862" s="11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8320</v>
      </c>
      <c r="R3863" t="s">
        <v>8321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8320</v>
      </c>
      <c r="R3864" t="s">
        <v>8321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8320</v>
      </c>
      <c r="R3865" t="s">
        <v>8321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8320</v>
      </c>
      <c r="R3866" t="s">
        <v>8321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8320</v>
      </c>
      <c r="R3867" t="s">
        <v>8321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8320</v>
      </c>
      <c r="R3868" t="s">
        <v>8321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8320</v>
      </c>
      <c r="R3869" t="s">
        <v>8321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8320</v>
      </c>
      <c r="R3870" t="s">
        <v>8362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8320</v>
      </c>
      <c r="R3871" t="s">
        <v>8362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8320</v>
      </c>
      <c r="R3872" t="s">
        <v>8362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8320</v>
      </c>
      <c r="R3873" t="s">
        <v>8362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8320</v>
      </c>
      <c r="R3874" t="s">
        <v>8362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8320</v>
      </c>
      <c r="R3875" t="s">
        <v>8362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8320</v>
      </c>
      <c r="R3876" t="s">
        <v>8362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8320</v>
      </c>
      <c r="R3877" t="s">
        <v>8362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8320</v>
      </c>
      <c r="R3878" t="s">
        <v>8362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8320</v>
      </c>
      <c r="R3879" t="s">
        <v>8362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8320</v>
      </c>
      <c r="R3880" t="s">
        <v>8362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8320</v>
      </c>
      <c r="R3881" t="s">
        <v>8362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8320</v>
      </c>
      <c r="R3882" t="s">
        <v>8362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8320</v>
      </c>
      <c r="R3883" t="s">
        <v>8362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8320</v>
      </c>
      <c r="R3884" t="s">
        <v>8362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8320</v>
      </c>
      <c r="R3885" t="s">
        <v>8362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8320</v>
      </c>
      <c r="R3886" t="s">
        <v>8362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8320</v>
      </c>
      <c r="R3887" t="s">
        <v>8362</v>
      </c>
      <c r="S3887" s="11">
        <f t="shared" si="242"/>
        <v>42469.951284722221</v>
      </c>
      <c r="T3887" s="11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8320</v>
      </c>
      <c r="R3888" t="s">
        <v>8362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8320</v>
      </c>
      <c r="R3889" t="s">
        <v>8362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8320</v>
      </c>
      <c r="R3890" t="s">
        <v>8321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8320</v>
      </c>
      <c r="R3891" t="s">
        <v>8321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8320</v>
      </c>
      <c r="R3892" t="s">
        <v>8321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8320</v>
      </c>
      <c r="R3893" t="s">
        <v>8321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8320</v>
      </c>
      <c r="R3894" t="s">
        <v>8321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8320</v>
      </c>
      <c r="R3895" t="s">
        <v>8321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8320</v>
      </c>
      <c r="R3896" t="s">
        <v>8321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8320</v>
      </c>
      <c r="R3897" t="s">
        <v>8321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8320</v>
      </c>
      <c r="R3898" t="s">
        <v>8321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8320</v>
      </c>
      <c r="R3899" t="s">
        <v>8321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8320</v>
      </c>
      <c r="R3900" t="s">
        <v>8321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8320</v>
      </c>
      <c r="R3901" t="s">
        <v>8321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8320</v>
      </c>
      <c r="R3902" t="s">
        <v>8321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8320</v>
      </c>
      <c r="R3903" t="s">
        <v>8321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8320</v>
      </c>
      <c r="R3904" t="s">
        <v>8321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8320</v>
      </c>
      <c r="R3905" t="s">
        <v>8321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PERCENTILE(E3906/D3906, 0)</f>
        <v>2.9999999999999997E-4</v>
      </c>
      <c r="P3906" s="6">
        <f t="shared" ref="P3906:P3969" si="245">E3906/L3906</f>
        <v>1.5</v>
      </c>
      <c r="Q3906" t="s">
        <v>8320</v>
      </c>
      <c r="R3906" t="s">
        <v>8321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si="245"/>
        <v>24.714285714285715</v>
      </c>
      <c r="Q3907" t="s">
        <v>8320</v>
      </c>
      <c r="R3907" t="s">
        <v>8321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8320</v>
      </c>
      <c r="R3908" t="s">
        <v>8321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8320</v>
      </c>
      <c r="R3909" t="s">
        <v>8321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8320</v>
      </c>
      <c r="R3910" t="s">
        <v>8321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8320</v>
      </c>
      <c r="R3911" t="s">
        <v>8321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8320</v>
      </c>
      <c r="R3912" t="s">
        <v>8321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8320</v>
      </c>
      <c r="R3913" t="s">
        <v>8321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8320</v>
      </c>
      <c r="R3914" t="s">
        <v>8321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8320</v>
      </c>
      <c r="R3915" t="s">
        <v>8321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8320</v>
      </c>
      <c r="R3916" t="s">
        <v>8321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8320</v>
      </c>
      <c r="R3917" t="s">
        <v>8321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8320</v>
      </c>
      <c r="R3918" t="s">
        <v>8321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8320</v>
      </c>
      <c r="R3919" t="s">
        <v>8321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8320</v>
      </c>
      <c r="R3920" t="s">
        <v>8321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8320</v>
      </c>
      <c r="R3921" t="s">
        <v>8321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8320</v>
      </c>
      <c r="R3922" t="s">
        <v>8321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8320</v>
      </c>
      <c r="R3923" t="s">
        <v>8321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8320</v>
      </c>
      <c r="R3924" t="s">
        <v>8321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8320</v>
      </c>
      <c r="R3925" t="s">
        <v>8321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8320</v>
      </c>
      <c r="R3926" t="s">
        <v>8321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8320</v>
      </c>
      <c r="R3927" t="s">
        <v>8321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8320</v>
      </c>
      <c r="R3928" t="s">
        <v>8321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8320</v>
      </c>
      <c r="R3929" t="s">
        <v>8321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8320</v>
      </c>
      <c r="R3930" t="s">
        <v>8321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8320</v>
      </c>
      <c r="R3931" t="s">
        <v>8321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8320</v>
      </c>
      <c r="R3932" t="s">
        <v>8321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8320</v>
      </c>
      <c r="R3933" t="s">
        <v>8321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8320</v>
      </c>
      <c r="R3934" t="s">
        <v>8321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8320</v>
      </c>
      <c r="R3935" t="s">
        <v>8321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8320</v>
      </c>
      <c r="R3936" t="s">
        <v>8321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8320</v>
      </c>
      <c r="R3937" t="s">
        <v>8321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8320</v>
      </c>
      <c r="R3938" t="s">
        <v>8321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8320</v>
      </c>
      <c r="R3939" t="s">
        <v>8321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8320</v>
      </c>
      <c r="R3940" t="s">
        <v>8321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8320</v>
      </c>
      <c r="R3941" t="s">
        <v>8321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8320</v>
      </c>
      <c r="R3942" t="s">
        <v>8321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8320</v>
      </c>
      <c r="R3943" t="s">
        <v>8321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8320</v>
      </c>
      <c r="R3944" t="s">
        <v>8321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8320</v>
      </c>
      <c r="R3945" t="s">
        <v>8321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8320</v>
      </c>
      <c r="R3946" t="s">
        <v>8321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8320</v>
      </c>
      <c r="R3947" t="s">
        <v>8321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8320</v>
      </c>
      <c r="R3948" t="s">
        <v>8321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8320</v>
      </c>
      <c r="R3949" t="s">
        <v>8321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8320</v>
      </c>
      <c r="R3950" t="s">
        <v>8321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8320</v>
      </c>
      <c r="R3951" t="s">
        <v>8321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8320</v>
      </c>
      <c r="R3952" t="s">
        <v>8321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8320</v>
      </c>
      <c r="R3953" t="s">
        <v>8321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8320</v>
      </c>
      <c r="R3954" t="s">
        <v>8321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8320</v>
      </c>
      <c r="R3955" t="s">
        <v>8321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8320</v>
      </c>
      <c r="R3956" t="s">
        <v>8321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8320</v>
      </c>
      <c r="R3957" t="s">
        <v>8321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8320</v>
      </c>
      <c r="R3958" t="s">
        <v>8321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8320</v>
      </c>
      <c r="R3959" t="s">
        <v>8321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8320</v>
      </c>
      <c r="R3960" t="s">
        <v>8321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8320</v>
      </c>
      <c r="R3961" t="s">
        <v>8321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8320</v>
      </c>
      <c r="R3962" t="s">
        <v>8321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8320</v>
      </c>
      <c r="R3963" t="s">
        <v>8321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8320</v>
      </c>
      <c r="R3964" t="s">
        <v>8321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8320</v>
      </c>
      <c r="R3965" t="s">
        <v>8321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8320</v>
      </c>
      <c r="R3966" t="s">
        <v>8321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8320</v>
      </c>
      <c r="R3967" t="s">
        <v>8321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8320</v>
      </c>
      <c r="R3968" t="s">
        <v>8321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8320</v>
      </c>
      <c r="R3969" t="s">
        <v>8321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PERCENTILE(E3970/D3970, 0)</f>
        <v>0.10539999999999999</v>
      </c>
      <c r="P3970" s="6">
        <f t="shared" ref="P3970:P4033" si="249">E3970/L3970</f>
        <v>47.909090909090907</v>
      </c>
      <c r="Q3970" t="s">
        <v>8320</v>
      </c>
      <c r="R3970" t="s">
        <v>8321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si="249"/>
        <v>35.166666666666664</v>
      </c>
      <c r="Q3971" t="s">
        <v>8320</v>
      </c>
      <c r="R3971" t="s">
        <v>8321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8320</v>
      </c>
      <c r="R3972" t="s">
        <v>8321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8320</v>
      </c>
      <c r="R3973" t="s">
        <v>8321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8320</v>
      </c>
      <c r="R3974" t="s">
        <v>8321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8320</v>
      </c>
      <c r="R3975" t="s">
        <v>8321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8320</v>
      </c>
      <c r="R3976" t="s">
        <v>8321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8320</v>
      </c>
      <c r="R3977" t="s">
        <v>8321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8320</v>
      </c>
      <c r="R3978" t="s">
        <v>8321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8320</v>
      </c>
      <c r="R3979" t="s">
        <v>8321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8320</v>
      </c>
      <c r="R3980" t="s">
        <v>8321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8320</v>
      </c>
      <c r="R3981" t="s">
        <v>8321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8320</v>
      </c>
      <c r="R3982" t="s">
        <v>8321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8320</v>
      </c>
      <c r="R3983" t="s">
        <v>8321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8320</v>
      </c>
      <c r="R3984" t="s">
        <v>8321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8320</v>
      </c>
      <c r="R3985" t="s">
        <v>8321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8320</v>
      </c>
      <c r="R3986" t="s">
        <v>8321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8320</v>
      </c>
      <c r="R3987" t="s">
        <v>8321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8320</v>
      </c>
      <c r="R3988" t="s">
        <v>8321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8320</v>
      </c>
      <c r="R3989" t="s">
        <v>8321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8320</v>
      </c>
      <c r="R3990" t="s">
        <v>8321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8320</v>
      </c>
      <c r="R3991" t="s">
        <v>8321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8320</v>
      </c>
      <c r="R3992" t="s">
        <v>8321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8320</v>
      </c>
      <c r="R3993" t="s">
        <v>8321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8320</v>
      </c>
      <c r="R3994" t="s">
        <v>8321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8320</v>
      </c>
      <c r="R3995" t="s">
        <v>8321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8320</v>
      </c>
      <c r="R3996" t="s">
        <v>8321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8320</v>
      </c>
      <c r="R3997" t="s">
        <v>8321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8320</v>
      </c>
      <c r="R3998" t="s">
        <v>8321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8320</v>
      </c>
      <c r="R3999" t="s">
        <v>8321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8320</v>
      </c>
      <c r="R4000" t="s">
        <v>8321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8320</v>
      </c>
      <c r="R4001" t="s">
        <v>8321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8320</v>
      </c>
      <c r="R4002" t="s">
        <v>8321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8320</v>
      </c>
      <c r="R4003" t="s">
        <v>8321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8320</v>
      </c>
      <c r="R4004" t="s">
        <v>8321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8320</v>
      </c>
      <c r="R4005" t="s">
        <v>8321</v>
      </c>
      <c r="S4005" s="11">
        <f t="shared" si="250"/>
        <v>42020.587349537032</v>
      </c>
      <c r="T4005" s="11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8320</v>
      </c>
      <c r="R4006" t="s">
        <v>8321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8320</v>
      </c>
      <c r="R4007" t="s">
        <v>8321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8320</v>
      </c>
      <c r="R4008" t="s">
        <v>8321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8320</v>
      </c>
      <c r="R4009" t="s">
        <v>8321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8320</v>
      </c>
      <c r="R4010" t="s">
        <v>8321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8320</v>
      </c>
      <c r="R4011" t="s">
        <v>8321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8320</v>
      </c>
      <c r="R4012" t="s">
        <v>8321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8320</v>
      </c>
      <c r="R4013" t="s">
        <v>8321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8320</v>
      </c>
      <c r="R4014" t="s">
        <v>8321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8320</v>
      </c>
      <c r="R4015" t="s">
        <v>8321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8320</v>
      </c>
      <c r="R4016" t="s">
        <v>8321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8320</v>
      </c>
      <c r="R4017" t="s">
        <v>8321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8320</v>
      </c>
      <c r="R4018" t="s">
        <v>8321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8320</v>
      </c>
      <c r="R4019" t="s">
        <v>8321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8320</v>
      </c>
      <c r="R4020" t="s">
        <v>8321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8320</v>
      </c>
      <c r="R4021" t="s">
        <v>8321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8320</v>
      </c>
      <c r="R4022" t="s">
        <v>8321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8320</v>
      </c>
      <c r="R4023" t="s">
        <v>8321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8320</v>
      </c>
      <c r="R4024" t="s">
        <v>8321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8320</v>
      </c>
      <c r="R4025" t="s">
        <v>8321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8320</v>
      </c>
      <c r="R4026" t="s">
        <v>8321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8320</v>
      </c>
      <c r="R4027" t="s">
        <v>8321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8320</v>
      </c>
      <c r="R4028" t="s">
        <v>8321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8320</v>
      </c>
      <c r="R4029" t="s">
        <v>8321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8320</v>
      </c>
      <c r="R4030" t="s">
        <v>8321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8320</v>
      </c>
      <c r="R4031" t="s">
        <v>8321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8320</v>
      </c>
      <c r="R4032" t="s">
        <v>8321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8320</v>
      </c>
      <c r="R4033" t="s">
        <v>8321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PERCENTILE(E4034/D4034, 0)</f>
        <v>6.8287037037037035E-2</v>
      </c>
      <c r="P4034" s="6">
        <f t="shared" ref="P4034:P4097" si="253">E4034/L4034</f>
        <v>59</v>
      </c>
      <c r="Q4034" t="s">
        <v>8320</v>
      </c>
      <c r="R4034" t="s">
        <v>8321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si="253"/>
        <v>65.340319148936175</v>
      </c>
      <c r="Q4035" t="s">
        <v>8320</v>
      </c>
      <c r="R4035" t="s">
        <v>8321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8320</v>
      </c>
      <c r="R4036" t="s">
        <v>8321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8320</v>
      </c>
      <c r="R4037" t="s">
        <v>8321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8320</v>
      </c>
      <c r="R4038" t="s">
        <v>8321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8320</v>
      </c>
      <c r="R4039" t="s">
        <v>8321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8320</v>
      </c>
      <c r="R4040" t="s">
        <v>8321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8320</v>
      </c>
      <c r="R4041" t="s">
        <v>8321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8320</v>
      </c>
      <c r="R4042" t="s">
        <v>8321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8320</v>
      </c>
      <c r="R4043" t="s">
        <v>8321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8320</v>
      </c>
      <c r="R4044" t="s">
        <v>8321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8320</v>
      </c>
      <c r="R4045" t="s">
        <v>8321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8320</v>
      </c>
      <c r="R4046" t="s">
        <v>8321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8320</v>
      </c>
      <c r="R4047" t="s">
        <v>8321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8320</v>
      </c>
      <c r="R4048" t="s">
        <v>8321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8320</v>
      </c>
      <c r="R4049" t="s">
        <v>8321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8320</v>
      </c>
      <c r="R4050" t="s">
        <v>8321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8320</v>
      </c>
      <c r="R4051" t="s">
        <v>8321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8320</v>
      </c>
      <c r="R4052" t="s">
        <v>8321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8320</v>
      </c>
      <c r="R4053" t="s">
        <v>8321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8320</v>
      </c>
      <c r="R4054" t="s">
        <v>8321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8320</v>
      </c>
      <c r="R4055" t="s">
        <v>8321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8320</v>
      </c>
      <c r="R4056" t="s">
        <v>8321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8320</v>
      </c>
      <c r="R4057" t="s">
        <v>8321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8320</v>
      </c>
      <c r="R4058" t="s">
        <v>8321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8320</v>
      </c>
      <c r="R4059" t="s">
        <v>8321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8320</v>
      </c>
      <c r="R4060" t="s">
        <v>8321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8320</v>
      </c>
      <c r="R4061" t="s">
        <v>8321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8320</v>
      </c>
      <c r="R4062" t="s">
        <v>8321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8320</v>
      </c>
      <c r="R4063" t="s">
        <v>8321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8320</v>
      </c>
      <c r="R4064" t="s">
        <v>8321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8320</v>
      </c>
      <c r="R4065" t="s">
        <v>8321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8320</v>
      </c>
      <c r="R4066" t="s">
        <v>8321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8320</v>
      </c>
      <c r="R4067" t="s">
        <v>8321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8320</v>
      </c>
      <c r="R4068" t="s">
        <v>8321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8320</v>
      </c>
      <c r="R4069" t="s">
        <v>8321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8320</v>
      </c>
      <c r="R4070" t="s">
        <v>8321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8320</v>
      </c>
      <c r="R4071" t="s">
        <v>8321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8320</v>
      </c>
      <c r="R4072" t="s">
        <v>8321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8320</v>
      </c>
      <c r="R4073" t="s">
        <v>8321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8320</v>
      </c>
      <c r="R4074" t="s">
        <v>8321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8320</v>
      </c>
      <c r="R4075" t="s">
        <v>8321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8320</v>
      </c>
      <c r="R4076" t="s">
        <v>8321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8320</v>
      </c>
      <c r="R4077" t="s">
        <v>8321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8320</v>
      </c>
      <c r="R4078" t="s">
        <v>8321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8320</v>
      </c>
      <c r="R4079" t="s">
        <v>8321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8320</v>
      </c>
      <c r="R4080" t="s">
        <v>8321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8320</v>
      </c>
      <c r="R4081" t="s">
        <v>8321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8320</v>
      </c>
      <c r="R4082" t="s">
        <v>8321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8320</v>
      </c>
      <c r="R4083" t="s">
        <v>8321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8320</v>
      </c>
      <c r="R4084" t="s">
        <v>8321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8320</v>
      </c>
      <c r="R4085" t="s">
        <v>8321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8320</v>
      </c>
      <c r="R4086" t="s">
        <v>8321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8320</v>
      </c>
      <c r="R4087" t="s">
        <v>8321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8320</v>
      </c>
      <c r="R4088" t="s">
        <v>8321</v>
      </c>
      <c r="S4088" s="11">
        <f t="shared" si="254"/>
        <v>42304.940960648149</v>
      </c>
      <c r="T4088" s="11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8320</v>
      </c>
      <c r="R4089" t="s">
        <v>8321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8320</v>
      </c>
      <c r="R4090" t="s">
        <v>8321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8320</v>
      </c>
      <c r="R4091" t="s">
        <v>8321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8320</v>
      </c>
      <c r="R4092" t="s">
        <v>8321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8320</v>
      </c>
      <c r="R4093" t="s">
        <v>8321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8320</v>
      </c>
      <c r="R4094" t="s">
        <v>8321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8320</v>
      </c>
      <c r="R4095" t="s">
        <v>8321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8320</v>
      </c>
      <c r="R4096" t="s">
        <v>8321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8320</v>
      </c>
      <c r="R4097" t="s">
        <v>8321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PERCENTILE(E4098/D4098, 0)</f>
        <v>0.11428571428571428</v>
      </c>
      <c r="P4098" s="6">
        <f t="shared" ref="P4098:P4115" si="257">E4098/L4098</f>
        <v>80</v>
      </c>
      <c r="Q4098" t="s">
        <v>8320</v>
      </c>
      <c r="R4098" t="s">
        <v>8321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 t="e">
        <f t="shared" si="257"/>
        <v>#DIV/0!</v>
      </c>
      <c r="Q4099" t="s">
        <v>8320</v>
      </c>
      <c r="R4099" t="s">
        <v>8321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8320</v>
      </c>
      <c r="R4100" t="s">
        <v>8321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8320</v>
      </c>
      <c r="R4101" t="s">
        <v>8321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8320</v>
      </c>
      <c r="R4102" t="s">
        <v>8321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8320</v>
      </c>
      <c r="R4103" t="s">
        <v>8321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8320</v>
      </c>
      <c r="R4104" t="s">
        <v>8321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8320</v>
      </c>
      <c r="R4105" t="s">
        <v>8321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8320</v>
      </c>
      <c r="R4106" t="s">
        <v>8321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8320</v>
      </c>
      <c r="R4107" t="s">
        <v>8321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8320</v>
      </c>
      <c r="R4108" t="s">
        <v>8321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8320</v>
      </c>
      <c r="R4109" t="s">
        <v>8321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8320</v>
      </c>
      <c r="R4110" t="s">
        <v>8321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8320</v>
      </c>
      <c r="R4111" t="s">
        <v>8321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8320</v>
      </c>
      <c r="R4112" t="s">
        <v>8321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8320</v>
      </c>
      <c r="R4113" t="s">
        <v>8321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8320</v>
      </c>
      <c r="R4114" t="s">
        <v>8321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8320</v>
      </c>
      <c r="R4115" t="s">
        <v>8321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5B0A962E-FC23-43A6-B720-603EB56E33C3}"/>
  <conditionalFormatting sqref="F1:F1048576">
    <cfRule type="containsText" dxfId="19" priority="1" operator="containsText" text="live">
      <formula>NOT(ISERROR(SEARCH("live",F1)))</formula>
    </cfRule>
    <cfRule type="containsText" dxfId="18" priority="12" operator="containsText" text="failed">
      <formula>NOT(ISERROR(SEARCH("failed",F1)))</formula>
    </cfRule>
    <cfRule type="containsText" dxfId="17" priority="13" operator="containsText" text="canceled">
      <formula>NOT(ISERROR(SEARCH("canceled",F1)))</formula>
    </cfRule>
    <cfRule type="containsText" dxfId="16" priority="14" operator="containsText" text="canceled">
      <formula>NOT(ISERROR(SEARCH("canceled",F1)))</formula>
    </cfRule>
    <cfRule type="containsText" dxfId="15" priority="15" operator="containsText" text="successful">
      <formula>NOT(ISERROR(SEARCH("successful",F1)))</formula>
    </cfRule>
  </conditionalFormatting>
  <conditionalFormatting sqref="O1:O1048576">
    <cfRule type="colorScale" priority="5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R1">
    <cfRule type="colorScale" priority="2">
      <colorScale>
        <cfvo type="percent" val="0"/>
        <cfvo type="percentile" val="1"/>
        <cfvo type="num" val="2"/>
        <color rgb="FFF8696B"/>
        <color rgb="FF00B050"/>
        <color rgb="FF0070C0"/>
      </colorScale>
    </cfRule>
    <cfRule type="colorScale" priority="3">
      <colorScale>
        <cfvo type="min"/>
        <cfvo type="percentile" val="100"/>
        <cfvo type="max"/>
        <color rgb="FFF8696B"/>
        <color rgb="FF00B050"/>
        <color theme="4" tint="-0.249977111117893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:Q1">
    <cfRule type="colorScale" priority="16">
      <colorScale>
        <cfvo type="percent" val="0"/>
        <cfvo type="percentile" val="1"/>
        <cfvo type="num" val="2"/>
        <color rgb="FFF8696B"/>
        <color rgb="FF00B050"/>
        <color rgb="FF0070C0"/>
      </colorScale>
    </cfRule>
    <cfRule type="colorScale" priority="17">
      <colorScale>
        <cfvo type="min"/>
        <cfvo type="percentile" val="100"/>
        <cfvo type="max"/>
        <color rgb="FFF8696B"/>
        <color rgb="FF00B050"/>
        <color theme="4" tint="-0.249977111117893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0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F1213-1864-4FB7-806A-A30AE0799B29}">
  <sheetPr codeName="Sheet2"/>
  <dimension ref="A1:F14"/>
  <sheetViews>
    <sheetView workbookViewId="0">
      <selection activeCell="L3" sqref="L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1" spans="1:6" x14ac:dyDescent="0.25">
      <c r="A1" s="7" t="s">
        <v>8223</v>
      </c>
      <c r="B1" t="s">
        <v>8309</v>
      </c>
    </row>
    <row r="3" spans="1:6" x14ac:dyDescent="0.25">
      <c r="A3" s="7" t="s">
        <v>8364</v>
      </c>
      <c r="B3" s="7" t="s">
        <v>8310</v>
      </c>
    </row>
    <row r="4" spans="1:6" x14ac:dyDescent="0.25">
      <c r="A4" s="7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8339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8341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8325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8322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3B176-2076-4448-B314-03735B7B0DE3}">
  <sheetPr codeName="Sheet3"/>
  <dimension ref="A1:F47"/>
  <sheetViews>
    <sheetView workbookViewId="0">
      <selection activeCell="I16" sqref="I1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customWidth="1"/>
    <col min="6" max="7" width="11.28515625" bestFit="1" customWidth="1"/>
  </cols>
  <sheetData>
    <row r="1" spans="1:6" x14ac:dyDescent="0.25">
      <c r="A1" s="7" t="s">
        <v>8223</v>
      </c>
      <c r="B1" t="s">
        <v>8309</v>
      </c>
    </row>
    <row r="2" spans="1:6" x14ac:dyDescent="0.25">
      <c r="A2" s="7" t="s">
        <v>8363</v>
      </c>
      <c r="B2" t="s">
        <v>8309</v>
      </c>
    </row>
    <row r="4" spans="1:6" x14ac:dyDescent="0.25">
      <c r="A4" s="7" t="s">
        <v>8364</v>
      </c>
      <c r="B4" s="7" t="s">
        <v>8310</v>
      </c>
    </row>
    <row r="5" spans="1:6" x14ac:dyDescent="0.25">
      <c r="A5" s="7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8319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8347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8361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8357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8318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8317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8333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8350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8327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8340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8351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8352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8332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8330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8338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8326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8353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8342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8321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8345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8356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8329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8316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8360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8354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8314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8344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8337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8343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9F45F-8371-46FC-9ED2-463AA9AE42C7}">
  <sheetPr codeName="Sheet7"/>
  <dimension ref="A2:E19"/>
  <sheetViews>
    <sheetView topLeftCell="A7" workbookViewId="0">
      <selection activeCell="D2" sqref="D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2" spans="1:5" x14ac:dyDescent="0.25">
      <c r="A2" s="7" t="s">
        <v>8363</v>
      </c>
      <c r="B2" t="s">
        <v>8309</v>
      </c>
    </row>
    <row r="3" spans="1:5" x14ac:dyDescent="0.25">
      <c r="A3" s="7" t="s">
        <v>8379</v>
      </c>
      <c r="B3" t="s">
        <v>8309</v>
      </c>
    </row>
    <row r="5" spans="1:5" x14ac:dyDescent="0.25">
      <c r="A5" s="7" t="s">
        <v>8364</v>
      </c>
      <c r="B5" s="7" t="s">
        <v>8310</v>
      </c>
    </row>
    <row r="6" spans="1:5" x14ac:dyDescent="0.25">
      <c r="A6" s="7" t="s">
        <v>8312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25">
      <c r="A7" s="8" t="s">
        <v>8367</v>
      </c>
      <c r="B7" s="9">
        <v>134</v>
      </c>
      <c r="C7" s="9">
        <v>126</v>
      </c>
      <c r="D7" s="9">
        <v>26</v>
      </c>
      <c r="E7" s="9">
        <v>286</v>
      </c>
    </row>
    <row r="8" spans="1:5" x14ac:dyDescent="0.25">
      <c r="A8" s="8" t="s">
        <v>8373</v>
      </c>
      <c r="B8" s="9">
        <v>150</v>
      </c>
      <c r="C8" s="9">
        <v>123</v>
      </c>
      <c r="D8" s="9">
        <v>30</v>
      </c>
      <c r="E8" s="9">
        <v>303</v>
      </c>
    </row>
    <row r="9" spans="1:5" x14ac:dyDescent="0.25">
      <c r="A9" s="8" t="s">
        <v>8374</v>
      </c>
      <c r="B9" s="9">
        <v>208</v>
      </c>
      <c r="C9" s="9">
        <v>124</v>
      </c>
      <c r="D9" s="9">
        <v>29</v>
      </c>
      <c r="E9" s="9">
        <v>361</v>
      </c>
    </row>
    <row r="10" spans="1:5" x14ac:dyDescent="0.25">
      <c r="A10" s="8" t="s">
        <v>8375</v>
      </c>
      <c r="B10" s="9">
        <v>186</v>
      </c>
      <c r="C10" s="9">
        <v>102</v>
      </c>
      <c r="D10" s="9">
        <v>30</v>
      </c>
      <c r="E10" s="9">
        <v>318</v>
      </c>
    </row>
    <row r="11" spans="1:5" x14ac:dyDescent="0.25">
      <c r="A11" s="8" t="s">
        <v>8376</v>
      </c>
      <c r="B11" s="9">
        <v>202</v>
      </c>
      <c r="C11" s="9">
        <v>123</v>
      </c>
      <c r="D11" s="9">
        <v>27</v>
      </c>
      <c r="E11" s="9">
        <v>352</v>
      </c>
    </row>
    <row r="12" spans="1:5" x14ac:dyDescent="0.25">
      <c r="A12" s="8" t="s">
        <v>8377</v>
      </c>
      <c r="B12" s="9">
        <v>220</v>
      </c>
      <c r="C12" s="9">
        <v>121</v>
      </c>
      <c r="D12" s="9">
        <v>24</v>
      </c>
      <c r="E12" s="9">
        <v>365</v>
      </c>
    </row>
    <row r="13" spans="1:5" x14ac:dyDescent="0.25">
      <c r="A13" s="8" t="s">
        <v>8378</v>
      </c>
      <c r="B13" s="9">
        <v>221</v>
      </c>
      <c r="C13" s="9">
        <v>134</v>
      </c>
      <c r="D13" s="9">
        <v>33</v>
      </c>
      <c r="E13" s="9">
        <v>388</v>
      </c>
    </row>
    <row r="14" spans="1:5" x14ac:dyDescent="0.25">
      <c r="A14" s="8" t="s">
        <v>8368</v>
      </c>
      <c r="B14" s="9">
        <v>198</v>
      </c>
      <c r="C14" s="9">
        <v>152</v>
      </c>
      <c r="D14" s="9">
        <v>39</v>
      </c>
      <c r="E14" s="9">
        <v>389</v>
      </c>
    </row>
    <row r="15" spans="1:5" x14ac:dyDescent="0.25">
      <c r="A15" s="8" t="s">
        <v>8369</v>
      </c>
      <c r="B15" s="9">
        <v>155</v>
      </c>
      <c r="C15" s="9">
        <v>139</v>
      </c>
      <c r="D15" s="9">
        <v>22</v>
      </c>
      <c r="E15" s="9">
        <v>316</v>
      </c>
    </row>
    <row r="16" spans="1:5" x14ac:dyDescent="0.25">
      <c r="A16" s="8" t="s">
        <v>8370</v>
      </c>
      <c r="B16" s="9">
        <v>158</v>
      </c>
      <c r="C16" s="9">
        <v>147</v>
      </c>
      <c r="D16" s="9">
        <v>33</v>
      </c>
      <c r="E16" s="9">
        <v>338</v>
      </c>
    </row>
    <row r="17" spans="1:5" x14ac:dyDescent="0.25">
      <c r="A17" s="8" t="s">
        <v>8371</v>
      </c>
      <c r="B17" s="9">
        <v>163</v>
      </c>
      <c r="C17" s="9">
        <v>130</v>
      </c>
      <c r="D17" s="9">
        <v>21</v>
      </c>
      <c r="E17" s="9">
        <v>314</v>
      </c>
    </row>
    <row r="18" spans="1:5" x14ac:dyDescent="0.25">
      <c r="A18" s="8" t="s">
        <v>8372</v>
      </c>
      <c r="B18" s="9">
        <v>190</v>
      </c>
      <c r="C18" s="9">
        <v>109</v>
      </c>
      <c r="D18" s="9">
        <v>35</v>
      </c>
      <c r="E18" s="9">
        <v>334</v>
      </c>
    </row>
    <row r="19" spans="1:5" x14ac:dyDescent="0.25">
      <c r="A19" s="8" t="s">
        <v>8311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0BAC0-E7D9-44AA-897E-6DCDC04E2A48}">
  <sheetPr codeName="Sheet5"/>
  <dimension ref="A1:H13"/>
  <sheetViews>
    <sheetView workbookViewId="0">
      <selection activeCell="K22" sqref="K22"/>
    </sheetView>
  </sheetViews>
  <sheetFormatPr defaultRowHeight="15" x14ac:dyDescent="0.25"/>
  <cols>
    <col min="1" max="1" width="13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5">
      <c r="A2" t="s">
        <v>8388</v>
      </c>
      <c r="B2">
        <f>COUNTIFS('Kickstarter Projects'!D2:D4115,"&lt;1000",'Kickstarter Projects'!F2:F4115,"successful")</f>
        <v>322</v>
      </c>
      <c r="C2">
        <f>COUNTIFS('Kickstarter Projects'!D2:D4115,"&lt;1000",'Kickstarter Projects'!F2:F4115,"Failed")</f>
        <v>113</v>
      </c>
      <c r="D2">
        <f>COUNTIFS('Kickstarter Projects'!D2:D4115,"&lt;1000",'Kickstarter Projects'!F2:F4115,"canceled")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8389</v>
      </c>
      <c r="B3">
        <f>COUNTIFS('Kickstarter Projects'!D2:D4115,"&gt;=1000",'Kickstarter Projects'!D2:D4115,"&lt;=4999",'Kickstarter Projects'!F2:F4115,"successful")</f>
        <v>932</v>
      </c>
      <c r="C3">
        <f>COUNTIFS('Kickstarter Projects'!D2:D4115,"&gt;=1000",'Kickstarter Projects'!D2:D4115,"&lt;=4999",'Kickstarter Projects'!F2:F4115,"failed")</f>
        <v>420</v>
      </c>
      <c r="D3">
        <f>COUNTIFS('Kickstarter Projects'!D2:D4115,"&gt;=1000",'Kickstarter Projects'!D2:D4115,"&lt;=4999",'Kickstarter Projects'!F2:F4115,"canceled")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8390</v>
      </c>
      <c r="B4">
        <f>COUNTIFS('Kickstarter Projects'!D2:D4115,"&gt;=5000",'Kickstarter Projects'!D2:D4115,"&lt;=9999",'Kickstarter Projects'!F2:F4115,"successful")</f>
        <v>381</v>
      </c>
      <c r="C4">
        <f>COUNTIFS('Kickstarter Projects'!D2:D4115,"&gt;=5000",'Kickstarter Projects'!D2:D4115,"&lt;=9999",'Kickstarter Projects'!F2:F4115,"failed")</f>
        <v>283</v>
      </c>
      <c r="D4">
        <f>COUNTIFS('Kickstarter Projects'!D2:D4115,"&gt;=5000",'Kickstarter Projects'!D2:D4115,"&lt;=9999",'Kickstarter Projects'!F2:F4115,"canceled")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8399</v>
      </c>
      <c r="B5">
        <f>COUNTIFS('Kickstarter Projects'!D2:D4115,"&gt;=10000",'Kickstarter Projects'!D2:D4115,"&lt;=14999",'Kickstarter Projects'!F2:F4115,"Successful")</f>
        <v>168</v>
      </c>
      <c r="C5">
        <f>COUNTIFS('Kickstarter Projects'!D2:D4115,"&gt;=10000",'Kickstarter Projects'!D2:D4115,"&lt;=14999",'Kickstarter Projects'!F2:F4115,"failed")</f>
        <v>144</v>
      </c>
      <c r="D5">
        <f>COUNTIFS('Kickstarter Projects'!D2:D4115,"&gt;=10000",'Kickstarter Projects'!D2:D4115,"&lt;=14999",'Kickstarter Projects'!F2:F4115,"canceled")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8391</v>
      </c>
      <c r="B6">
        <f>COUNTIFS('Kickstarter Projects'!D2:D4115,"&gt;=15000",'Kickstarter Projects'!D2:D4115,"&lt;=19999",'Kickstarter Projects'!F2:F4115,"successful")</f>
        <v>94</v>
      </c>
      <c r="C6">
        <f>COUNTIFS('Kickstarter Projects'!D2:D4115,"&gt;=15000",'Kickstarter Projects'!D2:D4115,"&lt;=19999",'Kickstarter Projects'!F2:F4115,"failed")</f>
        <v>90</v>
      </c>
      <c r="D6">
        <f>COUNTIFS('Kickstarter Projects'!D2:D4115,"&gt;=15000",'Kickstarter Projects'!D2:D4115,"&lt;=19999",'Kickstarter Projects'!F2:F4115,"canceled")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8392</v>
      </c>
      <c r="B7">
        <f>COUNTIFS('Kickstarter Projects'!D2:D4115,"&gt;=20000",'Kickstarter Projects'!D2:D4115,"&lt;=24999",'Kickstarter Projects'!F2:F4115,"successful")</f>
        <v>62</v>
      </c>
      <c r="C7">
        <f>COUNTIFS('Kickstarter Projects'!D2:D4115,"&gt;=20000",'Kickstarter Projects'!D2:D4115,"&lt;=24999",'Kickstarter Projects'!F2:F4115,"failed")</f>
        <v>72</v>
      </c>
      <c r="D7">
        <f>COUNTIFS('Kickstarter Projects'!D2:D4115,"&gt;=20000",'Kickstarter Projects'!D2:D4115,"&lt;=24999",'Kickstarter Projects'!F2:F4115,"canceled")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COUNTIFS('Kickstarter Projects'!D2:D4115,"&gt;=25000",'Kickstarter Projects'!D2:D4115,"&lt;=29999",'Kickstarter Projects'!F2:F4115,"successful")</f>
        <v>55</v>
      </c>
      <c r="C8">
        <f>COUNTIFS('Kickstarter Projects'!D2:D4115,"&gt;=25000",'Kickstarter Projects'!D2:D4115,"&lt;=29999",'Kickstarter Projects'!F2:F4115,"failed")</f>
        <v>64</v>
      </c>
      <c r="D8">
        <f>COUNTIFS('Kickstarter Projects'!D2:D4115,"&gt;=25000",'Kickstarter Projects'!D2:D4115,"&lt;=29999",'Kickstarter Projects'!F2:F4115,"canceled")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8393</v>
      </c>
      <c r="B9">
        <f>COUNTIFS('Kickstarter Projects'!E9:E4122,"&lt;1000",'Kickstarter Projects'!E9:E4122,"&gt;=1000,&lt;=4999")+COUNTIFS('Kickstarter Projects'!D2:D4115,"&gt;=30000",'Kickstarter Projects'!D2:D4115,"&lt;=34999",'Kickstarter Projects'!F2:F4115,"successful")</f>
        <v>32</v>
      </c>
      <c r="C9">
        <f>COUNTIFS('Kickstarter Projects'!D2:D4115,"&gt;=30000",'Kickstarter Projects'!D2:D4115,"&lt;=34999",'Kickstarter Projects'!F2:F4115,"failed")</f>
        <v>37</v>
      </c>
      <c r="D9">
        <f>COUNTIFS('Kickstarter Projects'!D2:D4115,"&gt;=30000",'Kickstarter Projects'!D2:D4115,"&lt;=34999",'Kickstarter Projects'!F2:F4115,"canceled")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8395</v>
      </c>
      <c r="B10">
        <f>COUNTIFS('Kickstarter Projects'!E10:E4123,"&lt;1000",'Kickstarter Projects'!E10:E4123,"&gt;=1000,&lt;=4999")+COUNTIFS('Kickstarter Projects'!D2:D4115,"&gt;=35000",'Kickstarter Projects'!D2:D4115,"&lt;=39999",'Kickstarter Projects'!F2:F4115,"successful")</f>
        <v>26</v>
      </c>
      <c r="C10">
        <f>COUNTIFS('Kickstarter Projects'!E10:E4123,"&lt;1000",'Kickstarter Projects'!E10:E4123,"&gt;=1000,&lt;=4999")+COUNTIFS('Kickstarter Projects'!D2:D4115,"&gt;=35000",'Kickstarter Projects'!D2:D4115,"&lt;=39999",'Kickstarter Projects'!F2:F4115,"failed")</f>
        <v>22</v>
      </c>
      <c r="D10">
        <f>COUNTIFS('Kickstarter Projects'!E10:E4123,"&lt;1000",'Kickstarter Projects'!E10:E4123,"&gt;=1000,&lt;=4999")+COUNTIFS('Kickstarter Projects'!D2:D4115,"&gt;=35000",'Kickstarter Projects'!D2:D4115,"&lt;=39999",'Kickstarter Projects'!F2:F4115,"canceled")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8396</v>
      </c>
      <c r="B11">
        <f>COUNTIFS('Kickstarter Projects'!E11:E4124,"&lt;1000",'Kickstarter Projects'!E11:E4124,"&gt;=1000,&lt;=4999")+COUNTIFS('Kickstarter Projects'!D2:D4115,"&gt;=40000",'Kickstarter Projects'!D2:D4115,"&lt;=44999",'Kickstarter Projects'!F2:F4115,"successful")</f>
        <v>21</v>
      </c>
      <c r="C11">
        <f>COUNTIFS('Kickstarter Projects'!E11:E4124,"&lt;1000",'Kickstarter Projects'!E11:E4124,"&gt;=1000,&lt;=4999")+COUNTIFS('Kickstarter Projects'!D2:D4115,"&gt;=40000",'Kickstarter Projects'!D2:D4115,"&lt;=44999",'Kickstarter Projects'!F2:F4115,"failed")</f>
        <v>16</v>
      </c>
      <c r="D11">
        <f>COUNTIFS('Kickstarter Projects'!E11:E4124,"&lt;1000",'Kickstarter Projects'!E11:E4124,"&gt;=1000,&lt;=4999")+COUNTIFS('Kickstarter Projects'!D2:D4115,"&gt;=40000",'Kickstarter Projects'!D2:D4115,"&lt;=44999",'Kickstarter Projects'!F2:F4115,"canceled")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8397</v>
      </c>
      <c r="B12">
        <f>COUNTIFS('Kickstarter Projects'!D2:D4115,"&gt;=45000",'Kickstarter Projects'!D2:D4115,"&lt;=49999",'Kickstarter Projects'!F2:F4115,"successful")</f>
        <v>6</v>
      </c>
      <c r="C12">
        <f>COUNTIFS('Kickstarter Projects'!D2:D4115,"&gt;=45000",'Kickstarter Projects'!D2:D4115,"&lt;=49999",'Kickstarter Projects'!F2:F4115,"failed")</f>
        <v>11</v>
      </c>
      <c r="D12">
        <f>COUNTIFS('Kickstarter Projects'!D2:D4115,"&gt;=45000",'Kickstarter Projects'!D2:D4115,"&lt;=49999",'Kickstarter Projects'!F2:F4115,"canceled")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8398</v>
      </c>
      <c r="B13">
        <f>COUNTIFS('Kickstarter Projects'!D2:D4115,"&gt;=50000",'Kickstarter Projects'!F2:F4115,"successful")</f>
        <v>86</v>
      </c>
      <c r="C13">
        <f>COUNTIFS('Kickstarter Projects'!D2:D4115,"&gt;=50000",'Kickstarter Projects'!F2:F4115,"failed")</f>
        <v>258</v>
      </c>
      <c r="D13">
        <f>COUNTIFS('Kickstarter Projects'!D2:D4115,"&gt;=50000",'Kickstarter Projects'!F2:F4115,"canceled")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3171-221E-442E-B5D2-7FDC018DB78C}">
  <sheetPr codeName="Sheet6"/>
  <dimension ref="B1:I2186"/>
  <sheetViews>
    <sheetView tabSelected="1" topLeftCell="A406" workbookViewId="0">
      <selection activeCell="I4" sqref="I4"/>
    </sheetView>
  </sheetViews>
  <sheetFormatPr defaultRowHeight="15" x14ac:dyDescent="0.25"/>
  <cols>
    <col min="2" max="2" width="10" bestFit="1" customWidth="1"/>
    <col min="3" max="3" width="13.85546875" bestFit="1" customWidth="1"/>
    <col min="4" max="4" width="10" bestFit="1" customWidth="1"/>
    <col min="5" max="5" width="13.85546875" bestFit="1" customWidth="1"/>
    <col min="8" max="8" width="18.140625" bestFit="1" customWidth="1"/>
  </cols>
  <sheetData>
    <row r="1" spans="2:9" x14ac:dyDescent="0.25">
      <c r="B1" s="1" t="s">
        <v>8218</v>
      </c>
      <c r="C1" s="1" t="s">
        <v>8262</v>
      </c>
      <c r="D1" s="1" t="s">
        <v>8218</v>
      </c>
      <c r="E1" s="1" t="s">
        <v>8262</v>
      </c>
    </row>
    <row r="2" spans="2:9" x14ac:dyDescent="0.25">
      <c r="B2" t="s">
        <v>8219</v>
      </c>
      <c r="C2">
        <v>182</v>
      </c>
      <c r="D2" t="s">
        <v>8221</v>
      </c>
      <c r="E2">
        <v>0</v>
      </c>
      <c r="H2" s="10" t="s">
        <v>8400</v>
      </c>
    </row>
    <row r="3" spans="2:9" x14ac:dyDescent="0.25">
      <c r="B3" t="s">
        <v>8219</v>
      </c>
      <c r="C3">
        <v>79</v>
      </c>
      <c r="D3" t="s">
        <v>8221</v>
      </c>
      <c r="E3">
        <v>1</v>
      </c>
    </row>
    <row r="4" spans="2:9" x14ac:dyDescent="0.25">
      <c r="B4" t="s">
        <v>8219</v>
      </c>
      <c r="C4">
        <v>35</v>
      </c>
      <c r="D4" t="s">
        <v>8221</v>
      </c>
      <c r="E4">
        <v>10</v>
      </c>
      <c r="H4" t="s">
        <v>8401</v>
      </c>
      <c r="I4">
        <f>AVERAGE(C2:C2186)</f>
        <v>194.42517162471395</v>
      </c>
    </row>
    <row r="5" spans="2:9" x14ac:dyDescent="0.25">
      <c r="B5" t="s">
        <v>8219</v>
      </c>
      <c r="C5">
        <v>150</v>
      </c>
      <c r="D5" t="s">
        <v>8221</v>
      </c>
      <c r="E5">
        <v>0</v>
      </c>
      <c r="H5" t="s">
        <v>8402</v>
      </c>
      <c r="I5">
        <f>MEDIAN(C2:C2186)</f>
        <v>62</v>
      </c>
    </row>
    <row r="6" spans="2:9" x14ac:dyDescent="0.25">
      <c r="B6" t="s">
        <v>8219</v>
      </c>
      <c r="C6">
        <v>284</v>
      </c>
      <c r="D6" t="s">
        <v>8221</v>
      </c>
      <c r="E6">
        <v>7</v>
      </c>
      <c r="H6" t="s">
        <v>8406</v>
      </c>
      <c r="I6">
        <f>MIN(C2,C2186)</f>
        <v>3</v>
      </c>
    </row>
    <row r="7" spans="2:9" x14ac:dyDescent="0.25">
      <c r="B7" t="s">
        <v>8219</v>
      </c>
      <c r="C7">
        <v>47</v>
      </c>
      <c r="D7" t="s">
        <v>8221</v>
      </c>
      <c r="E7">
        <v>0</v>
      </c>
      <c r="H7" t="s">
        <v>8404</v>
      </c>
      <c r="I7">
        <f>MAX(C2:C2186)</f>
        <v>26457</v>
      </c>
    </row>
    <row r="8" spans="2:9" x14ac:dyDescent="0.25">
      <c r="B8" t="s">
        <v>8219</v>
      </c>
      <c r="C8">
        <v>58</v>
      </c>
      <c r="D8" t="s">
        <v>8221</v>
      </c>
      <c r="E8">
        <v>1</v>
      </c>
      <c r="H8" t="s">
        <v>8403</v>
      </c>
      <c r="I8">
        <f>_xlfn.VAR.S(C2:C2186)</f>
        <v>713167.37912800396</v>
      </c>
    </row>
    <row r="9" spans="2:9" x14ac:dyDescent="0.25">
      <c r="B9" t="s">
        <v>8219</v>
      </c>
      <c r="C9">
        <v>57</v>
      </c>
      <c r="D9" t="s">
        <v>8221</v>
      </c>
      <c r="E9">
        <v>2</v>
      </c>
      <c r="H9" t="s">
        <v>8405</v>
      </c>
      <c r="I9">
        <f>_xlfn.STDEV.P(C2:C2186)</f>
        <v>844.29910975602149</v>
      </c>
    </row>
    <row r="10" spans="2:9" x14ac:dyDescent="0.25">
      <c r="B10" t="s">
        <v>8219</v>
      </c>
      <c r="C10">
        <v>12</v>
      </c>
      <c r="D10" t="s">
        <v>8221</v>
      </c>
      <c r="E10">
        <v>3</v>
      </c>
    </row>
    <row r="11" spans="2:9" x14ac:dyDescent="0.25">
      <c r="B11" t="s">
        <v>8219</v>
      </c>
      <c r="C11">
        <v>20</v>
      </c>
      <c r="D11" t="s">
        <v>8221</v>
      </c>
      <c r="E11">
        <v>10</v>
      </c>
    </row>
    <row r="12" spans="2:9" x14ac:dyDescent="0.25">
      <c r="B12" t="s">
        <v>8219</v>
      </c>
      <c r="C12">
        <v>19</v>
      </c>
      <c r="D12" t="s">
        <v>8221</v>
      </c>
      <c r="E12">
        <v>10</v>
      </c>
      <c r="H12" s="10" t="s">
        <v>8407</v>
      </c>
    </row>
    <row r="13" spans="2:9" x14ac:dyDescent="0.25">
      <c r="B13" t="s">
        <v>8219</v>
      </c>
      <c r="C13">
        <v>75</v>
      </c>
      <c r="D13" t="s">
        <v>8221</v>
      </c>
      <c r="E13">
        <v>1</v>
      </c>
    </row>
    <row r="14" spans="2:9" x14ac:dyDescent="0.25">
      <c r="B14" t="s">
        <v>8219</v>
      </c>
      <c r="C14">
        <v>827</v>
      </c>
      <c r="D14" t="s">
        <v>8221</v>
      </c>
      <c r="E14">
        <v>0</v>
      </c>
      <c r="H14" t="s">
        <v>8401</v>
      </c>
      <c r="I14">
        <f>AVERAGE(E2:E1531)</f>
        <v>17.709803921568628</v>
      </c>
    </row>
    <row r="15" spans="2:9" x14ac:dyDescent="0.25">
      <c r="B15" t="s">
        <v>8219</v>
      </c>
      <c r="C15">
        <v>51</v>
      </c>
      <c r="D15" t="s">
        <v>8221</v>
      </c>
      <c r="E15">
        <v>0</v>
      </c>
      <c r="H15" t="s">
        <v>8402</v>
      </c>
      <c r="I15">
        <f>MEDIAN(E2:E1531)</f>
        <v>4</v>
      </c>
    </row>
    <row r="16" spans="2:9" x14ac:dyDescent="0.25">
      <c r="B16" t="s">
        <v>8219</v>
      </c>
      <c r="C16">
        <v>41</v>
      </c>
      <c r="D16" t="s">
        <v>8221</v>
      </c>
      <c r="E16">
        <v>0</v>
      </c>
      <c r="H16" t="s">
        <v>8408</v>
      </c>
      <c r="I16">
        <f>MIN(E2:E1531)</f>
        <v>0</v>
      </c>
    </row>
    <row r="17" spans="2:9" x14ac:dyDescent="0.25">
      <c r="B17" t="s">
        <v>8219</v>
      </c>
      <c r="C17">
        <v>98</v>
      </c>
      <c r="D17" t="s">
        <v>8221</v>
      </c>
      <c r="E17">
        <v>26</v>
      </c>
      <c r="H17" t="s">
        <v>8409</v>
      </c>
      <c r="I17">
        <f>MAX(E2:E1531)</f>
        <v>1293</v>
      </c>
    </row>
    <row r="18" spans="2:9" x14ac:dyDescent="0.25">
      <c r="B18" t="s">
        <v>8219</v>
      </c>
      <c r="C18">
        <v>70</v>
      </c>
      <c r="D18" t="s">
        <v>8221</v>
      </c>
      <c r="E18">
        <v>0</v>
      </c>
      <c r="H18" t="s">
        <v>8410</v>
      </c>
      <c r="I18">
        <f>_xlfn.VAR.S(E2:E1531)</f>
        <v>3775.6894394644714</v>
      </c>
    </row>
    <row r="19" spans="2:9" x14ac:dyDescent="0.25">
      <c r="B19" t="s">
        <v>8219</v>
      </c>
      <c r="C19">
        <v>36</v>
      </c>
      <c r="D19" t="s">
        <v>8221</v>
      </c>
      <c r="E19">
        <v>7</v>
      </c>
      <c r="H19" t="s">
        <v>8405</v>
      </c>
      <c r="I19">
        <f>_xlfn.STDEV.S(E2:E1531)</f>
        <v>61.446638959868842</v>
      </c>
    </row>
    <row r="20" spans="2:9" x14ac:dyDescent="0.25">
      <c r="B20" t="s">
        <v>8219</v>
      </c>
      <c r="C20">
        <v>342</v>
      </c>
      <c r="D20" t="s">
        <v>8221</v>
      </c>
      <c r="E20">
        <v>0</v>
      </c>
    </row>
    <row r="21" spans="2:9" x14ac:dyDescent="0.25">
      <c r="B21" t="s">
        <v>8219</v>
      </c>
      <c r="C21">
        <v>22</v>
      </c>
      <c r="D21" t="s">
        <v>8221</v>
      </c>
      <c r="E21">
        <v>2</v>
      </c>
    </row>
    <row r="22" spans="2:9" x14ac:dyDescent="0.25">
      <c r="B22" t="s">
        <v>8219</v>
      </c>
      <c r="C22">
        <v>25</v>
      </c>
      <c r="D22" t="s">
        <v>8221</v>
      </c>
      <c r="E22">
        <v>13</v>
      </c>
    </row>
    <row r="23" spans="2:9" x14ac:dyDescent="0.25">
      <c r="B23" t="s">
        <v>8219</v>
      </c>
      <c r="C23">
        <v>101</v>
      </c>
      <c r="D23" t="s">
        <v>8221</v>
      </c>
      <c r="E23">
        <v>4</v>
      </c>
    </row>
    <row r="24" spans="2:9" x14ac:dyDescent="0.25">
      <c r="B24" t="s">
        <v>8219</v>
      </c>
      <c r="C24">
        <v>8</v>
      </c>
      <c r="D24" t="s">
        <v>8221</v>
      </c>
      <c r="E24">
        <v>0</v>
      </c>
    </row>
    <row r="25" spans="2:9" x14ac:dyDescent="0.25">
      <c r="B25" t="s">
        <v>8219</v>
      </c>
      <c r="C25">
        <v>23</v>
      </c>
      <c r="D25" t="s">
        <v>8221</v>
      </c>
      <c r="E25">
        <v>12</v>
      </c>
    </row>
    <row r="26" spans="2:9" x14ac:dyDescent="0.25">
      <c r="B26" t="s">
        <v>8219</v>
      </c>
      <c r="C26">
        <v>574</v>
      </c>
      <c r="D26" t="s">
        <v>8221</v>
      </c>
      <c r="E26">
        <v>2</v>
      </c>
    </row>
    <row r="27" spans="2:9" x14ac:dyDescent="0.25">
      <c r="B27" t="s">
        <v>8219</v>
      </c>
      <c r="C27">
        <v>14</v>
      </c>
      <c r="D27" t="s">
        <v>8221</v>
      </c>
      <c r="E27">
        <v>10</v>
      </c>
    </row>
    <row r="28" spans="2:9" x14ac:dyDescent="0.25">
      <c r="B28" t="s">
        <v>8219</v>
      </c>
      <c r="C28">
        <v>19</v>
      </c>
      <c r="D28" t="s">
        <v>8221</v>
      </c>
      <c r="E28">
        <v>0</v>
      </c>
    </row>
    <row r="29" spans="2:9" x14ac:dyDescent="0.25">
      <c r="B29" t="s">
        <v>8219</v>
      </c>
      <c r="C29">
        <v>150</v>
      </c>
      <c r="D29" t="s">
        <v>8221</v>
      </c>
      <c r="E29">
        <v>5</v>
      </c>
    </row>
    <row r="30" spans="2:9" x14ac:dyDescent="0.25">
      <c r="B30" t="s">
        <v>8219</v>
      </c>
      <c r="C30">
        <v>71</v>
      </c>
      <c r="D30" t="s">
        <v>8221</v>
      </c>
      <c r="E30">
        <v>0</v>
      </c>
    </row>
    <row r="31" spans="2:9" x14ac:dyDescent="0.25">
      <c r="B31" t="s">
        <v>8219</v>
      </c>
      <c r="C31">
        <v>117</v>
      </c>
      <c r="D31" t="s">
        <v>8221</v>
      </c>
      <c r="E31">
        <v>5</v>
      </c>
    </row>
    <row r="32" spans="2:9" x14ac:dyDescent="0.25">
      <c r="B32" t="s">
        <v>8219</v>
      </c>
      <c r="C32">
        <v>53</v>
      </c>
      <c r="D32" t="s">
        <v>8221</v>
      </c>
      <c r="E32">
        <v>1</v>
      </c>
    </row>
    <row r="33" spans="2:5" x14ac:dyDescent="0.25">
      <c r="B33" t="s">
        <v>8219</v>
      </c>
      <c r="C33">
        <v>1</v>
      </c>
      <c r="D33" t="s">
        <v>8221</v>
      </c>
      <c r="E33">
        <v>3</v>
      </c>
    </row>
    <row r="34" spans="2:5" x14ac:dyDescent="0.25">
      <c r="B34" t="s">
        <v>8219</v>
      </c>
      <c r="C34">
        <v>89</v>
      </c>
      <c r="D34" t="s">
        <v>8221</v>
      </c>
      <c r="E34">
        <v>3</v>
      </c>
    </row>
    <row r="35" spans="2:5" x14ac:dyDescent="0.25">
      <c r="B35" t="s">
        <v>8219</v>
      </c>
      <c r="C35">
        <v>64</v>
      </c>
      <c r="D35" t="s">
        <v>8221</v>
      </c>
      <c r="E35">
        <v>0</v>
      </c>
    </row>
    <row r="36" spans="2:5" x14ac:dyDescent="0.25">
      <c r="B36" t="s">
        <v>8219</v>
      </c>
      <c r="C36">
        <v>68</v>
      </c>
      <c r="D36" t="s">
        <v>8221</v>
      </c>
      <c r="E36">
        <v>3</v>
      </c>
    </row>
    <row r="37" spans="2:5" x14ac:dyDescent="0.25">
      <c r="B37" t="s">
        <v>8219</v>
      </c>
      <c r="C37">
        <v>28</v>
      </c>
      <c r="D37" t="s">
        <v>8221</v>
      </c>
      <c r="E37">
        <v>0</v>
      </c>
    </row>
    <row r="38" spans="2:5" x14ac:dyDescent="0.25">
      <c r="B38" t="s">
        <v>8219</v>
      </c>
      <c r="C38">
        <v>44</v>
      </c>
      <c r="D38" t="s">
        <v>8221</v>
      </c>
      <c r="E38">
        <v>19</v>
      </c>
    </row>
    <row r="39" spans="2:5" x14ac:dyDescent="0.25">
      <c r="B39" t="s">
        <v>8219</v>
      </c>
      <c r="C39">
        <v>253</v>
      </c>
      <c r="D39" t="s">
        <v>8221</v>
      </c>
      <c r="E39">
        <v>8</v>
      </c>
    </row>
    <row r="40" spans="2:5" x14ac:dyDescent="0.25">
      <c r="B40" t="s">
        <v>8219</v>
      </c>
      <c r="C40">
        <v>66</v>
      </c>
      <c r="D40" t="s">
        <v>8221</v>
      </c>
      <c r="E40">
        <v>6</v>
      </c>
    </row>
    <row r="41" spans="2:5" x14ac:dyDescent="0.25">
      <c r="B41" t="s">
        <v>8219</v>
      </c>
      <c r="C41">
        <v>217</v>
      </c>
      <c r="D41" t="s">
        <v>8221</v>
      </c>
      <c r="E41">
        <v>0</v>
      </c>
    </row>
    <row r="42" spans="2:5" x14ac:dyDescent="0.25">
      <c r="B42" t="s">
        <v>8219</v>
      </c>
      <c r="C42">
        <v>16</v>
      </c>
      <c r="D42" t="s">
        <v>8221</v>
      </c>
      <c r="E42">
        <v>18</v>
      </c>
    </row>
    <row r="43" spans="2:5" x14ac:dyDescent="0.25">
      <c r="B43" t="s">
        <v>8219</v>
      </c>
      <c r="C43">
        <v>19</v>
      </c>
      <c r="D43" t="s">
        <v>8221</v>
      </c>
      <c r="E43">
        <v>7</v>
      </c>
    </row>
    <row r="44" spans="2:5" x14ac:dyDescent="0.25">
      <c r="B44" t="s">
        <v>8219</v>
      </c>
      <c r="C44">
        <v>169</v>
      </c>
      <c r="D44" t="s">
        <v>8221</v>
      </c>
      <c r="E44">
        <v>0</v>
      </c>
    </row>
    <row r="45" spans="2:5" x14ac:dyDescent="0.25">
      <c r="B45" t="s">
        <v>8219</v>
      </c>
      <c r="C45">
        <v>263</v>
      </c>
      <c r="D45" t="s">
        <v>8221</v>
      </c>
      <c r="E45">
        <v>8</v>
      </c>
    </row>
    <row r="46" spans="2:5" x14ac:dyDescent="0.25">
      <c r="B46" t="s">
        <v>8219</v>
      </c>
      <c r="C46">
        <v>15</v>
      </c>
      <c r="D46" t="s">
        <v>8221</v>
      </c>
      <c r="E46">
        <v>1293</v>
      </c>
    </row>
    <row r="47" spans="2:5" x14ac:dyDescent="0.25">
      <c r="B47" t="s">
        <v>8219</v>
      </c>
      <c r="C47">
        <v>61</v>
      </c>
      <c r="D47" t="s">
        <v>8221</v>
      </c>
      <c r="E47">
        <v>17</v>
      </c>
    </row>
    <row r="48" spans="2:5" x14ac:dyDescent="0.25">
      <c r="B48" t="s">
        <v>8219</v>
      </c>
      <c r="C48">
        <v>45</v>
      </c>
      <c r="D48" t="s">
        <v>8221</v>
      </c>
      <c r="E48">
        <v>0</v>
      </c>
    </row>
    <row r="49" spans="2:5" x14ac:dyDescent="0.25">
      <c r="B49" t="s">
        <v>8219</v>
      </c>
      <c r="C49">
        <v>70</v>
      </c>
      <c r="D49" t="s">
        <v>8221</v>
      </c>
      <c r="E49">
        <v>13</v>
      </c>
    </row>
    <row r="50" spans="2:5" x14ac:dyDescent="0.25">
      <c r="B50" t="s">
        <v>8219</v>
      </c>
      <c r="C50">
        <v>38</v>
      </c>
      <c r="D50" t="s">
        <v>8221</v>
      </c>
      <c r="E50">
        <v>0</v>
      </c>
    </row>
    <row r="51" spans="2:5" x14ac:dyDescent="0.25">
      <c r="B51" t="s">
        <v>8219</v>
      </c>
      <c r="C51">
        <v>87</v>
      </c>
      <c r="D51" t="s">
        <v>8221</v>
      </c>
      <c r="E51">
        <v>0</v>
      </c>
    </row>
    <row r="52" spans="2:5" x14ac:dyDescent="0.25">
      <c r="B52" t="s">
        <v>8219</v>
      </c>
      <c r="C52">
        <v>22</v>
      </c>
      <c r="D52" t="s">
        <v>8221</v>
      </c>
      <c r="E52">
        <v>33</v>
      </c>
    </row>
    <row r="53" spans="2:5" x14ac:dyDescent="0.25">
      <c r="B53" t="s">
        <v>8219</v>
      </c>
      <c r="C53">
        <v>119</v>
      </c>
      <c r="D53" t="s">
        <v>8221</v>
      </c>
      <c r="E53">
        <v>12</v>
      </c>
    </row>
    <row r="54" spans="2:5" x14ac:dyDescent="0.25">
      <c r="B54" t="s">
        <v>8219</v>
      </c>
      <c r="C54">
        <v>52</v>
      </c>
      <c r="D54" t="s">
        <v>8221</v>
      </c>
      <c r="E54">
        <v>1</v>
      </c>
    </row>
    <row r="55" spans="2:5" x14ac:dyDescent="0.25">
      <c r="B55" t="s">
        <v>8219</v>
      </c>
      <c r="C55">
        <v>117</v>
      </c>
      <c r="D55" t="s">
        <v>8221</v>
      </c>
      <c r="E55">
        <v>1</v>
      </c>
    </row>
    <row r="56" spans="2:5" x14ac:dyDescent="0.25">
      <c r="B56" t="s">
        <v>8219</v>
      </c>
      <c r="C56">
        <v>52</v>
      </c>
      <c r="D56" t="s">
        <v>8221</v>
      </c>
      <c r="E56">
        <v>1</v>
      </c>
    </row>
    <row r="57" spans="2:5" x14ac:dyDescent="0.25">
      <c r="B57" t="s">
        <v>8219</v>
      </c>
      <c r="C57">
        <v>86</v>
      </c>
      <c r="D57" t="s">
        <v>8221</v>
      </c>
      <c r="E57">
        <v>1</v>
      </c>
    </row>
    <row r="58" spans="2:5" x14ac:dyDescent="0.25">
      <c r="B58" t="s">
        <v>8219</v>
      </c>
      <c r="C58">
        <v>174</v>
      </c>
      <c r="D58" t="s">
        <v>8221</v>
      </c>
      <c r="E58">
        <v>84</v>
      </c>
    </row>
    <row r="59" spans="2:5" x14ac:dyDescent="0.25">
      <c r="B59" t="s">
        <v>8219</v>
      </c>
      <c r="C59">
        <v>69</v>
      </c>
      <c r="D59" t="s">
        <v>8221</v>
      </c>
      <c r="E59">
        <v>38</v>
      </c>
    </row>
    <row r="60" spans="2:5" x14ac:dyDescent="0.25">
      <c r="B60" t="s">
        <v>8219</v>
      </c>
      <c r="C60">
        <v>75</v>
      </c>
      <c r="D60" t="s">
        <v>8221</v>
      </c>
      <c r="E60">
        <v>1</v>
      </c>
    </row>
    <row r="61" spans="2:5" x14ac:dyDescent="0.25">
      <c r="B61" t="s">
        <v>8219</v>
      </c>
      <c r="C61">
        <v>33</v>
      </c>
      <c r="D61" t="s">
        <v>8221</v>
      </c>
      <c r="E61">
        <v>76</v>
      </c>
    </row>
    <row r="62" spans="2:5" x14ac:dyDescent="0.25">
      <c r="B62" t="s">
        <v>8219</v>
      </c>
      <c r="C62">
        <v>108</v>
      </c>
      <c r="D62" t="s">
        <v>8221</v>
      </c>
      <c r="E62">
        <v>3</v>
      </c>
    </row>
    <row r="63" spans="2:5" x14ac:dyDescent="0.25">
      <c r="B63" t="s">
        <v>8219</v>
      </c>
      <c r="C63">
        <v>23</v>
      </c>
      <c r="D63" t="s">
        <v>8221</v>
      </c>
      <c r="E63">
        <v>0</v>
      </c>
    </row>
    <row r="64" spans="2:5" x14ac:dyDescent="0.25">
      <c r="B64" t="s">
        <v>8219</v>
      </c>
      <c r="C64">
        <v>48</v>
      </c>
      <c r="D64" t="s">
        <v>8221</v>
      </c>
      <c r="E64">
        <v>2</v>
      </c>
    </row>
    <row r="65" spans="2:5" x14ac:dyDescent="0.25">
      <c r="B65" t="s">
        <v>8219</v>
      </c>
      <c r="C65">
        <v>64</v>
      </c>
      <c r="D65" t="s">
        <v>8221</v>
      </c>
      <c r="E65">
        <v>0</v>
      </c>
    </row>
    <row r="66" spans="2:5" x14ac:dyDescent="0.25">
      <c r="B66" t="s">
        <v>8219</v>
      </c>
      <c r="C66">
        <v>24</v>
      </c>
      <c r="D66" t="s">
        <v>8221</v>
      </c>
      <c r="E66">
        <v>0</v>
      </c>
    </row>
    <row r="67" spans="2:5" x14ac:dyDescent="0.25">
      <c r="B67" t="s">
        <v>8219</v>
      </c>
      <c r="C67">
        <v>57</v>
      </c>
      <c r="D67" t="s">
        <v>8221</v>
      </c>
      <c r="E67">
        <v>0</v>
      </c>
    </row>
    <row r="68" spans="2:5" x14ac:dyDescent="0.25">
      <c r="B68" t="s">
        <v>8219</v>
      </c>
      <c r="C68">
        <v>26</v>
      </c>
      <c r="D68" t="s">
        <v>8221</v>
      </c>
      <c r="E68">
        <v>2</v>
      </c>
    </row>
    <row r="69" spans="2:5" x14ac:dyDescent="0.25">
      <c r="B69" t="s">
        <v>8219</v>
      </c>
      <c r="C69">
        <v>20</v>
      </c>
      <c r="D69" t="s">
        <v>8221</v>
      </c>
      <c r="E69">
        <v>0</v>
      </c>
    </row>
    <row r="70" spans="2:5" x14ac:dyDescent="0.25">
      <c r="B70" t="s">
        <v>8219</v>
      </c>
      <c r="C70">
        <v>36</v>
      </c>
      <c r="D70" t="s">
        <v>8221</v>
      </c>
      <c r="E70">
        <v>0</v>
      </c>
    </row>
    <row r="71" spans="2:5" x14ac:dyDescent="0.25">
      <c r="B71" t="s">
        <v>8219</v>
      </c>
      <c r="C71">
        <v>178</v>
      </c>
      <c r="D71" t="s">
        <v>8221</v>
      </c>
      <c r="E71">
        <v>0</v>
      </c>
    </row>
    <row r="72" spans="2:5" x14ac:dyDescent="0.25">
      <c r="B72" t="s">
        <v>8219</v>
      </c>
      <c r="C72">
        <v>17</v>
      </c>
      <c r="D72" t="s">
        <v>8221</v>
      </c>
      <c r="E72">
        <v>2</v>
      </c>
    </row>
    <row r="73" spans="2:5" x14ac:dyDescent="0.25">
      <c r="B73" t="s">
        <v>8219</v>
      </c>
      <c r="C73">
        <v>32</v>
      </c>
      <c r="D73" t="s">
        <v>8221</v>
      </c>
      <c r="E73">
        <v>0</v>
      </c>
    </row>
    <row r="74" spans="2:5" x14ac:dyDescent="0.25">
      <c r="B74" t="s">
        <v>8219</v>
      </c>
      <c r="C74">
        <v>41</v>
      </c>
      <c r="D74" t="s">
        <v>8221</v>
      </c>
      <c r="E74">
        <v>7</v>
      </c>
    </row>
    <row r="75" spans="2:5" x14ac:dyDescent="0.25">
      <c r="B75" t="s">
        <v>8219</v>
      </c>
      <c r="C75">
        <v>18</v>
      </c>
      <c r="D75" t="s">
        <v>8221</v>
      </c>
      <c r="E75">
        <v>0</v>
      </c>
    </row>
    <row r="76" spans="2:5" x14ac:dyDescent="0.25">
      <c r="B76" t="s">
        <v>8219</v>
      </c>
      <c r="C76">
        <v>29</v>
      </c>
      <c r="D76" t="s">
        <v>8221</v>
      </c>
      <c r="E76">
        <v>5</v>
      </c>
    </row>
    <row r="77" spans="2:5" x14ac:dyDescent="0.25">
      <c r="B77" t="s">
        <v>8219</v>
      </c>
      <c r="C77">
        <v>47</v>
      </c>
      <c r="D77" t="s">
        <v>8221</v>
      </c>
      <c r="E77">
        <v>0</v>
      </c>
    </row>
    <row r="78" spans="2:5" x14ac:dyDescent="0.25">
      <c r="B78" t="s">
        <v>8219</v>
      </c>
      <c r="C78">
        <v>15</v>
      </c>
      <c r="D78" t="s">
        <v>8221</v>
      </c>
      <c r="E78">
        <v>0</v>
      </c>
    </row>
    <row r="79" spans="2:5" x14ac:dyDescent="0.25">
      <c r="B79" t="s">
        <v>8219</v>
      </c>
      <c r="C79">
        <v>26</v>
      </c>
      <c r="D79" t="s">
        <v>8221</v>
      </c>
      <c r="E79">
        <v>1</v>
      </c>
    </row>
    <row r="80" spans="2:5" x14ac:dyDescent="0.25">
      <c r="B80" t="s">
        <v>8219</v>
      </c>
      <c r="C80">
        <v>35</v>
      </c>
      <c r="D80" t="s">
        <v>8221</v>
      </c>
      <c r="E80">
        <v>0</v>
      </c>
    </row>
    <row r="81" spans="2:5" x14ac:dyDescent="0.25">
      <c r="B81" t="s">
        <v>8219</v>
      </c>
      <c r="C81">
        <v>41</v>
      </c>
      <c r="D81" t="s">
        <v>8221</v>
      </c>
      <c r="E81">
        <v>5</v>
      </c>
    </row>
    <row r="82" spans="2:5" x14ac:dyDescent="0.25">
      <c r="B82" t="s">
        <v>8219</v>
      </c>
      <c r="C82">
        <v>47</v>
      </c>
      <c r="D82" t="s">
        <v>8221</v>
      </c>
      <c r="E82">
        <v>3</v>
      </c>
    </row>
    <row r="83" spans="2:5" x14ac:dyDescent="0.25">
      <c r="B83" t="s">
        <v>8219</v>
      </c>
      <c r="C83">
        <v>28</v>
      </c>
      <c r="D83" t="s">
        <v>8221</v>
      </c>
      <c r="E83">
        <v>6</v>
      </c>
    </row>
    <row r="84" spans="2:5" x14ac:dyDescent="0.25">
      <c r="B84" t="s">
        <v>8219</v>
      </c>
      <c r="C84">
        <v>100</v>
      </c>
      <c r="D84" t="s">
        <v>8221</v>
      </c>
      <c r="E84">
        <v>12</v>
      </c>
    </row>
    <row r="85" spans="2:5" x14ac:dyDescent="0.25">
      <c r="B85" t="s">
        <v>8219</v>
      </c>
      <c r="C85">
        <v>13</v>
      </c>
      <c r="D85" t="s">
        <v>8221</v>
      </c>
      <c r="E85">
        <v>13</v>
      </c>
    </row>
    <row r="86" spans="2:5" x14ac:dyDescent="0.25">
      <c r="B86" t="s">
        <v>8219</v>
      </c>
      <c r="C86">
        <v>7</v>
      </c>
      <c r="D86" t="s">
        <v>8221</v>
      </c>
      <c r="E86">
        <v>5</v>
      </c>
    </row>
    <row r="87" spans="2:5" x14ac:dyDescent="0.25">
      <c r="B87" t="s">
        <v>8219</v>
      </c>
      <c r="C87">
        <v>21</v>
      </c>
      <c r="D87" t="s">
        <v>8221</v>
      </c>
      <c r="E87">
        <v>2</v>
      </c>
    </row>
    <row r="88" spans="2:5" x14ac:dyDescent="0.25">
      <c r="B88" t="s">
        <v>8219</v>
      </c>
      <c r="C88">
        <v>17</v>
      </c>
      <c r="D88" t="s">
        <v>8221</v>
      </c>
      <c r="E88">
        <v>8</v>
      </c>
    </row>
    <row r="89" spans="2:5" x14ac:dyDescent="0.25">
      <c r="B89" t="s">
        <v>8219</v>
      </c>
      <c r="C89">
        <v>25</v>
      </c>
      <c r="D89" t="s">
        <v>8221</v>
      </c>
      <c r="E89">
        <v>0</v>
      </c>
    </row>
    <row r="90" spans="2:5" x14ac:dyDescent="0.25">
      <c r="B90" t="s">
        <v>8219</v>
      </c>
      <c r="C90">
        <v>60</v>
      </c>
      <c r="D90" t="s">
        <v>8221</v>
      </c>
      <c r="E90">
        <v>13</v>
      </c>
    </row>
    <row r="91" spans="2:5" x14ac:dyDescent="0.25">
      <c r="B91" t="s">
        <v>8219</v>
      </c>
      <c r="C91">
        <v>56</v>
      </c>
      <c r="D91" t="s">
        <v>8221</v>
      </c>
      <c r="E91">
        <v>0</v>
      </c>
    </row>
    <row r="92" spans="2:5" x14ac:dyDescent="0.25">
      <c r="B92" t="s">
        <v>8219</v>
      </c>
      <c r="C92">
        <v>16</v>
      </c>
      <c r="D92" t="s">
        <v>8221</v>
      </c>
      <c r="E92">
        <v>5</v>
      </c>
    </row>
    <row r="93" spans="2:5" x14ac:dyDescent="0.25">
      <c r="B93" t="s">
        <v>8219</v>
      </c>
      <c r="C93">
        <v>46</v>
      </c>
      <c r="D93" t="s">
        <v>8221</v>
      </c>
      <c r="E93">
        <v>8</v>
      </c>
    </row>
    <row r="94" spans="2:5" x14ac:dyDescent="0.25">
      <c r="B94" t="s">
        <v>8219</v>
      </c>
      <c r="C94">
        <v>43</v>
      </c>
      <c r="D94" t="s">
        <v>8221</v>
      </c>
      <c r="E94">
        <v>8</v>
      </c>
    </row>
    <row r="95" spans="2:5" x14ac:dyDescent="0.25">
      <c r="B95" t="s">
        <v>8219</v>
      </c>
      <c r="C95">
        <v>15</v>
      </c>
      <c r="D95" t="s">
        <v>8221</v>
      </c>
      <c r="E95">
        <v>0</v>
      </c>
    </row>
    <row r="96" spans="2:5" x14ac:dyDescent="0.25">
      <c r="B96" t="s">
        <v>8219</v>
      </c>
      <c r="C96">
        <v>12</v>
      </c>
      <c r="D96" t="s">
        <v>8221</v>
      </c>
      <c r="E96">
        <v>2</v>
      </c>
    </row>
    <row r="97" spans="2:5" x14ac:dyDescent="0.25">
      <c r="B97" t="s">
        <v>8219</v>
      </c>
      <c r="C97">
        <v>21</v>
      </c>
      <c r="D97" t="s">
        <v>8221</v>
      </c>
      <c r="E97">
        <v>3</v>
      </c>
    </row>
    <row r="98" spans="2:5" x14ac:dyDescent="0.25">
      <c r="B98" t="s">
        <v>8219</v>
      </c>
      <c r="C98">
        <v>34</v>
      </c>
      <c r="D98" t="s">
        <v>8221</v>
      </c>
      <c r="E98">
        <v>0</v>
      </c>
    </row>
    <row r="99" spans="2:5" x14ac:dyDescent="0.25">
      <c r="B99" t="s">
        <v>8219</v>
      </c>
      <c r="C99">
        <v>8</v>
      </c>
      <c r="D99" t="s">
        <v>8221</v>
      </c>
      <c r="E99">
        <v>0</v>
      </c>
    </row>
    <row r="100" spans="2:5" x14ac:dyDescent="0.25">
      <c r="B100" t="s">
        <v>8219</v>
      </c>
      <c r="C100">
        <v>60</v>
      </c>
      <c r="D100" t="s">
        <v>8221</v>
      </c>
      <c r="E100">
        <v>11</v>
      </c>
    </row>
    <row r="101" spans="2:5" x14ac:dyDescent="0.25">
      <c r="B101" t="s">
        <v>8219</v>
      </c>
      <c r="C101">
        <v>39</v>
      </c>
      <c r="D101" t="s">
        <v>8221</v>
      </c>
      <c r="E101">
        <v>0</v>
      </c>
    </row>
    <row r="102" spans="2:5" x14ac:dyDescent="0.25">
      <c r="B102" t="s">
        <v>8219</v>
      </c>
      <c r="C102">
        <v>26</v>
      </c>
      <c r="D102" t="s">
        <v>8221</v>
      </c>
      <c r="E102">
        <v>1</v>
      </c>
    </row>
    <row r="103" spans="2:5" x14ac:dyDescent="0.25">
      <c r="B103" t="s">
        <v>8219</v>
      </c>
      <c r="C103">
        <v>35</v>
      </c>
      <c r="D103" t="s">
        <v>8221</v>
      </c>
      <c r="E103">
        <v>0</v>
      </c>
    </row>
    <row r="104" spans="2:5" x14ac:dyDescent="0.25">
      <c r="B104" t="s">
        <v>8219</v>
      </c>
      <c r="C104">
        <v>65</v>
      </c>
      <c r="D104" t="s">
        <v>8221</v>
      </c>
      <c r="E104">
        <v>17</v>
      </c>
    </row>
    <row r="105" spans="2:5" x14ac:dyDescent="0.25">
      <c r="B105" t="s">
        <v>8219</v>
      </c>
      <c r="C105">
        <v>49</v>
      </c>
      <c r="D105" t="s">
        <v>8221</v>
      </c>
      <c r="E105">
        <v>2</v>
      </c>
    </row>
    <row r="106" spans="2:5" x14ac:dyDescent="0.25">
      <c r="B106" t="s">
        <v>8219</v>
      </c>
      <c r="C106">
        <v>10</v>
      </c>
      <c r="D106" t="s">
        <v>8221</v>
      </c>
      <c r="E106">
        <v>1</v>
      </c>
    </row>
    <row r="107" spans="2:5" x14ac:dyDescent="0.25">
      <c r="B107" t="s">
        <v>8219</v>
      </c>
      <c r="C107">
        <v>60</v>
      </c>
      <c r="D107" t="s">
        <v>8221</v>
      </c>
      <c r="E107">
        <v>2</v>
      </c>
    </row>
    <row r="108" spans="2:5" x14ac:dyDescent="0.25">
      <c r="B108" t="s">
        <v>8219</v>
      </c>
      <c r="C108">
        <v>27</v>
      </c>
      <c r="D108" t="s">
        <v>8221</v>
      </c>
      <c r="E108">
        <v>16</v>
      </c>
    </row>
    <row r="109" spans="2:5" x14ac:dyDescent="0.25">
      <c r="B109" t="s">
        <v>8219</v>
      </c>
      <c r="C109">
        <v>69</v>
      </c>
      <c r="D109" t="s">
        <v>8221</v>
      </c>
      <c r="E109">
        <v>1</v>
      </c>
    </row>
    <row r="110" spans="2:5" x14ac:dyDescent="0.25">
      <c r="B110" t="s">
        <v>8219</v>
      </c>
      <c r="C110">
        <v>47</v>
      </c>
      <c r="D110" t="s">
        <v>8221</v>
      </c>
      <c r="E110">
        <v>4</v>
      </c>
    </row>
    <row r="111" spans="2:5" x14ac:dyDescent="0.25">
      <c r="B111" t="s">
        <v>8219</v>
      </c>
      <c r="C111">
        <v>47</v>
      </c>
      <c r="D111" t="s">
        <v>8221</v>
      </c>
      <c r="E111">
        <v>5</v>
      </c>
    </row>
    <row r="112" spans="2:5" x14ac:dyDescent="0.25">
      <c r="B112" t="s">
        <v>8219</v>
      </c>
      <c r="C112">
        <v>26</v>
      </c>
      <c r="D112" t="s">
        <v>8221</v>
      </c>
      <c r="E112">
        <v>7</v>
      </c>
    </row>
    <row r="113" spans="2:5" x14ac:dyDescent="0.25">
      <c r="B113" t="s">
        <v>8219</v>
      </c>
      <c r="C113">
        <v>53</v>
      </c>
      <c r="D113" t="s">
        <v>8221</v>
      </c>
      <c r="E113">
        <v>0</v>
      </c>
    </row>
    <row r="114" spans="2:5" x14ac:dyDescent="0.25">
      <c r="B114" t="s">
        <v>8219</v>
      </c>
      <c r="C114">
        <v>81</v>
      </c>
      <c r="D114" t="s">
        <v>8221</v>
      </c>
      <c r="E114">
        <v>12</v>
      </c>
    </row>
    <row r="115" spans="2:5" x14ac:dyDescent="0.25">
      <c r="B115" t="s">
        <v>8219</v>
      </c>
      <c r="C115">
        <v>78</v>
      </c>
      <c r="D115" t="s">
        <v>8221</v>
      </c>
      <c r="E115">
        <v>2</v>
      </c>
    </row>
    <row r="116" spans="2:5" x14ac:dyDescent="0.25">
      <c r="B116" t="s">
        <v>8219</v>
      </c>
      <c r="C116">
        <v>35</v>
      </c>
      <c r="D116" t="s">
        <v>8221</v>
      </c>
      <c r="E116">
        <v>5</v>
      </c>
    </row>
    <row r="117" spans="2:5" x14ac:dyDescent="0.25">
      <c r="B117" t="s">
        <v>8219</v>
      </c>
      <c r="C117">
        <v>22</v>
      </c>
      <c r="D117" t="s">
        <v>8221</v>
      </c>
      <c r="E117">
        <v>2</v>
      </c>
    </row>
    <row r="118" spans="2:5" x14ac:dyDescent="0.25">
      <c r="B118" t="s">
        <v>8219</v>
      </c>
      <c r="C118">
        <v>57</v>
      </c>
      <c r="D118" t="s">
        <v>8221</v>
      </c>
      <c r="E118">
        <v>3</v>
      </c>
    </row>
    <row r="119" spans="2:5" x14ac:dyDescent="0.25">
      <c r="B119" t="s">
        <v>8219</v>
      </c>
      <c r="C119">
        <v>27</v>
      </c>
      <c r="D119" t="s">
        <v>8221</v>
      </c>
      <c r="E119">
        <v>0</v>
      </c>
    </row>
    <row r="120" spans="2:5" x14ac:dyDescent="0.25">
      <c r="B120" t="s">
        <v>8219</v>
      </c>
      <c r="C120">
        <v>39</v>
      </c>
      <c r="D120" t="s">
        <v>8221</v>
      </c>
      <c r="E120">
        <v>49</v>
      </c>
    </row>
    <row r="121" spans="2:5" x14ac:dyDescent="0.25">
      <c r="B121" t="s">
        <v>8219</v>
      </c>
      <c r="C121">
        <v>37</v>
      </c>
      <c r="D121" t="s">
        <v>8221</v>
      </c>
      <c r="E121">
        <v>1</v>
      </c>
    </row>
    <row r="122" spans="2:5" x14ac:dyDescent="0.25">
      <c r="B122" t="s">
        <v>8219</v>
      </c>
      <c r="C122">
        <v>137</v>
      </c>
      <c r="D122" t="s">
        <v>8221</v>
      </c>
      <c r="E122">
        <v>2</v>
      </c>
    </row>
    <row r="123" spans="2:5" x14ac:dyDescent="0.25">
      <c r="B123" t="s">
        <v>8219</v>
      </c>
      <c r="C123">
        <v>376</v>
      </c>
      <c r="D123" t="s">
        <v>8221</v>
      </c>
      <c r="E123">
        <v>0</v>
      </c>
    </row>
    <row r="124" spans="2:5" x14ac:dyDescent="0.25">
      <c r="B124" t="s">
        <v>8219</v>
      </c>
      <c r="C124">
        <v>202</v>
      </c>
      <c r="D124" t="s">
        <v>8221</v>
      </c>
      <c r="E124">
        <v>0</v>
      </c>
    </row>
    <row r="125" spans="2:5" x14ac:dyDescent="0.25">
      <c r="B125" t="s">
        <v>8219</v>
      </c>
      <c r="C125">
        <v>328</v>
      </c>
      <c r="D125" t="s">
        <v>8221</v>
      </c>
      <c r="E125">
        <v>11</v>
      </c>
    </row>
    <row r="126" spans="2:5" x14ac:dyDescent="0.25">
      <c r="B126" t="s">
        <v>8219</v>
      </c>
      <c r="C126">
        <v>84</v>
      </c>
      <c r="D126" t="s">
        <v>8221</v>
      </c>
      <c r="E126">
        <v>1</v>
      </c>
    </row>
    <row r="127" spans="2:5" x14ac:dyDescent="0.25">
      <c r="B127" t="s">
        <v>8219</v>
      </c>
      <c r="C127">
        <v>96</v>
      </c>
      <c r="D127" t="s">
        <v>8221</v>
      </c>
      <c r="E127">
        <v>8</v>
      </c>
    </row>
    <row r="128" spans="2:5" x14ac:dyDescent="0.25">
      <c r="B128" t="s">
        <v>8219</v>
      </c>
      <c r="C128">
        <v>223</v>
      </c>
      <c r="D128" t="s">
        <v>8221</v>
      </c>
      <c r="E128">
        <v>5</v>
      </c>
    </row>
    <row r="129" spans="2:5" x14ac:dyDescent="0.25">
      <c r="B129" t="s">
        <v>8219</v>
      </c>
      <c r="C129">
        <v>62</v>
      </c>
      <c r="D129" t="s">
        <v>8221</v>
      </c>
      <c r="E129">
        <v>39</v>
      </c>
    </row>
    <row r="130" spans="2:5" x14ac:dyDescent="0.25">
      <c r="B130" t="s">
        <v>8219</v>
      </c>
      <c r="C130">
        <v>146</v>
      </c>
      <c r="D130" t="s">
        <v>8221</v>
      </c>
      <c r="E130">
        <v>0</v>
      </c>
    </row>
    <row r="131" spans="2:5" x14ac:dyDescent="0.25">
      <c r="B131" t="s">
        <v>8219</v>
      </c>
      <c r="C131">
        <v>235</v>
      </c>
      <c r="D131" t="s">
        <v>8221</v>
      </c>
      <c r="E131">
        <v>0</v>
      </c>
    </row>
    <row r="132" spans="2:5" x14ac:dyDescent="0.25">
      <c r="B132" t="s">
        <v>8219</v>
      </c>
      <c r="C132">
        <v>437</v>
      </c>
      <c r="D132" t="s">
        <v>8221</v>
      </c>
      <c r="E132">
        <v>2</v>
      </c>
    </row>
    <row r="133" spans="2:5" x14ac:dyDescent="0.25">
      <c r="B133" t="s">
        <v>8219</v>
      </c>
      <c r="C133">
        <v>77</v>
      </c>
      <c r="D133" t="s">
        <v>8221</v>
      </c>
      <c r="E133">
        <v>170</v>
      </c>
    </row>
    <row r="134" spans="2:5" x14ac:dyDescent="0.25">
      <c r="B134" t="s">
        <v>8219</v>
      </c>
      <c r="C134">
        <v>108</v>
      </c>
      <c r="D134" t="s">
        <v>8221</v>
      </c>
      <c r="E134">
        <v>5</v>
      </c>
    </row>
    <row r="135" spans="2:5" x14ac:dyDescent="0.25">
      <c r="B135" t="s">
        <v>8219</v>
      </c>
      <c r="C135">
        <v>7</v>
      </c>
      <c r="D135" t="s">
        <v>8221</v>
      </c>
      <c r="E135">
        <v>14</v>
      </c>
    </row>
    <row r="136" spans="2:5" x14ac:dyDescent="0.25">
      <c r="B136" t="s">
        <v>8219</v>
      </c>
      <c r="C136">
        <v>314</v>
      </c>
      <c r="D136" t="s">
        <v>8221</v>
      </c>
      <c r="E136">
        <v>1</v>
      </c>
    </row>
    <row r="137" spans="2:5" x14ac:dyDescent="0.25">
      <c r="B137" t="s">
        <v>8219</v>
      </c>
      <c r="C137">
        <v>188</v>
      </c>
      <c r="D137" t="s">
        <v>8221</v>
      </c>
      <c r="E137">
        <v>0</v>
      </c>
    </row>
    <row r="138" spans="2:5" x14ac:dyDescent="0.25">
      <c r="B138" t="s">
        <v>8219</v>
      </c>
      <c r="C138">
        <v>275</v>
      </c>
      <c r="D138" t="s">
        <v>8221</v>
      </c>
      <c r="E138">
        <v>124</v>
      </c>
    </row>
    <row r="139" spans="2:5" x14ac:dyDescent="0.25">
      <c r="B139" t="s">
        <v>8219</v>
      </c>
      <c r="C139">
        <v>560</v>
      </c>
      <c r="D139" t="s">
        <v>8221</v>
      </c>
      <c r="E139">
        <v>0</v>
      </c>
    </row>
    <row r="140" spans="2:5" x14ac:dyDescent="0.25">
      <c r="B140" t="s">
        <v>8219</v>
      </c>
      <c r="C140">
        <v>688</v>
      </c>
      <c r="D140" t="s">
        <v>8221</v>
      </c>
      <c r="E140">
        <v>0</v>
      </c>
    </row>
    <row r="141" spans="2:5" x14ac:dyDescent="0.25">
      <c r="B141" t="s">
        <v>8219</v>
      </c>
      <c r="C141">
        <v>942</v>
      </c>
      <c r="D141" t="s">
        <v>8221</v>
      </c>
      <c r="E141">
        <v>55</v>
      </c>
    </row>
    <row r="142" spans="2:5" x14ac:dyDescent="0.25">
      <c r="B142" t="s">
        <v>8219</v>
      </c>
      <c r="C142">
        <v>88</v>
      </c>
      <c r="D142" t="s">
        <v>8221</v>
      </c>
      <c r="E142">
        <v>140</v>
      </c>
    </row>
    <row r="143" spans="2:5" x14ac:dyDescent="0.25">
      <c r="B143" t="s">
        <v>8219</v>
      </c>
      <c r="C143">
        <v>220</v>
      </c>
      <c r="D143" t="s">
        <v>8221</v>
      </c>
      <c r="E143">
        <v>21</v>
      </c>
    </row>
    <row r="144" spans="2:5" x14ac:dyDescent="0.25">
      <c r="B144" t="s">
        <v>8219</v>
      </c>
      <c r="C144">
        <v>145</v>
      </c>
      <c r="D144" t="s">
        <v>8221</v>
      </c>
      <c r="E144">
        <v>1</v>
      </c>
    </row>
    <row r="145" spans="2:5" x14ac:dyDescent="0.25">
      <c r="B145" t="s">
        <v>8219</v>
      </c>
      <c r="C145">
        <v>963</v>
      </c>
      <c r="D145" t="s">
        <v>8221</v>
      </c>
      <c r="E145">
        <v>147</v>
      </c>
    </row>
    <row r="146" spans="2:5" x14ac:dyDescent="0.25">
      <c r="B146" t="s">
        <v>8219</v>
      </c>
      <c r="C146">
        <v>91</v>
      </c>
      <c r="D146" t="s">
        <v>8221</v>
      </c>
      <c r="E146">
        <v>11</v>
      </c>
    </row>
    <row r="147" spans="2:5" x14ac:dyDescent="0.25">
      <c r="B147" t="s">
        <v>8219</v>
      </c>
      <c r="C147">
        <v>58</v>
      </c>
      <c r="D147" t="s">
        <v>8221</v>
      </c>
      <c r="E147">
        <v>125</v>
      </c>
    </row>
    <row r="148" spans="2:5" x14ac:dyDescent="0.25">
      <c r="B148" t="s">
        <v>8219</v>
      </c>
      <c r="C148">
        <v>36</v>
      </c>
      <c r="D148" t="s">
        <v>8221</v>
      </c>
      <c r="E148">
        <v>1</v>
      </c>
    </row>
    <row r="149" spans="2:5" x14ac:dyDescent="0.25">
      <c r="B149" t="s">
        <v>8219</v>
      </c>
      <c r="C149">
        <v>165</v>
      </c>
      <c r="D149" t="s">
        <v>8221</v>
      </c>
      <c r="E149">
        <v>0</v>
      </c>
    </row>
    <row r="150" spans="2:5" x14ac:dyDescent="0.25">
      <c r="B150" t="s">
        <v>8219</v>
      </c>
      <c r="C150">
        <v>111</v>
      </c>
      <c r="D150" t="s">
        <v>8221</v>
      </c>
      <c r="E150">
        <v>0</v>
      </c>
    </row>
    <row r="151" spans="2:5" x14ac:dyDescent="0.25">
      <c r="B151" t="s">
        <v>8219</v>
      </c>
      <c r="C151">
        <v>1596</v>
      </c>
      <c r="D151" t="s">
        <v>8221</v>
      </c>
      <c r="E151">
        <v>3</v>
      </c>
    </row>
    <row r="152" spans="2:5" x14ac:dyDescent="0.25">
      <c r="B152" t="s">
        <v>8219</v>
      </c>
      <c r="C152">
        <v>61</v>
      </c>
      <c r="D152" t="s">
        <v>8221</v>
      </c>
      <c r="E152">
        <v>0</v>
      </c>
    </row>
    <row r="153" spans="2:5" x14ac:dyDescent="0.25">
      <c r="B153" t="s">
        <v>8219</v>
      </c>
      <c r="C153">
        <v>287</v>
      </c>
      <c r="D153" t="s">
        <v>8221</v>
      </c>
      <c r="E153">
        <v>0</v>
      </c>
    </row>
    <row r="154" spans="2:5" x14ac:dyDescent="0.25">
      <c r="B154" t="s">
        <v>8219</v>
      </c>
      <c r="C154">
        <v>65</v>
      </c>
      <c r="D154" t="s">
        <v>8221</v>
      </c>
      <c r="E154">
        <v>0</v>
      </c>
    </row>
    <row r="155" spans="2:5" x14ac:dyDescent="0.25">
      <c r="B155" t="s">
        <v>8219</v>
      </c>
      <c r="C155">
        <v>118</v>
      </c>
      <c r="D155" t="s">
        <v>8221</v>
      </c>
      <c r="E155">
        <v>0</v>
      </c>
    </row>
    <row r="156" spans="2:5" x14ac:dyDescent="0.25">
      <c r="B156" t="s">
        <v>8219</v>
      </c>
      <c r="C156">
        <v>113</v>
      </c>
      <c r="D156" t="s">
        <v>8221</v>
      </c>
      <c r="E156">
        <v>3</v>
      </c>
    </row>
    <row r="157" spans="2:5" x14ac:dyDescent="0.25">
      <c r="B157" t="s">
        <v>8219</v>
      </c>
      <c r="C157">
        <v>332</v>
      </c>
      <c r="D157" t="s">
        <v>8221</v>
      </c>
      <c r="E157">
        <v>0</v>
      </c>
    </row>
    <row r="158" spans="2:5" x14ac:dyDescent="0.25">
      <c r="B158" t="s">
        <v>8219</v>
      </c>
      <c r="C158">
        <v>62</v>
      </c>
      <c r="D158" t="s">
        <v>8221</v>
      </c>
      <c r="E158">
        <v>1</v>
      </c>
    </row>
    <row r="159" spans="2:5" x14ac:dyDescent="0.25">
      <c r="B159" t="s">
        <v>8219</v>
      </c>
      <c r="C159">
        <v>951</v>
      </c>
      <c r="D159" t="s">
        <v>8221</v>
      </c>
      <c r="E159">
        <v>3</v>
      </c>
    </row>
    <row r="160" spans="2:5" x14ac:dyDescent="0.25">
      <c r="B160" t="s">
        <v>8219</v>
      </c>
      <c r="C160">
        <v>415</v>
      </c>
      <c r="D160" t="s">
        <v>8221</v>
      </c>
      <c r="E160">
        <v>22</v>
      </c>
    </row>
    <row r="161" spans="2:5" x14ac:dyDescent="0.25">
      <c r="B161" t="s">
        <v>8219</v>
      </c>
      <c r="C161">
        <v>305</v>
      </c>
      <c r="D161" t="s">
        <v>8221</v>
      </c>
      <c r="E161">
        <v>26</v>
      </c>
    </row>
    <row r="162" spans="2:5" x14ac:dyDescent="0.25">
      <c r="B162" t="s">
        <v>8219</v>
      </c>
      <c r="C162">
        <v>2139</v>
      </c>
      <c r="D162" t="s">
        <v>8221</v>
      </c>
      <c r="E162">
        <v>4</v>
      </c>
    </row>
    <row r="163" spans="2:5" x14ac:dyDescent="0.25">
      <c r="B163" t="s">
        <v>8219</v>
      </c>
      <c r="C163">
        <v>79</v>
      </c>
      <c r="D163" t="s">
        <v>8221</v>
      </c>
      <c r="E163">
        <v>0</v>
      </c>
    </row>
    <row r="164" spans="2:5" x14ac:dyDescent="0.25">
      <c r="B164" t="s">
        <v>8219</v>
      </c>
      <c r="C164">
        <v>179</v>
      </c>
      <c r="D164" t="s">
        <v>8221</v>
      </c>
      <c r="E164">
        <v>4</v>
      </c>
    </row>
    <row r="165" spans="2:5" x14ac:dyDescent="0.25">
      <c r="B165" t="s">
        <v>8219</v>
      </c>
      <c r="C165">
        <v>202</v>
      </c>
      <c r="D165" t="s">
        <v>8221</v>
      </c>
      <c r="E165">
        <v>9</v>
      </c>
    </row>
    <row r="166" spans="2:5" x14ac:dyDescent="0.25">
      <c r="B166" t="s">
        <v>8219</v>
      </c>
      <c r="C166">
        <v>760</v>
      </c>
      <c r="D166" t="s">
        <v>8221</v>
      </c>
      <c r="E166">
        <v>5</v>
      </c>
    </row>
    <row r="167" spans="2:5" x14ac:dyDescent="0.25">
      <c r="B167" t="s">
        <v>8219</v>
      </c>
      <c r="C167">
        <v>563</v>
      </c>
      <c r="D167" t="s">
        <v>8221</v>
      </c>
      <c r="E167">
        <v>14</v>
      </c>
    </row>
    <row r="168" spans="2:5" x14ac:dyDescent="0.25">
      <c r="B168" t="s">
        <v>8219</v>
      </c>
      <c r="C168">
        <v>135</v>
      </c>
      <c r="D168" t="s">
        <v>8221</v>
      </c>
      <c r="E168">
        <v>1</v>
      </c>
    </row>
    <row r="169" spans="2:5" x14ac:dyDescent="0.25">
      <c r="B169" t="s">
        <v>8219</v>
      </c>
      <c r="C169">
        <v>290</v>
      </c>
      <c r="D169" t="s">
        <v>8221</v>
      </c>
      <c r="E169">
        <v>10</v>
      </c>
    </row>
    <row r="170" spans="2:5" x14ac:dyDescent="0.25">
      <c r="B170" t="s">
        <v>8219</v>
      </c>
      <c r="C170">
        <v>447</v>
      </c>
      <c r="D170" t="s">
        <v>8221</v>
      </c>
      <c r="E170">
        <v>3</v>
      </c>
    </row>
    <row r="171" spans="2:5" x14ac:dyDescent="0.25">
      <c r="B171" t="s">
        <v>8219</v>
      </c>
      <c r="C171">
        <v>232</v>
      </c>
      <c r="D171" t="s">
        <v>8221</v>
      </c>
      <c r="E171">
        <v>1</v>
      </c>
    </row>
    <row r="172" spans="2:5" x14ac:dyDescent="0.25">
      <c r="B172" t="s">
        <v>8219</v>
      </c>
      <c r="C172">
        <v>168</v>
      </c>
      <c r="D172" t="s">
        <v>8221</v>
      </c>
      <c r="E172">
        <v>0</v>
      </c>
    </row>
    <row r="173" spans="2:5" x14ac:dyDescent="0.25">
      <c r="B173" t="s">
        <v>8219</v>
      </c>
      <c r="C173">
        <v>128</v>
      </c>
      <c r="D173" t="s">
        <v>8221</v>
      </c>
      <c r="E173">
        <v>5</v>
      </c>
    </row>
    <row r="174" spans="2:5" x14ac:dyDescent="0.25">
      <c r="B174" t="s">
        <v>8219</v>
      </c>
      <c r="C174">
        <v>493</v>
      </c>
      <c r="D174" t="s">
        <v>8221</v>
      </c>
      <c r="E174">
        <v>2</v>
      </c>
    </row>
    <row r="175" spans="2:5" x14ac:dyDescent="0.25">
      <c r="B175" t="s">
        <v>8219</v>
      </c>
      <c r="C175">
        <v>131</v>
      </c>
      <c r="D175" t="s">
        <v>8221</v>
      </c>
      <c r="E175">
        <v>68</v>
      </c>
    </row>
    <row r="176" spans="2:5" x14ac:dyDescent="0.25">
      <c r="B176" t="s">
        <v>8219</v>
      </c>
      <c r="C176">
        <v>50</v>
      </c>
      <c r="D176" t="s">
        <v>8221</v>
      </c>
      <c r="E176">
        <v>3</v>
      </c>
    </row>
    <row r="177" spans="2:5" x14ac:dyDescent="0.25">
      <c r="B177" t="s">
        <v>8219</v>
      </c>
      <c r="C177">
        <v>665</v>
      </c>
      <c r="D177" t="s">
        <v>8221</v>
      </c>
      <c r="E177">
        <v>34</v>
      </c>
    </row>
    <row r="178" spans="2:5" x14ac:dyDescent="0.25">
      <c r="B178" t="s">
        <v>8219</v>
      </c>
      <c r="C178">
        <v>129</v>
      </c>
      <c r="D178" t="s">
        <v>8221</v>
      </c>
      <c r="E178">
        <v>0</v>
      </c>
    </row>
    <row r="179" spans="2:5" x14ac:dyDescent="0.25">
      <c r="B179" t="s">
        <v>8219</v>
      </c>
      <c r="C179">
        <v>142</v>
      </c>
      <c r="D179" t="s">
        <v>8221</v>
      </c>
      <c r="E179">
        <v>3</v>
      </c>
    </row>
    <row r="180" spans="2:5" x14ac:dyDescent="0.25">
      <c r="B180" t="s">
        <v>8219</v>
      </c>
      <c r="C180">
        <v>2436</v>
      </c>
      <c r="D180" t="s">
        <v>8221</v>
      </c>
      <c r="E180">
        <v>0</v>
      </c>
    </row>
    <row r="181" spans="2:5" x14ac:dyDescent="0.25">
      <c r="B181" t="s">
        <v>8219</v>
      </c>
      <c r="C181">
        <v>244</v>
      </c>
      <c r="D181" t="s">
        <v>8221</v>
      </c>
      <c r="E181">
        <v>70</v>
      </c>
    </row>
    <row r="182" spans="2:5" x14ac:dyDescent="0.25">
      <c r="B182" t="s">
        <v>8219</v>
      </c>
      <c r="C182">
        <v>298</v>
      </c>
      <c r="D182" t="s">
        <v>8221</v>
      </c>
      <c r="E182">
        <v>1</v>
      </c>
    </row>
    <row r="183" spans="2:5" x14ac:dyDescent="0.25">
      <c r="B183" t="s">
        <v>8219</v>
      </c>
      <c r="C183">
        <v>251</v>
      </c>
      <c r="D183" t="s">
        <v>8221</v>
      </c>
      <c r="E183">
        <v>1</v>
      </c>
    </row>
    <row r="184" spans="2:5" x14ac:dyDescent="0.25">
      <c r="B184" t="s">
        <v>8219</v>
      </c>
      <c r="C184">
        <v>108</v>
      </c>
      <c r="D184" t="s">
        <v>8221</v>
      </c>
      <c r="E184">
        <v>1</v>
      </c>
    </row>
    <row r="185" spans="2:5" x14ac:dyDescent="0.25">
      <c r="B185" t="s">
        <v>8219</v>
      </c>
      <c r="C185">
        <v>82</v>
      </c>
      <c r="D185" t="s">
        <v>8221</v>
      </c>
      <c r="E185">
        <v>2</v>
      </c>
    </row>
    <row r="186" spans="2:5" x14ac:dyDescent="0.25">
      <c r="B186" t="s">
        <v>8219</v>
      </c>
      <c r="C186">
        <v>74</v>
      </c>
      <c r="D186" t="s">
        <v>8221</v>
      </c>
      <c r="E186">
        <v>2</v>
      </c>
    </row>
    <row r="187" spans="2:5" x14ac:dyDescent="0.25">
      <c r="B187" t="s">
        <v>8219</v>
      </c>
      <c r="C187">
        <v>189</v>
      </c>
      <c r="D187" t="s">
        <v>8221</v>
      </c>
      <c r="E187">
        <v>34</v>
      </c>
    </row>
    <row r="188" spans="2:5" x14ac:dyDescent="0.25">
      <c r="B188" t="s">
        <v>8219</v>
      </c>
      <c r="C188">
        <v>80</v>
      </c>
      <c r="D188" t="s">
        <v>8221</v>
      </c>
      <c r="E188">
        <v>2</v>
      </c>
    </row>
    <row r="189" spans="2:5" x14ac:dyDescent="0.25">
      <c r="B189" t="s">
        <v>8219</v>
      </c>
      <c r="C189">
        <v>576</v>
      </c>
      <c r="D189" t="s">
        <v>8221</v>
      </c>
      <c r="E189">
        <v>0</v>
      </c>
    </row>
    <row r="190" spans="2:5" x14ac:dyDescent="0.25">
      <c r="B190" t="s">
        <v>8219</v>
      </c>
      <c r="C190">
        <v>202</v>
      </c>
      <c r="D190" t="s">
        <v>8221</v>
      </c>
      <c r="E190">
        <v>1</v>
      </c>
    </row>
    <row r="191" spans="2:5" x14ac:dyDescent="0.25">
      <c r="B191" t="s">
        <v>8219</v>
      </c>
      <c r="C191">
        <v>238</v>
      </c>
      <c r="D191" t="s">
        <v>8221</v>
      </c>
      <c r="E191">
        <v>8</v>
      </c>
    </row>
    <row r="192" spans="2:5" x14ac:dyDescent="0.25">
      <c r="B192" t="s">
        <v>8219</v>
      </c>
      <c r="C192">
        <v>36</v>
      </c>
      <c r="D192" t="s">
        <v>8221</v>
      </c>
      <c r="E192">
        <v>4</v>
      </c>
    </row>
    <row r="193" spans="2:5" x14ac:dyDescent="0.25">
      <c r="B193" t="s">
        <v>8219</v>
      </c>
      <c r="C193">
        <v>150</v>
      </c>
      <c r="D193" t="s">
        <v>8221</v>
      </c>
      <c r="E193">
        <v>28</v>
      </c>
    </row>
    <row r="194" spans="2:5" x14ac:dyDescent="0.25">
      <c r="B194" t="s">
        <v>8219</v>
      </c>
      <c r="C194">
        <v>146</v>
      </c>
      <c r="D194" t="s">
        <v>8221</v>
      </c>
      <c r="E194">
        <v>0</v>
      </c>
    </row>
    <row r="195" spans="2:5" x14ac:dyDescent="0.25">
      <c r="B195" t="s">
        <v>8219</v>
      </c>
      <c r="C195">
        <v>222</v>
      </c>
      <c r="D195" t="s">
        <v>8221</v>
      </c>
      <c r="E195">
        <v>6</v>
      </c>
    </row>
    <row r="196" spans="2:5" x14ac:dyDescent="0.25">
      <c r="B196" t="s">
        <v>8219</v>
      </c>
      <c r="C196">
        <v>120</v>
      </c>
      <c r="D196" t="s">
        <v>8221</v>
      </c>
      <c r="E196">
        <v>22</v>
      </c>
    </row>
    <row r="197" spans="2:5" x14ac:dyDescent="0.25">
      <c r="B197" t="s">
        <v>8219</v>
      </c>
      <c r="C197">
        <v>126</v>
      </c>
      <c r="D197" t="s">
        <v>8221</v>
      </c>
      <c r="E197">
        <v>0</v>
      </c>
    </row>
    <row r="198" spans="2:5" x14ac:dyDescent="0.25">
      <c r="B198" t="s">
        <v>8219</v>
      </c>
      <c r="C198">
        <v>158</v>
      </c>
      <c r="D198" t="s">
        <v>8221</v>
      </c>
      <c r="E198">
        <v>1</v>
      </c>
    </row>
    <row r="199" spans="2:5" x14ac:dyDescent="0.25">
      <c r="B199" t="s">
        <v>8219</v>
      </c>
      <c r="C199">
        <v>316</v>
      </c>
      <c r="D199" t="s">
        <v>8221</v>
      </c>
      <c r="E199">
        <v>20</v>
      </c>
    </row>
    <row r="200" spans="2:5" x14ac:dyDescent="0.25">
      <c r="B200" t="s">
        <v>8219</v>
      </c>
      <c r="C200">
        <v>284</v>
      </c>
      <c r="D200" t="s">
        <v>8221</v>
      </c>
      <c r="E200">
        <v>0</v>
      </c>
    </row>
    <row r="201" spans="2:5" x14ac:dyDescent="0.25">
      <c r="B201" t="s">
        <v>8219</v>
      </c>
      <c r="C201">
        <v>51</v>
      </c>
      <c r="D201" t="s">
        <v>8221</v>
      </c>
      <c r="E201">
        <v>1</v>
      </c>
    </row>
    <row r="202" spans="2:5" x14ac:dyDescent="0.25">
      <c r="B202" t="s">
        <v>8219</v>
      </c>
      <c r="C202">
        <v>158</v>
      </c>
      <c r="D202" t="s">
        <v>8221</v>
      </c>
      <c r="E202">
        <v>3</v>
      </c>
    </row>
    <row r="203" spans="2:5" x14ac:dyDescent="0.25">
      <c r="B203" t="s">
        <v>8219</v>
      </c>
      <c r="C203">
        <v>337</v>
      </c>
      <c r="D203" t="s">
        <v>8221</v>
      </c>
      <c r="E203">
        <v>2</v>
      </c>
    </row>
    <row r="204" spans="2:5" x14ac:dyDescent="0.25">
      <c r="B204" t="s">
        <v>8219</v>
      </c>
      <c r="C204">
        <v>186</v>
      </c>
      <c r="D204" t="s">
        <v>8221</v>
      </c>
      <c r="E204">
        <v>0</v>
      </c>
    </row>
    <row r="205" spans="2:5" x14ac:dyDescent="0.25">
      <c r="B205" t="s">
        <v>8219</v>
      </c>
      <c r="C205">
        <v>58</v>
      </c>
      <c r="D205" t="s">
        <v>8221</v>
      </c>
      <c r="E205">
        <v>2</v>
      </c>
    </row>
    <row r="206" spans="2:5" x14ac:dyDescent="0.25">
      <c r="B206" t="s">
        <v>8219</v>
      </c>
      <c r="C206">
        <v>82</v>
      </c>
      <c r="D206" t="s">
        <v>8221</v>
      </c>
      <c r="E206">
        <v>1</v>
      </c>
    </row>
    <row r="207" spans="2:5" x14ac:dyDescent="0.25">
      <c r="B207" t="s">
        <v>8219</v>
      </c>
      <c r="C207">
        <v>736</v>
      </c>
      <c r="D207" t="s">
        <v>8221</v>
      </c>
      <c r="E207">
        <v>0</v>
      </c>
    </row>
    <row r="208" spans="2:5" x14ac:dyDescent="0.25">
      <c r="B208" t="s">
        <v>8219</v>
      </c>
      <c r="C208">
        <v>1151</v>
      </c>
      <c r="D208" t="s">
        <v>8221</v>
      </c>
      <c r="E208">
        <v>1</v>
      </c>
    </row>
    <row r="209" spans="2:5" x14ac:dyDescent="0.25">
      <c r="B209" t="s">
        <v>8219</v>
      </c>
      <c r="C209">
        <v>34</v>
      </c>
      <c r="D209" t="s">
        <v>8221</v>
      </c>
      <c r="E209">
        <v>0</v>
      </c>
    </row>
    <row r="210" spans="2:5" x14ac:dyDescent="0.25">
      <c r="B210" t="s">
        <v>8219</v>
      </c>
      <c r="C210">
        <v>498</v>
      </c>
      <c r="D210" t="s">
        <v>8221</v>
      </c>
      <c r="E210">
        <v>5</v>
      </c>
    </row>
    <row r="211" spans="2:5" x14ac:dyDescent="0.25">
      <c r="B211" t="s">
        <v>8219</v>
      </c>
      <c r="C211">
        <v>167</v>
      </c>
      <c r="D211" t="s">
        <v>8221</v>
      </c>
      <c r="E211">
        <v>1</v>
      </c>
    </row>
    <row r="212" spans="2:5" x14ac:dyDescent="0.25">
      <c r="B212" t="s">
        <v>8219</v>
      </c>
      <c r="C212">
        <v>340</v>
      </c>
      <c r="D212" t="s">
        <v>8221</v>
      </c>
      <c r="E212">
        <v>1</v>
      </c>
    </row>
    <row r="213" spans="2:5" x14ac:dyDescent="0.25">
      <c r="B213" t="s">
        <v>8219</v>
      </c>
      <c r="C213">
        <v>438</v>
      </c>
      <c r="D213" t="s">
        <v>8221</v>
      </c>
      <c r="E213">
        <v>2</v>
      </c>
    </row>
    <row r="214" spans="2:5" x14ac:dyDescent="0.25">
      <c r="B214" t="s">
        <v>8219</v>
      </c>
      <c r="C214">
        <v>555</v>
      </c>
      <c r="D214" t="s">
        <v>8221</v>
      </c>
      <c r="E214">
        <v>0</v>
      </c>
    </row>
    <row r="215" spans="2:5" x14ac:dyDescent="0.25">
      <c r="B215" t="s">
        <v>8219</v>
      </c>
      <c r="C215">
        <v>266</v>
      </c>
      <c r="D215" t="s">
        <v>8221</v>
      </c>
      <c r="E215">
        <v>9</v>
      </c>
    </row>
    <row r="216" spans="2:5" x14ac:dyDescent="0.25">
      <c r="B216" t="s">
        <v>8219</v>
      </c>
      <c r="C216">
        <v>69</v>
      </c>
      <c r="D216" t="s">
        <v>8221</v>
      </c>
      <c r="E216">
        <v>4</v>
      </c>
    </row>
    <row r="217" spans="2:5" x14ac:dyDescent="0.25">
      <c r="B217" t="s">
        <v>8219</v>
      </c>
      <c r="C217">
        <v>80</v>
      </c>
      <c r="D217" t="s">
        <v>8221</v>
      </c>
      <c r="E217">
        <v>4</v>
      </c>
    </row>
    <row r="218" spans="2:5" x14ac:dyDescent="0.25">
      <c r="B218" t="s">
        <v>8219</v>
      </c>
      <c r="C218">
        <v>493</v>
      </c>
      <c r="D218" t="s">
        <v>8221</v>
      </c>
      <c r="E218">
        <v>1</v>
      </c>
    </row>
    <row r="219" spans="2:5" x14ac:dyDescent="0.25">
      <c r="B219" t="s">
        <v>8219</v>
      </c>
      <c r="C219">
        <v>31</v>
      </c>
      <c r="D219" t="s">
        <v>8221</v>
      </c>
      <c r="E219">
        <v>1</v>
      </c>
    </row>
    <row r="220" spans="2:5" x14ac:dyDescent="0.25">
      <c r="B220" t="s">
        <v>8219</v>
      </c>
      <c r="C220">
        <v>236</v>
      </c>
      <c r="D220" t="s">
        <v>8221</v>
      </c>
      <c r="E220">
        <v>7</v>
      </c>
    </row>
    <row r="221" spans="2:5" x14ac:dyDescent="0.25">
      <c r="B221" t="s">
        <v>8219</v>
      </c>
      <c r="C221">
        <v>89</v>
      </c>
      <c r="D221" t="s">
        <v>8221</v>
      </c>
      <c r="E221">
        <v>5</v>
      </c>
    </row>
    <row r="222" spans="2:5" x14ac:dyDescent="0.25">
      <c r="B222" t="s">
        <v>8219</v>
      </c>
      <c r="C222">
        <v>299</v>
      </c>
      <c r="D222" t="s">
        <v>8221</v>
      </c>
      <c r="E222">
        <v>1</v>
      </c>
    </row>
    <row r="223" spans="2:5" x14ac:dyDescent="0.25">
      <c r="B223" t="s">
        <v>8219</v>
      </c>
      <c r="C223">
        <v>55</v>
      </c>
      <c r="D223" t="s">
        <v>8221</v>
      </c>
      <c r="E223">
        <v>0</v>
      </c>
    </row>
    <row r="224" spans="2:5" x14ac:dyDescent="0.25">
      <c r="B224" t="s">
        <v>8219</v>
      </c>
      <c r="C224">
        <v>325</v>
      </c>
      <c r="D224" t="s">
        <v>8221</v>
      </c>
      <c r="E224">
        <v>0</v>
      </c>
    </row>
    <row r="225" spans="2:5" x14ac:dyDescent="0.25">
      <c r="B225" t="s">
        <v>8219</v>
      </c>
      <c r="C225">
        <v>524</v>
      </c>
      <c r="D225" t="s">
        <v>8221</v>
      </c>
      <c r="E225">
        <v>1</v>
      </c>
    </row>
    <row r="226" spans="2:5" x14ac:dyDescent="0.25">
      <c r="B226" t="s">
        <v>8219</v>
      </c>
      <c r="C226">
        <v>285</v>
      </c>
      <c r="D226" t="s">
        <v>8221</v>
      </c>
      <c r="E226">
        <v>2</v>
      </c>
    </row>
    <row r="227" spans="2:5" x14ac:dyDescent="0.25">
      <c r="B227" t="s">
        <v>8219</v>
      </c>
      <c r="C227">
        <v>179</v>
      </c>
      <c r="D227" t="s">
        <v>8221</v>
      </c>
      <c r="E227">
        <v>0</v>
      </c>
    </row>
    <row r="228" spans="2:5" x14ac:dyDescent="0.25">
      <c r="B228" t="s">
        <v>8219</v>
      </c>
      <c r="C228">
        <v>188</v>
      </c>
      <c r="D228" t="s">
        <v>8221</v>
      </c>
      <c r="E228">
        <v>4</v>
      </c>
    </row>
    <row r="229" spans="2:5" x14ac:dyDescent="0.25">
      <c r="B229" t="s">
        <v>8219</v>
      </c>
      <c r="C229">
        <v>379</v>
      </c>
      <c r="D229" t="s">
        <v>8221</v>
      </c>
      <c r="E229">
        <v>7</v>
      </c>
    </row>
    <row r="230" spans="2:5" x14ac:dyDescent="0.25">
      <c r="B230" t="s">
        <v>8219</v>
      </c>
      <c r="C230">
        <v>119</v>
      </c>
      <c r="D230" t="s">
        <v>8221</v>
      </c>
      <c r="E230">
        <v>2</v>
      </c>
    </row>
    <row r="231" spans="2:5" x14ac:dyDescent="0.25">
      <c r="B231" t="s">
        <v>8219</v>
      </c>
      <c r="C231">
        <v>167</v>
      </c>
      <c r="D231" t="s">
        <v>8221</v>
      </c>
      <c r="E231">
        <v>1</v>
      </c>
    </row>
    <row r="232" spans="2:5" x14ac:dyDescent="0.25">
      <c r="B232" t="s">
        <v>8219</v>
      </c>
      <c r="C232">
        <v>221</v>
      </c>
      <c r="D232" t="s">
        <v>8221</v>
      </c>
      <c r="E232">
        <v>9</v>
      </c>
    </row>
    <row r="233" spans="2:5" x14ac:dyDescent="0.25">
      <c r="B233" t="s">
        <v>8219</v>
      </c>
      <c r="C233">
        <v>964</v>
      </c>
      <c r="D233" t="s">
        <v>8221</v>
      </c>
      <c r="E233">
        <v>2</v>
      </c>
    </row>
    <row r="234" spans="2:5" x14ac:dyDescent="0.25">
      <c r="B234" t="s">
        <v>8219</v>
      </c>
      <c r="C234">
        <v>286</v>
      </c>
      <c r="D234" t="s">
        <v>8221</v>
      </c>
      <c r="E234">
        <v>1</v>
      </c>
    </row>
    <row r="235" spans="2:5" x14ac:dyDescent="0.25">
      <c r="B235" t="s">
        <v>8219</v>
      </c>
      <c r="C235">
        <v>613</v>
      </c>
      <c r="D235" t="s">
        <v>8221</v>
      </c>
      <c r="E235">
        <v>7</v>
      </c>
    </row>
    <row r="236" spans="2:5" x14ac:dyDescent="0.25">
      <c r="B236" t="s">
        <v>8219</v>
      </c>
      <c r="C236">
        <v>29</v>
      </c>
      <c r="D236" t="s">
        <v>8221</v>
      </c>
      <c r="E236">
        <v>2</v>
      </c>
    </row>
    <row r="237" spans="2:5" x14ac:dyDescent="0.25">
      <c r="B237" t="s">
        <v>8219</v>
      </c>
      <c r="C237">
        <v>165</v>
      </c>
      <c r="D237" t="s">
        <v>8221</v>
      </c>
      <c r="E237">
        <v>8</v>
      </c>
    </row>
    <row r="238" spans="2:5" x14ac:dyDescent="0.25">
      <c r="B238" t="s">
        <v>8219</v>
      </c>
      <c r="C238">
        <v>97</v>
      </c>
      <c r="D238" t="s">
        <v>8221</v>
      </c>
      <c r="E238">
        <v>2</v>
      </c>
    </row>
    <row r="239" spans="2:5" x14ac:dyDescent="0.25">
      <c r="B239" t="s">
        <v>8219</v>
      </c>
      <c r="C239">
        <v>303</v>
      </c>
      <c r="D239" t="s">
        <v>8221</v>
      </c>
      <c r="E239">
        <v>2</v>
      </c>
    </row>
    <row r="240" spans="2:5" x14ac:dyDescent="0.25">
      <c r="B240" t="s">
        <v>8219</v>
      </c>
      <c r="C240">
        <v>267</v>
      </c>
      <c r="D240" t="s">
        <v>8221</v>
      </c>
      <c r="E240">
        <v>7</v>
      </c>
    </row>
    <row r="241" spans="2:5" x14ac:dyDescent="0.25">
      <c r="B241" t="s">
        <v>8219</v>
      </c>
      <c r="C241">
        <v>302</v>
      </c>
      <c r="D241" t="s">
        <v>8221</v>
      </c>
      <c r="E241">
        <v>2</v>
      </c>
    </row>
    <row r="242" spans="2:5" x14ac:dyDescent="0.25">
      <c r="B242" t="s">
        <v>8219</v>
      </c>
      <c r="C242">
        <v>87</v>
      </c>
      <c r="D242" t="s">
        <v>8221</v>
      </c>
      <c r="E242">
        <v>18</v>
      </c>
    </row>
    <row r="243" spans="2:5" x14ac:dyDescent="0.25">
      <c r="B243" t="s">
        <v>8219</v>
      </c>
      <c r="C243">
        <v>354</v>
      </c>
      <c r="D243" t="s">
        <v>8221</v>
      </c>
      <c r="E243">
        <v>9</v>
      </c>
    </row>
    <row r="244" spans="2:5" x14ac:dyDescent="0.25">
      <c r="B244" t="s">
        <v>8219</v>
      </c>
      <c r="C244">
        <v>86</v>
      </c>
      <c r="D244" t="s">
        <v>8221</v>
      </c>
      <c r="E244">
        <v>4</v>
      </c>
    </row>
    <row r="245" spans="2:5" x14ac:dyDescent="0.25">
      <c r="B245" t="s">
        <v>8219</v>
      </c>
      <c r="C245">
        <v>26</v>
      </c>
      <c r="D245" t="s">
        <v>8221</v>
      </c>
      <c r="E245">
        <v>7</v>
      </c>
    </row>
    <row r="246" spans="2:5" x14ac:dyDescent="0.25">
      <c r="B246" t="s">
        <v>8219</v>
      </c>
      <c r="C246">
        <v>113</v>
      </c>
      <c r="D246" t="s">
        <v>8221</v>
      </c>
      <c r="E246">
        <v>29</v>
      </c>
    </row>
    <row r="247" spans="2:5" x14ac:dyDescent="0.25">
      <c r="B247" t="s">
        <v>8219</v>
      </c>
      <c r="C247">
        <v>65</v>
      </c>
      <c r="D247" t="s">
        <v>8221</v>
      </c>
      <c r="E247">
        <v>12</v>
      </c>
    </row>
    <row r="248" spans="2:5" x14ac:dyDescent="0.25">
      <c r="B248" t="s">
        <v>8219</v>
      </c>
      <c r="C248">
        <v>134</v>
      </c>
      <c r="D248" t="s">
        <v>8221</v>
      </c>
      <c r="E248">
        <v>4</v>
      </c>
    </row>
    <row r="249" spans="2:5" x14ac:dyDescent="0.25">
      <c r="B249" t="s">
        <v>8219</v>
      </c>
      <c r="C249">
        <v>119</v>
      </c>
      <c r="D249" t="s">
        <v>8221</v>
      </c>
      <c r="E249">
        <v>28</v>
      </c>
    </row>
    <row r="250" spans="2:5" x14ac:dyDescent="0.25">
      <c r="B250" t="s">
        <v>8219</v>
      </c>
      <c r="C250">
        <v>159</v>
      </c>
      <c r="D250" t="s">
        <v>8221</v>
      </c>
      <c r="E250">
        <v>25</v>
      </c>
    </row>
    <row r="251" spans="2:5" x14ac:dyDescent="0.25">
      <c r="B251" t="s">
        <v>8219</v>
      </c>
      <c r="C251">
        <v>167</v>
      </c>
      <c r="D251" t="s">
        <v>8221</v>
      </c>
      <c r="E251">
        <v>28</v>
      </c>
    </row>
    <row r="252" spans="2:5" x14ac:dyDescent="0.25">
      <c r="B252" t="s">
        <v>8219</v>
      </c>
      <c r="C252">
        <v>43</v>
      </c>
      <c r="D252" t="s">
        <v>8221</v>
      </c>
      <c r="E252">
        <v>310</v>
      </c>
    </row>
    <row r="253" spans="2:5" x14ac:dyDescent="0.25">
      <c r="B253" t="s">
        <v>8219</v>
      </c>
      <c r="C253">
        <v>1062</v>
      </c>
      <c r="D253" t="s">
        <v>8221</v>
      </c>
      <c r="E253">
        <v>15</v>
      </c>
    </row>
    <row r="254" spans="2:5" x14ac:dyDescent="0.25">
      <c r="B254" t="s">
        <v>8219</v>
      </c>
      <c r="C254">
        <v>9</v>
      </c>
      <c r="D254" t="s">
        <v>8221</v>
      </c>
      <c r="E254">
        <v>215</v>
      </c>
    </row>
    <row r="255" spans="2:5" x14ac:dyDescent="0.25">
      <c r="B255" t="s">
        <v>8219</v>
      </c>
      <c r="C255">
        <v>89</v>
      </c>
      <c r="D255" t="s">
        <v>8221</v>
      </c>
      <c r="E255">
        <v>3</v>
      </c>
    </row>
    <row r="256" spans="2:5" x14ac:dyDescent="0.25">
      <c r="B256" t="s">
        <v>8219</v>
      </c>
      <c r="C256">
        <v>174</v>
      </c>
      <c r="D256" t="s">
        <v>8221</v>
      </c>
      <c r="E256">
        <v>2</v>
      </c>
    </row>
    <row r="257" spans="2:5" x14ac:dyDescent="0.25">
      <c r="B257" t="s">
        <v>8219</v>
      </c>
      <c r="C257">
        <v>14</v>
      </c>
      <c r="D257" t="s">
        <v>8221</v>
      </c>
      <c r="E257">
        <v>26</v>
      </c>
    </row>
    <row r="258" spans="2:5" x14ac:dyDescent="0.25">
      <c r="B258" t="s">
        <v>8219</v>
      </c>
      <c r="C258">
        <v>48</v>
      </c>
      <c r="D258" t="s">
        <v>8221</v>
      </c>
      <c r="E258">
        <v>24</v>
      </c>
    </row>
    <row r="259" spans="2:5" x14ac:dyDescent="0.25">
      <c r="B259" t="s">
        <v>8219</v>
      </c>
      <c r="C259">
        <v>133</v>
      </c>
      <c r="D259" t="s">
        <v>8221</v>
      </c>
      <c r="E259">
        <v>96</v>
      </c>
    </row>
    <row r="260" spans="2:5" x14ac:dyDescent="0.25">
      <c r="B260" t="s">
        <v>8219</v>
      </c>
      <c r="C260">
        <v>83</v>
      </c>
      <c r="D260" t="s">
        <v>8221</v>
      </c>
      <c r="E260">
        <v>17</v>
      </c>
    </row>
    <row r="261" spans="2:5" x14ac:dyDescent="0.25">
      <c r="B261" t="s">
        <v>8219</v>
      </c>
      <c r="C261">
        <v>149</v>
      </c>
      <c r="D261" t="s">
        <v>8221</v>
      </c>
      <c r="E261">
        <v>94</v>
      </c>
    </row>
    <row r="262" spans="2:5" x14ac:dyDescent="0.25">
      <c r="B262" t="s">
        <v>8219</v>
      </c>
      <c r="C262">
        <v>49</v>
      </c>
      <c r="D262" t="s">
        <v>8221</v>
      </c>
      <c r="E262">
        <v>129</v>
      </c>
    </row>
    <row r="263" spans="2:5" x14ac:dyDescent="0.25">
      <c r="B263" t="s">
        <v>8219</v>
      </c>
      <c r="C263">
        <v>251</v>
      </c>
      <c r="D263" t="s">
        <v>8221</v>
      </c>
      <c r="E263">
        <v>1</v>
      </c>
    </row>
    <row r="264" spans="2:5" x14ac:dyDescent="0.25">
      <c r="B264" t="s">
        <v>8219</v>
      </c>
      <c r="C264">
        <v>22</v>
      </c>
      <c r="D264" t="s">
        <v>8221</v>
      </c>
      <c r="E264">
        <v>4</v>
      </c>
    </row>
    <row r="265" spans="2:5" x14ac:dyDescent="0.25">
      <c r="B265" t="s">
        <v>8219</v>
      </c>
      <c r="C265">
        <v>48</v>
      </c>
      <c r="D265" t="s">
        <v>8221</v>
      </c>
      <c r="E265">
        <v>3</v>
      </c>
    </row>
    <row r="266" spans="2:5" x14ac:dyDescent="0.25">
      <c r="B266" t="s">
        <v>8219</v>
      </c>
      <c r="C266">
        <v>383</v>
      </c>
      <c r="D266" t="s">
        <v>8221</v>
      </c>
      <c r="E266">
        <v>135</v>
      </c>
    </row>
    <row r="267" spans="2:5" x14ac:dyDescent="0.25">
      <c r="B267" t="s">
        <v>8219</v>
      </c>
      <c r="C267">
        <v>237</v>
      </c>
      <c r="D267" t="s">
        <v>8221</v>
      </c>
      <c r="E267">
        <v>10</v>
      </c>
    </row>
    <row r="268" spans="2:5" x14ac:dyDescent="0.25">
      <c r="B268" t="s">
        <v>8219</v>
      </c>
      <c r="C268">
        <v>13</v>
      </c>
      <c r="D268" t="s">
        <v>8221</v>
      </c>
      <c r="E268">
        <v>0</v>
      </c>
    </row>
    <row r="269" spans="2:5" x14ac:dyDescent="0.25">
      <c r="B269" t="s">
        <v>8219</v>
      </c>
      <c r="C269">
        <v>562</v>
      </c>
      <c r="D269" t="s">
        <v>8221</v>
      </c>
      <c r="E269">
        <v>6</v>
      </c>
    </row>
    <row r="270" spans="2:5" x14ac:dyDescent="0.25">
      <c r="B270" t="s">
        <v>8219</v>
      </c>
      <c r="C270">
        <v>71</v>
      </c>
      <c r="D270" t="s">
        <v>8221</v>
      </c>
      <c r="E270">
        <v>36</v>
      </c>
    </row>
    <row r="271" spans="2:5" x14ac:dyDescent="0.25">
      <c r="B271" t="s">
        <v>8219</v>
      </c>
      <c r="C271">
        <v>1510</v>
      </c>
      <c r="D271" t="s">
        <v>8221</v>
      </c>
      <c r="E271">
        <v>336</v>
      </c>
    </row>
    <row r="272" spans="2:5" x14ac:dyDescent="0.25">
      <c r="B272" t="s">
        <v>8219</v>
      </c>
      <c r="C272">
        <v>14</v>
      </c>
      <c r="D272" t="s">
        <v>8221</v>
      </c>
      <c r="E272">
        <v>34</v>
      </c>
    </row>
    <row r="273" spans="2:5" x14ac:dyDescent="0.25">
      <c r="B273" t="s">
        <v>8219</v>
      </c>
      <c r="C273">
        <v>193</v>
      </c>
      <c r="D273" t="s">
        <v>8221</v>
      </c>
      <c r="E273">
        <v>10</v>
      </c>
    </row>
    <row r="274" spans="2:5" x14ac:dyDescent="0.25">
      <c r="B274" t="s">
        <v>8219</v>
      </c>
      <c r="C274">
        <v>206</v>
      </c>
      <c r="D274" t="s">
        <v>8221</v>
      </c>
      <c r="E274">
        <v>201</v>
      </c>
    </row>
    <row r="275" spans="2:5" x14ac:dyDescent="0.25">
      <c r="B275" t="s">
        <v>8219</v>
      </c>
      <c r="C275">
        <v>351</v>
      </c>
      <c r="D275" t="s">
        <v>8221</v>
      </c>
      <c r="E275">
        <v>296</v>
      </c>
    </row>
    <row r="276" spans="2:5" x14ac:dyDescent="0.25">
      <c r="B276" t="s">
        <v>8219</v>
      </c>
      <c r="C276">
        <v>50</v>
      </c>
      <c r="D276" t="s">
        <v>8221</v>
      </c>
      <c r="E276">
        <v>7</v>
      </c>
    </row>
    <row r="277" spans="2:5" x14ac:dyDescent="0.25">
      <c r="B277" t="s">
        <v>8219</v>
      </c>
      <c r="C277">
        <v>184</v>
      </c>
      <c r="D277" t="s">
        <v>8221</v>
      </c>
      <c r="E277">
        <v>7</v>
      </c>
    </row>
    <row r="278" spans="2:5" x14ac:dyDescent="0.25">
      <c r="B278" t="s">
        <v>8219</v>
      </c>
      <c r="C278">
        <v>196</v>
      </c>
      <c r="D278" t="s">
        <v>8221</v>
      </c>
      <c r="E278">
        <v>1</v>
      </c>
    </row>
    <row r="279" spans="2:5" x14ac:dyDescent="0.25">
      <c r="B279" t="s">
        <v>8219</v>
      </c>
      <c r="C279">
        <v>229</v>
      </c>
      <c r="D279" t="s">
        <v>8221</v>
      </c>
      <c r="E279">
        <v>114</v>
      </c>
    </row>
    <row r="280" spans="2:5" x14ac:dyDescent="0.25">
      <c r="B280" t="s">
        <v>8219</v>
      </c>
      <c r="C280">
        <v>67</v>
      </c>
      <c r="D280" t="s">
        <v>8221</v>
      </c>
      <c r="E280">
        <v>29</v>
      </c>
    </row>
    <row r="281" spans="2:5" x14ac:dyDescent="0.25">
      <c r="B281" t="s">
        <v>8219</v>
      </c>
      <c r="C281">
        <v>95</v>
      </c>
      <c r="D281" t="s">
        <v>8221</v>
      </c>
      <c r="E281">
        <v>890</v>
      </c>
    </row>
    <row r="282" spans="2:5" x14ac:dyDescent="0.25">
      <c r="B282" t="s">
        <v>8219</v>
      </c>
      <c r="C282">
        <v>62</v>
      </c>
      <c r="D282" t="s">
        <v>8221</v>
      </c>
      <c r="E282">
        <v>31</v>
      </c>
    </row>
    <row r="283" spans="2:5" x14ac:dyDescent="0.25">
      <c r="B283" t="s">
        <v>8219</v>
      </c>
      <c r="C283">
        <v>73</v>
      </c>
      <c r="D283" t="s">
        <v>8221</v>
      </c>
      <c r="E283">
        <v>21</v>
      </c>
    </row>
    <row r="284" spans="2:5" x14ac:dyDescent="0.25">
      <c r="B284" t="s">
        <v>8219</v>
      </c>
      <c r="C284">
        <v>43</v>
      </c>
      <c r="D284" t="s">
        <v>8221</v>
      </c>
      <c r="E284">
        <v>37</v>
      </c>
    </row>
    <row r="285" spans="2:5" x14ac:dyDescent="0.25">
      <c r="B285" t="s">
        <v>8219</v>
      </c>
      <c r="C285">
        <v>70</v>
      </c>
      <c r="D285" t="s">
        <v>8221</v>
      </c>
      <c r="E285">
        <v>7</v>
      </c>
    </row>
    <row r="286" spans="2:5" x14ac:dyDescent="0.25">
      <c r="B286" t="s">
        <v>8219</v>
      </c>
      <c r="C286">
        <v>271</v>
      </c>
      <c r="D286" t="s">
        <v>8221</v>
      </c>
      <c r="E286">
        <v>4</v>
      </c>
    </row>
    <row r="287" spans="2:5" x14ac:dyDescent="0.25">
      <c r="B287" t="s">
        <v>8219</v>
      </c>
      <c r="C287">
        <v>55</v>
      </c>
      <c r="D287" t="s">
        <v>8221</v>
      </c>
      <c r="E287">
        <v>5</v>
      </c>
    </row>
    <row r="288" spans="2:5" x14ac:dyDescent="0.25">
      <c r="B288" t="s">
        <v>8219</v>
      </c>
      <c r="C288">
        <v>35</v>
      </c>
      <c r="D288" t="s">
        <v>8221</v>
      </c>
      <c r="E288">
        <v>0</v>
      </c>
    </row>
    <row r="289" spans="2:5" x14ac:dyDescent="0.25">
      <c r="B289" t="s">
        <v>8219</v>
      </c>
      <c r="C289">
        <v>22</v>
      </c>
      <c r="D289" t="s">
        <v>8221</v>
      </c>
      <c r="E289">
        <v>456</v>
      </c>
    </row>
    <row r="290" spans="2:5" x14ac:dyDescent="0.25">
      <c r="B290" t="s">
        <v>8219</v>
      </c>
      <c r="C290">
        <v>38</v>
      </c>
      <c r="D290" t="s">
        <v>8221</v>
      </c>
      <c r="E290">
        <v>369</v>
      </c>
    </row>
    <row r="291" spans="2:5" x14ac:dyDescent="0.25">
      <c r="B291" t="s">
        <v>8219</v>
      </c>
      <c r="C291">
        <v>15</v>
      </c>
      <c r="D291" t="s">
        <v>8221</v>
      </c>
      <c r="E291">
        <v>2</v>
      </c>
    </row>
    <row r="292" spans="2:5" x14ac:dyDescent="0.25">
      <c r="B292" t="s">
        <v>8219</v>
      </c>
      <c r="C292">
        <v>7</v>
      </c>
      <c r="D292" t="s">
        <v>8221</v>
      </c>
      <c r="E292">
        <v>0</v>
      </c>
    </row>
    <row r="293" spans="2:5" x14ac:dyDescent="0.25">
      <c r="B293" t="s">
        <v>8219</v>
      </c>
      <c r="C293">
        <v>241</v>
      </c>
      <c r="D293" t="s">
        <v>8221</v>
      </c>
      <c r="E293">
        <v>338</v>
      </c>
    </row>
    <row r="294" spans="2:5" x14ac:dyDescent="0.25">
      <c r="B294" t="s">
        <v>8219</v>
      </c>
      <c r="C294">
        <v>55</v>
      </c>
      <c r="D294" t="s">
        <v>8221</v>
      </c>
      <c r="E294">
        <v>4</v>
      </c>
    </row>
    <row r="295" spans="2:5" x14ac:dyDescent="0.25">
      <c r="B295" t="s">
        <v>8219</v>
      </c>
      <c r="C295">
        <v>171</v>
      </c>
      <c r="D295" t="s">
        <v>8221</v>
      </c>
      <c r="E295">
        <v>1</v>
      </c>
    </row>
    <row r="296" spans="2:5" x14ac:dyDescent="0.25">
      <c r="B296" t="s">
        <v>8219</v>
      </c>
      <c r="C296">
        <v>208</v>
      </c>
      <c r="D296" t="s">
        <v>8221</v>
      </c>
      <c r="E296">
        <v>28</v>
      </c>
    </row>
    <row r="297" spans="2:5" x14ac:dyDescent="0.25">
      <c r="B297" t="s">
        <v>8219</v>
      </c>
      <c r="C297">
        <v>21</v>
      </c>
      <c r="D297" t="s">
        <v>8221</v>
      </c>
      <c r="E297">
        <v>12</v>
      </c>
    </row>
    <row r="298" spans="2:5" x14ac:dyDescent="0.25">
      <c r="B298" t="s">
        <v>8219</v>
      </c>
      <c r="C298">
        <v>25</v>
      </c>
      <c r="D298" t="s">
        <v>8221</v>
      </c>
      <c r="E298">
        <v>16</v>
      </c>
    </row>
    <row r="299" spans="2:5" x14ac:dyDescent="0.25">
      <c r="B299" t="s">
        <v>8219</v>
      </c>
      <c r="C299">
        <v>52</v>
      </c>
      <c r="D299" t="s">
        <v>8221</v>
      </c>
      <c r="E299">
        <v>4</v>
      </c>
    </row>
    <row r="300" spans="2:5" x14ac:dyDescent="0.25">
      <c r="B300" t="s">
        <v>8219</v>
      </c>
      <c r="C300">
        <v>104</v>
      </c>
      <c r="D300" t="s">
        <v>8221</v>
      </c>
      <c r="E300">
        <v>4</v>
      </c>
    </row>
    <row r="301" spans="2:5" x14ac:dyDescent="0.25">
      <c r="B301" t="s">
        <v>8219</v>
      </c>
      <c r="C301">
        <v>73</v>
      </c>
      <c r="D301" t="s">
        <v>8221</v>
      </c>
      <c r="E301">
        <v>10</v>
      </c>
    </row>
    <row r="302" spans="2:5" x14ac:dyDescent="0.25">
      <c r="B302" t="s">
        <v>8219</v>
      </c>
      <c r="C302">
        <v>34</v>
      </c>
      <c r="D302" t="s">
        <v>8221</v>
      </c>
      <c r="E302">
        <v>0</v>
      </c>
    </row>
    <row r="303" spans="2:5" x14ac:dyDescent="0.25">
      <c r="B303" t="s">
        <v>8219</v>
      </c>
      <c r="C303">
        <v>56</v>
      </c>
      <c r="D303" t="s">
        <v>8221</v>
      </c>
      <c r="E303">
        <v>6</v>
      </c>
    </row>
    <row r="304" spans="2:5" x14ac:dyDescent="0.25">
      <c r="B304" t="s">
        <v>8219</v>
      </c>
      <c r="C304">
        <v>31</v>
      </c>
      <c r="D304" t="s">
        <v>8221</v>
      </c>
      <c r="E304">
        <v>0</v>
      </c>
    </row>
    <row r="305" spans="2:5" x14ac:dyDescent="0.25">
      <c r="B305" t="s">
        <v>8219</v>
      </c>
      <c r="C305">
        <v>84</v>
      </c>
      <c r="D305" t="s">
        <v>8221</v>
      </c>
      <c r="E305">
        <v>1</v>
      </c>
    </row>
    <row r="306" spans="2:5" x14ac:dyDescent="0.25">
      <c r="B306" t="s">
        <v>8219</v>
      </c>
      <c r="C306">
        <v>130</v>
      </c>
      <c r="D306" t="s">
        <v>8221</v>
      </c>
      <c r="E306">
        <v>0</v>
      </c>
    </row>
    <row r="307" spans="2:5" x14ac:dyDescent="0.25">
      <c r="B307" t="s">
        <v>8219</v>
      </c>
      <c r="C307">
        <v>12</v>
      </c>
      <c r="D307" t="s">
        <v>8221</v>
      </c>
      <c r="E307">
        <v>44</v>
      </c>
    </row>
    <row r="308" spans="2:5" x14ac:dyDescent="0.25">
      <c r="B308" t="s">
        <v>8219</v>
      </c>
      <c r="C308">
        <v>23</v>
      </c>
      <c r="D308" t="s">
        <v>8221</v>
      </c>
      <c r="E308">
        <v>0</v>
      </c>
    </row>
    <row r="309" spans="2:5" x14ac:dyDescent="0.25">
      <c r="B309" t="s">
        <v>8219</v>
      </c>
      <c r="C309">
        <v>158</v>
      </c>
      <c r="D309" t="s">
        <v>8221</v>
      </c>
      <c r="E309">
        <v>3</v>
      </c>
    </row>
    <row r="310" spans="2:5" x14ac:dyDescent="0.25">
      <c r="B310" t="s">
        <v>8219</v>
      </c>
      <c r="C310">
        <v>30</v>
      </c>
      <c r="D310" t="s">
        <v>8221</v>
      </c>
      <c r="E310">
        <v>0</v>
      </c>
    </row>
    <row r="311" spans="2:5" x14ac:dyDescent="0.25">
      <c r="B311" t="s">
        <v>8219</v>
      </c>
      <c r="C311">
        <v>18</v>
      </c>
      <c r="D311" t="s">
        <v>8221</v>
      </c>
      <c r="E311">
        <v>52</v>
      </c>
    </row>
    <row r="312" spans="2:5" x14ac:dyDescent="0.25">
      <c r="B312" t="s">
        <v>8219</v>
      </c>
      <c r="C312">
        <v>29</v>
      </c>
      <c r="D312" t="s">
        <v>8221</v>
      </c>
      <c r="E312">
        <v>0</v>
      </c>
    </row>
    <row r="313" spans="2:5" x14ac:dyDescent="0.25">
      <c r="B313" t="s">
        <v>8219</v>
      </c>
      <c r="C313">
        <v>31</v>
      </c>
      <c r="D313" t="s">
        <v>8221</v>
      </c>
      <c r="E313">
        <v>1</v>
      </c>
    </row>
    <row r="314" spans="2:5" x14ac:dyDescent="0.25">
      <c r="B314" t="s">
        <v>8219</v>
      </c>
      <c r="C314">
        <v>173</v>
      </c>
      <c r="D314" t="s">
        <v>8221</v>
      </c>
      <c r="E314">
        <v>1</v>
      </c>
    </row>
    <row r="315" spans="2:5" x14ac:dyDescent="0.25">
      <c r="B315" t="s">
        <v>8219</v>
      </c>
      <c r="C315">
        <v>17</v>
      </c>
      <c r="D315" t="s">
        <v>8221</v>
      </c>
      <c r="E315">
        <v>2</v>
      </c>
    </row>
    <row r="316" spans="2:5" x14ac:dyDescent="0.25">
      <c r="B316" t="s">
        <v>8219</v>
      </c>
      <c r="C316">
        <v>48</v>
      </c>
      <c r="D316" t="s">
        <v>8221</v>
      </c>
      <c r="E316">
        <v>9</v>
      </c>
    </row>
    <row r="317" spans="2:5" x14ac:dyDescent="0.25">
      <c r="B317" t="s">
        <v>8219</v>
      </c>
      <c r="C317">
        <v>59</v>
      </c>
      <c r="D317" t="s">
        <v>8221</v>
      </c>
      <c r="E317">
        <v>5</v>
      </c>
    </row>
    <row r="318" spans="2:5" x14ac:dyDescent="0.25">
      <c r="B318" t="s">
        <v>8219</v>
      </c>
      <c r="C318">
        <v>39</v>
      </c>
      <c r="D318" t="s">
        <v>8221</v>
      </c>
      <c r="E318">
        <v>57</v>
      </c>
    </row>
    <row r="319" spans="2:5" x14ac:dyDescent="0.25">
      <c r="B319" t="s">
        <v>8219</v>
      </c>
      <c r="C319">
        <v>59</v>
      </c>
      <c r="D319" t="s">
        <v>8221</v>
      </c>
      <c r="E319">
        <v>3</v>
      </c>
    </row>
    <row r="320" spans="2:5" x14ac:dyDescent="0.25">
      <c r="B320" t="s">
        <v>8219</v>
      </c>
      <c r="C320">
        <v>60</v>
      </c>
      <c r="D320" t="s">
        <v>8221</v>
      </c>
      <c r="E320">
        <v>1</v>
      </c>
    </row>
    <row r="321" spans="2:5" x14ac:dyDescent="0.25">
      <c r="B321" t="s">
        <v>8219</v>
      </c>
      <c r="C321">
        <v>20</v>
      </c>
      <c r="D321" t="s">
        <v>8221</v>
      </c>
      <c r="E321">
        <v>6</v>
      </c>
    </row>
    <row r="322" spans="2:5" x14ac:dyDescent="0.25">
      <c r="B322" t="s">
        <v>8219</v>
      </c>
      <c r="C322">
        <v>2</v>
      </c>
      <c r="D322" t="s">
        <v>8221</v>
      </c>
      <c r="E322">
        <v>48</v>
      </c>
    </row>
    <row r="323" spans="2:5" x14ac:dyDescent="0.25">
      <c r="B323" t="s">
        <v>8219</v>
      </c>
      <c r="C323">
        <v>315</v>
      </c>
      <c r="D323" t="s">
        <v>8221</v>
      </c>
      <c r="E323">
        <v>2</v>
      </c>
    </row>
    <row r="324" spans="2:5" x14ac:dyDescent="0.25">
      <c r="B324" t="s">
        <v>8219</v>
      </c>
      <c r="C324">
        <v>2174</v>
      </c>
      <c r="D324" t="s">
        <v>8221</v>
      </c>
      <c r="E324">
        <v>4</v>
      </c>
    </row>
    <row r="325" spans="2:5" x14ac:dyDescent="0.25">
      <c r="B325" t="s">
        <v>8219</v>
      </c>
      <c r="C325">
        <v>152</v>
      </c>
      <c r="D325" t="s">
        <v>8221</v>
      </c>
      <c r="E325">
        <v>5</v>
      </c>
    </row>
    <row r="326" spans="2:5" x14ac:dyDescent="0.25">
      <c r="B326" t="s">
        <v>8219</v>
      </c>
      <c r="C326">
        <v>1021</v>
      </c>
      <c r="D326" t="s">
        <v>8221</v>
      </c>
      <c r="E326">
        <v>79</v>
      </c>
    </row>
    <row r="327" spans="2:5" x14ac:dyDescent="0.25">
      <c r="B327" t="s">
        <v>8219</v>
      </c>
      <c r="C327">
        <v>237</v>
      </c>
      <c r="D327" t="s">
        <v>8221</v>
      </c>
      <c r="E327">
        <v>2</v>
      </c>
    </row>
    <row r="328" spans="2:5" x14ac:dyDescent="0.25">
      <c r="B328" t="s">
        <v>8219</v>
      </c>
      <c r="C328">
        <v>27</v>
      </c>
      <c r="D328" t="s">
        <v>8221</v>
      </c>
      <c r="E328">
        <v>11</v>
      </c>
    </row>
    <row r="329" spans="2:5" x14ac:dyDescent="0.25">
      <c r="B329" t="s">
        <v>8219</v>
      </c>
      <c r="C329">
        <v>17</v>
      </c>
      <c r="D329" t="s">
        <v>8221</v>
      </c>
      <c r="E329">
        <v>11</v>
      </c>
    </row>
    <row r="330" spans="2:5" x14ac:dyDescent="0.25">
      <c r="B330" t="s">
        <v>8219</v>
      </c>
      <c r="C330">
        <v>27</v>
      </c>
      <c r="D330" t="s">
        <v>8221</v>
      </c>
      <c r="E330">
        <v>1</v>
      </c>
    </row>
    <row r="331" spans="2:5" x14ac:dyDescent="0.25">
      <c r="B331" t="s">
        <v>8219</v>
      </c>
      <c r="C331">
        <v>82</v>
      </c>
      <c r="D331" t="s">
        <v>8221</v>
      </c>
      <c r="E331">
        <v>3</v>
      </c>
    </row>
    <row r="332" spans="2:5" x14ac:dyDescent="0.25">
      <c r="B332" t="s">
        <v>8219</v>
      </c>
      <c r="C332">
        <v>48</v>
      </c>
      <c r="D332" t="s">
        <v>8221</v>
      </c>
      <c r="E332">
        <v>5</v>
      </c>
    </row>
    <row r="333" spans="2:5" x14ac:dyDescent="0.25">
      <c r="B333" t="s">
        <v>8219</v>
      </c>
      <c r="C333">
        <v>105</v>
      </c>
      <c r="D333" t="s">
        <v>8221</v>
      </c>
      <c r="E333">
        <v>12</v>
      </c>
    </row>
    <row r="334" spans="2:5" x14ac:dyDescent="0.25">
      <c r="B334" t="s">
        <v>8219</v>
      </c>
      <c r="C334">
        <v>28</v>
      </c>
      <c r="D334" t="s">
        <v>8221</v>
      </c>
      <c r="E334">
        <v>2</v>
      </c>
    </row>
    <row r="335" spans="2:5" x14ac:dyDescent="0.25">
      <c r="B335" t="s">
        <v>8219</v>
      </c>
      <c r="C335">
        <v>1107</v>
      </c>
      <c r="D335" t="s">
        <v>8221</v>
      </c>
      <c r="E335">
        <v>5</v>
      </c>
    </row>
    <row r="336" spans="2:5" x14ac:dyDescent="0.25">
      <c r="B336" t="s">
        <v>8219</v>
      </c>
      <c r="C336">
        <v>1013</v>
      </c>
      <c r="D336" t="s">
        <v>8221</v>
      </c>
      <c r="E336">
        <v>21</v>
      </c>
    </row>
    <row r="337" spans="2:5" x14ac:dyDescent="0.25">
      <c r="B337" t="s">
        <v>8219</v>
      </c>
      <c r="C337">
        <v>274</v>
      </c>
      <c r="D337" t="s">
        <v>8221</v>
      </c>
      <c r="E337">
        <v>0</v>
      </c>
    </row>
    <row r="338" spans="2:5" x14ac:dyDescent="0.25">
      <c r="B338" t="s">
        <v>8219</v>
      </c>
      <c r="C338">
        <v>87</v>
      </c>
      <c r="D338" t="s">
        <v>8221</v>
      </c>
      <c r="E338">
        <v>45</v>
      </c>
    </row>
    <row r="339" spans="2:5" x14ac:dyDescent="0.25">
      <c r="B339" t="s">
        <v>8219</v>
      </c>
      <c r="C339">
        <v>99</v>
      </c>
      <c r="D339" t="s">
        <v>8221</v>
      </c>
      <c r="E339">
        <v>29</v>
      </c>
    </row>
    <row r="340" spans="2:5" x14ac:dyDescent="0.25">
      <c r="B340" t="s">
        <v>8219</v>
      </c>
      <c r="C340">
        <v>276</v>
      </c>
      <c r="D340" t="s">
        <v>8221</v>
      </c>
      <c r="E340">
        <v>2</v>
      </c>
    </row>
    <row r="341" spans="2:5" x14ac:dyDescent="0.25">
      <c r="B341" t="s">
        <v>8219</v>
      </c>
      <c r="C341">
        <v>21</v>
      </c>
      <c r="D341" t="s">
        <v>8221</v>
      </c>
      <c r="E341">
        <v>30</v>
      </c>
    </row>
    <row r="342" spans="2:5" x14ac:dyDescent="0.25">
      <c r="B342" t="s">
        <v>8219</v>
      </c>
      <c r="C342">
        <v>41</v>
      </c>
      <c r="D342" t="s">
        <v>8221</v>
      </c>
      <c r="E342">
        <v>8</v>
      </c>
    </row>
    <row r="343" spans="2:5" x14ac:dyDescent="0.25">
      <c r="B343" t="s">
        <v>8219</v>
      </c>
      <c r="C343">
        <v>119</v>
      </c>
      <c r="D343" t="s">
        <v>8221</v>
      </c>
      <c r="E343">
        <v>1</v>
      </c>
    </row>
    <row r="344" spans="2:5" x14ac:dyDescent="0.25">
      <c r="B344" t="s">
        <v>8219</v>
      </c>
      <c r="C344">
        <v>153</v>
      </c>
      <c r="D344" t="s">
        <v>8221</v>
      </c>
      <c r="E344">
        <v>14</v>
      </c>
    </row>
    <row r="345" spans="2:5" x14ac:dyDescent="0.25">
      <c r="B345" t="s">
        <v>8219</v>
      </c>
      <c r="C345">
        <v>100</v>
      </c>
      <c r="D345" t="s">
        <v>8221</v>
      </c>
      <c r="E345">
        <v>24</v>
      </c>
    </row>
    <row r="346" spans="2:5" x14ac:dyDescent="0.25">
      <c r="B346" t="s">
        <v>8219</v>
      </c>
      <c r="C346">
        <v>143</v>
      </c>
      <c r="D346" t="s">
        <v>8221</v>
      </c>
      <c r="E346">
        <v>2</v>
      </c>
    </row>
    <row r="347" spans="2:5" x14ac:dyDescent="0.25">
      <c r="B347" t="s">
        <v>8219</v>
      </c>
      <c r="C347">
        <v>140</v>
      </c>
      <c r="D347" t="s">
        <v>8221</v>
      </c>
      <c r="E347">
        <v>21</v>
      </c>
    </row>
    <row r="348" spans="2:5" x14ac:dyDescent="0.25">
      <c r="B348" t="s">
        <v>8219</v>
      </c>
      <c r="C348">
        <v>35</v>
      </c>
      <c r="D348" t="s">
        <v>8221</v>
      </c>
      <c r="E348">
        <v>7</v>
      </c>
    </row>
    <row r="349" spans="2:5" x14ac:dyDescent="0.25">
      <c r="B349" t="s">
        <v>8219</v>
      </c>
      <c r="C349">
        <v>149</v>
      </c>
      <c r="D349" t="s">
        <v>8221</v>
      </c>
      <c r="E349">
        <v>0</v>
      </c>
    </row>
    <row r="350" spans="2:5" x14ac:dyDescent="0.25">
      <c r="B350" t="s">
        <v>8219</v>
      </c>
      <c r="C350">
        <v>130</v>
      </c>
      <c r="D350" t="s">
        <v>8221</v>
      </c>
      <c r="E350">
        <v>4</v>
      </c>
    </row>
    <row r="351" spans="2:5" x14ac:dyDescent="0.25">
      <c r="B351" t="s">
        <v>8219</v>
      </c>
      <c r="C351">
        <v>120</v>
      </c>
      <c r="D351" t="s">
        <v>8221</v>
      </c>
      <c r="E351">
        <v>32</v>
      </c>
    </row>
    <row r="352" spans="2:5" x14ac:dyDescent="0.25">
      <c r="B352" t="s">
        <v>8219</v>
      </c>
      <c r="C352">
        <v>265</v>
      </c>
      <c r="D352" t="s">
        <v>8221</v>
      </c>
      <c r="E352">
        <v>4</v>
      </c>
    </row>
    <row r="353" spans="2:5" x14ac:dyDescent="0.25">
      <c r="B353" t="s">
        <v>8219</v>
      </c>
      <c r="C353">
        <v>71</v>
      </c>
      <c r="D353" t="s">
        <v>8221</v>
      </c>
      <c r="E353">
        <v>9</v>
      </c>
    </row>
    <row r="354" spans="2:5" x14ac:dyDescent="0.25">
      <c r="B354" t="s">
        <v>8219</v>
      </c>
      <c r="C354">
        <v>13</v>
      </c>
      <c r="D354" t="s">
        <v>8221</v>
      </c>
      <c r="E354">
        <v>17</v>
      </c>
    </row>
    <row r="355" spans="2:5" x14ac:dyDescent="0.25">
      <c r="B355" t="s">
        <v>8219</v>
      </c>
      <c r="C355">
        <v>169</v>
      </c>
      <c r="D355" t="s">
        <v>8221</v>
      </c>
      <c r="E355">
        <v>5</v>
      </c>
    </row>
    <row r="356" spans="2:5" x14ac:dyDescent="0.25">
      <c r="B356" t="s">
        <v>8219</v>
      </c>
      <c r="C356">
        <v>57</v>
      </c>
      <c r="D356" t="s">
        <v>8221</v>
      </c>
      <c r="E356">
        <v>53</v>
      </c>
    </row>
    <row r="357" spans="2:5" x14ac:dyDescent="0.25">
      <c r="B357" t="s">
        <v>8219</v>
      </c>
      <c r="C357">
        <v>229</v>
      </c>
      <c r="D357" t="s">
        <v>8221</v>
      </c>
      <c r="E357">
        <v>7</v>
      </c>
    </row>
    <row r="358" spans="2:5" x14ac:dyDescent="0.25">
      <c r="B358" t="s">
        <v>8219</v>
      </c>
      <c r="C358">
        <v>108</v>
      </c>
      <c r="D358" t="s">
        <v>8221</v>
      </c>
      <c r="E358">
        <v>72</v>
      </c>
    </row>
    <row r="359" spans="2:5" x14ac:dyDescent="0.25">
      <c r="B359" t="s">
        <v>8219</v>
      </c>
      <c r="C359">
        <v>108</v>
      </c>
      <c r="D359" t="s">
        <v>8221</v>
      </c>
      <c r="E359">
        <v>0</v>
      </c>
    </row>
    <row r="360" spans="2:5" x14ac:dyDescent="0.25">
      <c r="B360" t="s">
        <v>8219</v>
      </c>
      <c r="C360">
        <v>41</v>
      </c>
      <c r="D360" t="s">
        <v>8221</v>
      </c>
      <c r="E360">
        <v>2</v>
      </c>
    </row>
    <row r="361" spans="2:5" x14ac:dyDescent="0.25">
      <c r="B361" t="s">
        <v>8219</v>
      </c>
      <c r="C361">
        <v>139</v>
      </c>
      <c r="D361" t="s">
        <v>8221</v>
      </c>
      <c r="E361">
        <v>8</v>
      </c>
    </row>
    <row r="362" spans="2:5" x14ac:dyDescent="0.25">
      <c r="B362" t="s">
        <v>8219</v>
      </c>
      <c r="C362">
        <v>19</v>
      </c>
      <c r="D362" t="s">
        <v>8221</v>
      </c>
      <c r="E362">
        <v>2</v>
      </c>
    </row>
    <row r="363" spans="2:5" x14ac:dyDescent="0.25">
      <c r="B363" t="s">
        <v>8219</v>
      </c>
      <c r="C363">
        <v>94</v>
      </c>
      <c r="D363" t="s">
        <v>8221</v>
      </c>
      <c r="E363">
        <v>0</v>
      </c>
    </row>
    <row r="364" spans="2:5" x14ac:dyDescent="0.25">
      <c r="B364" t="s">
        <v>8219</v>
      </c>
      <c r="C364">
        <v>23</v>
      </c>
      <c r="D364" t="s">
        <v>8221</v>
      </c>
      <c r="E364">
        <v>3</v>
      </c>
    </row>
    <row r="365" spans="2:5" x14ac:dyDescent="0.25">
      <c r="B365" t="s">
        <v>8219</v>
      </c>
      <c r="C365">
        <v>15</v>
      </c>
      <c r="D365" t="s">
        <v>8221</v>
      </c>
      <c r="E365">
        <v>4</v>
      </c>
    </row>
    <row r="366" spans="2:5" x14ac:dyDescent="0.25">
      <c r="B366" t="s">
        <v>8219</v>
      </c>
      <c r="C366">
        <v>62</v>
      </c>
      <c r="D366" t="s">
        <v>8221</v>
      </c>
      <c r="E366">
        <v>3</v>
      </c>
    </row>
    <row r="367" spans="2:5" x14ac:dyDescent="0.25">
      <c r="B367" t="s">
        <v>8219</v>
      </c>
      <c r="C367">
        <v>74</v>
      </c>
      <c r="D367" t="s">
        <v>8221</v>
      </c>
      <c r="E367">
        <v>6</v>
      </c>
    </row>
    <row r="368" spans="2:5" x14ac:dyDescent="0.25">
      <c r="B368" t="s">
        <v>8219</v>
      </c>
      <c r="C368">
        <v>97</v>
      </c>
      <c r="D368" t="s">
        <v>8221</v>
      </c>
      <c r="E368">
        <v>0</v>
      </c>
    </row>
    <row r="369" spans="2:5" x14ac:dyDescent="0.25">
      <c r="B369" t="s">
        <v>8219</v>
      </c>
      <c r="C369">
        <v>55</v>
      </c>
      <c r="D369" t="s">
        <v>8221</v>
      </c>
      <c r="E369">
        <v>0</v>
      </c>
    </row>
    <row r="370" spans="2:5" x14ac:dyDescent="0.25">
      <c r="B370" t="s">
        <v>8219</v>
      </c>
      <c r="C370">
        <v>44</v>
      </c>
      <c r="D370" t="s">
        <v>8221</v>
      </c>
      <c r="E370">
        <v>0</v>
      </c>
    </row>
    <row r="371" spans="2:5" x14ac:dyDescent="0.25">
      <c r="B371" t="s">
        <v>8219</v>
      </c>
      <c r="C371">
        <v>110</v>
      </c>
      <c r="D371" t="s">
        <v>8221</v>
      </c>
      <c r="E371">
        <v>8</v>
      </c>
    </row>
    <row r="372" spans="2:5" x14ac:dyDescent="0.25">
      <c r="B372" t="s">
        <v>8219</v>
      </c>
      <c r="C372">
        <v>59</v>
      </c>
      <c r="D372" t="s">
        <v>8221</v>
      </c>
      <c r="E372">
        <v>5</v>
      </c>
    </row>
    <row r="373" spans="2:5" x14ac:dyDescent="0.25">
      <c r="B373" t="s">
        <v>8219</v>
      </c>
      <c r="C373">
        <v>62</v>
      </c>
      <c r="D373" t="s">
        <v>8221</v>
      </c>
      <c r="E373">
        <v>0</v>
      </c>
    </row>
    <row r="374" spans="2:5" x14ac:dyDescent="0.25">
      <c r="B374" t="s">
        <v>8219</v>
      </c>
      <c r="C374">
        <v>105</v>
      </c>
      <c r="D374" t="s">
        <v>8221</v>
      </c>
      <c r="E374">
        <v>2</v>
      </c>
    </row>
    <row r="375" spans="2:5" x14ac:dyDescent="0.25">
      <c r="B375" t="s">
        <v>8219</v>
      </c>
      <c r="C375">
        <v>26</v>
      </c>
      <c r="D375" t="s">
        <v>8221</v>
      </c>
      <c r="E375">
        <v>24</v>
      </c>
    </row>
    <row r="376" spans="2:5" x14ac:dyDescent="0.25">
      <c r="B376" t="s">
        <v>8219</v>
      </c>
      <c r="C376">
        <v>49</v>
      </c>
      <c r="D376" t="s">
        <v>8221</v>
      </c>
      <c r="E376">
        <v>0</v>
      </c>
    </row>
    <row r="377" spans="2:5" x14ac:dyDescent="0.25">
      <c r="B377" t="s">
        <v>8219</v>
      </c>
      <c r="C377">
        <v>68</v>
      </c>
      <c r="D377" t="s">
        <v>8221</v>
      </c>
      <c r="E377">
        <v>9</v>
      </c>
    </row>
    <row r="378" spans="2:5" x14ac:dyDescent="0.25">
      <c r="B378" t="s">
        <v>8219</v>
      </c>
      <c r="C378">
        <v>22</v>
      </c>
      <c r="D378" t="s">
        <v>8221</v>
      </c>
      <c r="E378">
        <v>0</v>
      </c>
    </row>
    <row r="379" spans="2:5" x14ac:dyDescent="0.25">
      <c r="B379" t="s">
        <v>8219</v>
      </c>
      <c r="C379">
        <v>18</v>
      </c>
      <c r="D379" t="s">
        <v>8221</v>
      </c>
      <c r="E379">
        <v>1</v>
      </c>
    </row>
    <row r="380" spans="2:5" x14ac:dyDescent="0.25">
      <c r="B380" t="s">
        <v>8219</v>
      </c>
      <c r="C380">
        <v>19</v>
      </c>
      <c r="D380" t="s">
        <v>8221</v>
      </c>
      <c r="E380">
        <v>10</v>
      </c>
    </row>
    <row r="381" spans="2:5" x14ac:dyDescent="0.25">
      <c r="B381" t="s">
        <v>8219</v>
      </c>
      <c r="C381">
        <v>99</v>
      </c>
      <c r="D381" t="s">
        <v>8221</v>
      </c>
      <c r="E381">
        <v>1</v>
      </c>
    </row>
    <row r="382" spans="2:5" x14ac:dyDescent="0.25">
      <c r="B382" t="s">
        <v>8219</v>
      </c>
      <c r="C382">
        <v>27</v>
      </c>
      <c r="D382" t="s">
        <v>8221</v>
      </c>
      <c r="E382">
        <v>0</v>
      </c>
    </row>
    <row r="383" spans="2:5" x14ac:dyDescent="0.25">
      <c r="B383" t="s">
        <v>8219</v>
      </c>
      <c r="C383">
        <v>25</v>
      </c>
      <c r="D383" t="s">
        <v>8221</v>
      </c>
      <c r="E383">
        <v>20</v>
      </c>
    </row>
    <row r="384" spans="2:5" x14ac:dyDescent="0.25">
      <c r="B384" t="s">
        <v>8219</v>
      </c>
      <c r="C384">
        <v>14</v>
      </c>
      <c r="D384" t="s">
        <v>8221</v>
      </c>
      <c r="E384">
        <v>30</v>
      </c>
    </row>
    <row r="385" spans="2:5" x14ac:dyDescent="0.25">
      <c r="B385" t="s">
        <v>8219</v>
      </c>
      <c r="C385">
        <v>35</v>
      </c>
      <c r="D385" t="s">
        <v>8221</v>
      </c>
      <c r="E385">
        <v>6</v>
      </c>
    </row>
    <row r="386" spans="2:5" x14ac:dyDescent="0.25">
      <c r="B386" t="s">
        <v>8219</v>
      </c>
      <c r="C386">
        <v>10</v>
      </c>
      <c r="D386" t="s">
        <v>8221</v>
      </c>
      <c r="E386">
        <v>15</v>
      </c>
    </row>
    <row r="387" spans="2:5" x14ac:dyDescent="0.25">
      <c r="B387" t="s">
        <v>8219</v>
      </c>
      <c r="C387">
        <v>29</v>
      </c>
      <c r="D387" t="s">
        <v>8221</v>
      </c>
      <c r="E387">
        <v>5</v>
      </c>
    </row>
    <row r="388" spans="2:5" x14ac:dyDescent="0.25">
      <c r="B388" t="s">
        <v>8219</v>
      </c>
      <c r="C388">
        <v>44</v>
      </c>
      <c r="D388" t="s">
        <v>8221</v>
      </c>
      <c r="E388">
        <v>0</v>
      </c>
    </row>
    <row r="389" spans="2:5" x14ac:dyDescent="0.25">
      <c r="B389" t="s">
        <v>8219</v>
      </c>
      <c r="C389">
        <v>17</v>
      </c>
      <c r="D389" t="s">
        <v>8221</v>
      </c>
      <c r="E389">
        <v>0</v>
      </c>
    </row>
    <row r="390" spans="2:5" x14ac:dyDescent="0.25">
      <c r="B390" t="s">
        <v>8219</v>
      </c>
      <c r="C390">
        <v>34</v>
      </c>
      <c r="D390" t="s">
        <v>8221</v>
      </c>
      <c r="E390">
        <v>28</v>
      </c>
    </row>
    <row r="391" spans="2:5" x14ac:dyDescent="0.25">
      <c r="B391" t="s">
        <v>8219</v>
      </c>
      <c r="C391">
        <v>14</v>
      </c>
      <c r="D391" t="s">
        <v>8221</v>
      </c>
      <c r="E391">
        <v>0</v>
      </c>
    </row>
    <row r="392" spans="2:5" x14ac:dyDescent="0.25">
      <c r="B392" t="s">
        <v>8219</v>
      </c>
      <c r="C392">
        <v>156</v>
      </c>
      <c r="D392" t="s">
        <v>8221</v>
      </c>
      <c r="E392">
        <v>5</v>
      </c>
    </row>
    <row r="393" spans="2:5" x14ac:dyDescent="0.25">
      <c r="B393" t="s">
        <v>8219</v>
      </c>
      <c r="C393">
        <v>128</v>
      </c>
      <c r="D393" t="s">
        <v>8221</v>
      </c>
      <c r="E393">
        <v>7</v>
      </c>
    </row>
    <row r="394" spans="2:5" x14ac:dyDescent="0.25">
      <c r="B394" t="s">
        <v>8219</v>
      </c>
      <c r="C394">
        <v>60</v>
      </c>
      <c r="D394" t="s">
        <v>8221</v>
      </c>
      <c r="E394">
        <v>30</v>
      </c>
    </row>
    <row r="395" spans="2:5" x14ac:dyDescent="0.25">
      <c r="B395" t="s">
        <v>8219</v>
      </c>
      <c r="C395">
        <v>32</v>
      </c>
      <c r="D395" t="s">
        <v>8221</v>
      </c>
      <c r="E395">
        <v>2</v>
      </c>
    </row>
    <row r="396" spans="2:5" x14ac:dyDescent="0.25">
      <c r="B396" t="s">
        <v>8219</v>
      </c>
      <c r="C396">
        <v>53</v>
      </c>
      <c r="D396" t="s">
        <v>8221</v>
      </c>
      <c r="E396">
        <v>30</v>
      </c>
    </row>
    <row r="397" spans="2:5" x14ac:dyDescent="0.25">
      <c r="B397" t="s">
        <v>8219</v>
      </c>
      <c r="C397">
        <v>184</v>
      </c>
      <c r="D397" t="s">
        <v>8221</v>
      </c>
      <c r="E397">
        <v>2</v>
      </c>
    </row>
    <row r="398" spans="2:5" x14ac:dyDescent="0.25">
      <c r="B398" t="s">
        <v>8219</v>
      </c>
      <c r="C398">
        <v>90</v>
      </c>
      <c r="D398" t="s">
        <v>8221</v>
      </c>
      <c r="E398">
        <v>0</v>
      </c>
    </row>
    <row r="399" spans="2:5" x14ac:dyDescent="0.25">
      <c r="B399" t="s">
        <v>8219</v>
      </c>
      <c r="C399">
        <v>71</v>
      </c>
      <c r="D399" t="s">
        <v>8221</v>
      </c>
      <c r="E399">
        <v>2</v>
      </c>
    </row>
    <row r="400" spans="2:5" x14ac:dyDescent="0.25">
      <c r="B400" t="s">
        <v>8219</v>
      </c>
      <c r="C400">
        <v>87</v>
      </c>
      <c r="D400" t="s">
        <v>8221</v>
      </c>
      <c r="E400">
        <v>1</v>
      </c>
    </row>
    <row r="401" spans="2:5" x14ac:dyDescent="0.25">
      <c r="B401" t="s">
        <v>8219</v>
      </c>
      <c r="C401">
        <v>28</v>
      </c>
      <c r="D401" t="s">
        <v>8221</v>
      </c>
      <c r="E401">
        <v>2</v>
      </c>
    </row>
    <row r="402" spans="2:5" x14ac:dyDescent="0.25">
      <c r="B402" t="s">
        <v>8219</v>
      </c>
      <c r="C402">
        <v>56</v>
      </c>
      <c r="D402" t="s">
        <v>8221</v>
      </c>
      <c r="E402">
        <v>14</v>
      </c>
    </row>
    <row r="403" spans="2:5" x14ac:dyDescent="0.25">
      <c r="B403" t="s">
        <v>8219</v>
      </c>
      <c r="C403">
        <v>51</v>
      </c>
      <c r="D403" t="s">
        <v>8221</v>
      </c>
      <c r="E403">
        <v>31</v>
      </c>
    </row>
    <row r="404" spans="2:5" x14ac:dyDescent="0.25">
      <c r="B404" t="s">
        <v>8219</v>
      </c>
      <c r="C404">
        <v>75</v>
      </c>
      <c r="D404" t="s">
        <v>8221</v>
      </c>
      <c r="E404">
        <v>16</v>
      </c>
    </row>
    <row r="405" spans="2:5" x14ac:dyDescent="0.25">
      <c r="B405" t="s">
        <v>8219</v>
      </c>
      <c r="C405">
        <v>38</v>
      </c>
      <c r="D405" t="s">
        <v>8221</v>
      </c>
      <c r="E405">
        <v>12</v>
      </c>
    </row>
    <row r="406" spans="2:5" x14ac:dyDescent="0.25">
      <c r="B406" t="s">
        <v>8219</v>
      </c>
      <c r="C406">
        <v>18</v>
      </c>
      <c r="D406" t="s">
        <v>8221</v>
      </c>
      <c r="E406">
        <v>96</v>
      </c>
    </row>
    <row r="407" spans="2:5" x14ac:dyDescent="0.25">
      <c r="B407" t="s">
        <v>8219</v>
      </c>
      <c r="C407">
        <v>54</v>
      </c>
      <c r="D407" t="s">
        <v>8221</v>
      </c>
      <c r="E407">
        <v>16</v>
      </c>
    </row>
    <row r="408" spans="2:5" x14ac:dyDescent="0.25">
      <c r="B408" t="s">
        <v>8219</v>
      </c>
      <c r="C408">
        <v>71</v>
      </c>
      <c r="D408" t="s">
        <v>8221</v>
      </c>
      <c r="E408">
        <v>5</v>
      </c>
    </row>
    <row r="409" spans="2:5" x14ac:dyDescent="0.25">
      <c r="B409" t="s">
        <v>8219</v>
      </c>
      <c r="C409">
        <v>57</v>
      </c>
      <c r="D409" t="s">
        <v>8221</v>
      </c>
      <c r="E409">
        <v>0</v>
      </c>
    </row>
    <row r="410" spans="2:5" x14ac:dyDescent="0.25">
      <c r="B410" t="s">
        <v>8219</v>
      </c>
      <c r="C410">
        <v>43</v>
      </c>
      <c r="D410" t="s">
        <v>8221</v>
      </c>
      <c r="E410">
        <v>8</v>
      </c>
    </row>
    <row r="411" spans="2:5" x14ac:dyDescent="0.25">
      <c r="B411" t="s">
        <v>8219</v>
      </c>
      <c r="C411">
        <v>52</v>
      </c>
      <c r="D411" t="s">
        <v>8221</v>
      </c>
      <c r="E411">
        <v>7</v>
      </c>
    </row>
    <row r="412" spans="2:5" x14ac:dyDescent="0.25">
      <c r="B412" t="s">
        <v>8219</v>
      </c>
      <c r="C412">
        <v>27</v>
      </c>
      <c r="D412" t="s">
        <v>8221</v>
      </c>
      <c r="E412">
        <v>24</v>
      </c>
    </row>
    <row r="413" spans="2:5" x14ac:dyDescent="0.25">
      <c r="B413" t="s">
        <v>8219</v>
      </c>
      <c r="C413">
        <v>12</v>
      </c>
      <c r="D413" t="s">
        <v>8221</v>
      </c>
      <c r="E413">
        <v>121</v>
      </c>
    </row>
    <row r="414" spans="2:5" x14ac:dyDescent="0.25">
      <c r="B414" t="s">
        <v>8219</v>
      </c>
      <c r="C414">
        <v>33</v>
      </c>
      <c r="D414" t="s">
        <v>8221</v>
      </c>
      <c r="E414">
        <v>196</v>
      </c>
    </row>
    <row r="415" spans="2:5" x14ac:dyDescent="0.25">
      <c r="B415" t="s">
        <v>8219</v>
      </c>
      <c r="C415">
        <v>96</v>
      </c>
      <c r="D415" t="s">
        <v>8221</v>
      </c>
      <c r="E415">
        <v>5</v>
      </c>
    </row>
    <row r="416" spans="2:5" x14ac:dyDescent="0.25">
      <c r="B416" t="s">
        <v>8219</v>
      </c>
      <c r="C416">
        <v>28</v>
      </c>
      <c r="D416" t="s">
        <v>8221</v>
      </c>
      <c r="E416">
        <v>73</v>
      </c>
    </row>
    <row r="417" spans="2:5" x14ac:dyDescent="0.25">
      <c r="B417" t="s">
        <v>8219</v>
      </c>
      <c r="C417">
        <v>43</v>
      </c>
      <c r="D417" t="s">
        <v>8221</v>
      </c>
      <c r="E417">
        <v>93</v>
      </c>
    </row>
    <row r="418" spans="2:5" x14ac:dyDescent="0.25">
      <c r="B418" t="s">
        <v>8219</v>
      </c>
      <c r="C418">
        <v>205</v>
      </c>
      <c r="D418" t="s">
        <v>8221</v>
      </c>
      <c r="E418">
        <v>17</v>
      </c>
    </row>
    <row r="419" spans="2:5" x14ac:dyDescent="0.25">
      <c r="B419" t="s">
        <v>8219</v>
      </c>
      <c r="C419">
        <v>23</v>
      </c>
      <c r="D419" t="s">
        <v>8221</v>
      </c>
      <c r="E419">
        <v>7</v>
      </c>
    </row>
    <row r="420" spans="2:5" x14ac:dyDescent="0.25">
      <c r="B420" t="s">
        <v>8219</v>
      </c>
      <c r="C420">
        <v>19</v>
      </c>
      <c r="D420" t="s">
        <v>8221</v>
      </c>
      <c r="E420">
        <v>17</v>
      </c>
    </row>
    <row r="421" spans="2:5" x14ac:dyDescent="0.25">
      <c r="B421" t="s">
        <v>8219</v>
      </c>
      <c r="C421">
        <v>14</v>
      </c>
      <c r="D421" t="s">
        <v>8221</v>
      </c>
      <c r="E421">
        <v>171</v>
      </c>
    </row>
    <row r="422" spans="2:5" x14ac:dyDescent="0.25">
      <c r="B422" t="s">
        <v>8219</v>
      </c>
      <c r="C422">
        <v>38</v>
      </c>
      <c r="D422" t="s">
        <v>8221</v>
      </c>
      <c r="E422">
        <v>188</v>
      </c>
    </row>
    <row r="423" spans="2:5" x14ac:dyDescent="0.25">
      <c r="B423" t="s">
        <v>8219</v>
      </c>
      <c r="C423">
        <v>78</v>
      </c>
      <c r="D423" t="s">
        <v>8221</v>
      </c>
      <c r="E423">
        <v>110</v>
      </c>
    </row>
    <row r="424" spans="2:5" x14ac:dyDescent="0.25">
      <c r="B424" t="s">
        <v>8219</v>
      </c>
      <c r="C424">
        <v>69</v>
      </c>
      <c r="D424" t="s">
        <v>8221</v>
      </c>
      <c r="E424">
        <v>37</v>
      </c>
    </row>
    <row r="425" spans="2:5" x14ac:dyDescent="0.25">
      <c r="B425" t="s">
        <v>8219</v>
      </c>
      <c r="C425">
        <v>33</v>
      </c>
      <c r="D425" t="s">
        <v>8221</v>
      </c>
      <c r="E425">
        <v>9</v>
      </c>
    </row>
    <row r="426" spans="2:5" x14ac:dyDescent="0.25">
      <c r="B426" t="s">
        <v>8219</v>
      </c>
      <c r="C426">
        <v>54</v>
      </c>
      <c r="D426" t="s">
        <v>8221</v>
      </c>
      <c r="E426">
        <v>29</v>
      </c>
    </row>
    <row r="427" spans="2:5" x14ac:dyDescent="0.25">
      <c r="B427" t="s">
        <v>8219</v>
      </c>
      <c r="C427">
        <v>99</v>
      </c>
      <c r="D427" t="s">
        <v>8221</v>
      </c>
      <c r="E427">
        <v>6</v>
      </c>
    </row>
    <row r="428" spans="2:5" x14ac:dyDescent="0.25">
      <c r="B428" t="s">
        <v>8219</v>
      </c>
      <c r="C428">
        <v>49</v>
      </c>
      <c r="D428" t="s">
        <v>8221</v>
      </c>
      <c r="E428">
        <v>30</v>
      </c>
    </row>
    <row r="429" spans="2:5" x14ac:dyDescent="0.25">
      <c r="B429" t="s">
        <v>8219</v>
      </c>
      <c r="C429">
        <v>11</v>
      </c>
      <c r="D429" t="s">
        <v>8221</v>
      </c>
      <c r="E429">
        <v>81</v>
      </c>
    </row>
    <row r="430" spans="2:5" x14ac:dyDescent="0.25">
      <c r="B430" t="s">
        <v>8219</v>
      </c>
      <c r="C430">
        <v>38</v>
      </c>
      <c r="D430" t="s">
        <v>8221</v>
      </c>
      <c r="E430">
        <v>4</v>
      </c>
    </row>
    <row r="431" spans="2:5" x14ac:dyDescent="0.25">
      <c r="B431" t="s">
        <v>8219</v>
      </c>
      <c r="C431">
        <v>16</v>
      </c>
      <c r="D431" t="s">
        <v>8221</v>
      </c>
      <c r="E431">
        <v>11</v>
      </c>
    </row>
    <row r="432" spans="2:5" x14ac:dyDescent="0.25">
      <c r="B432" t="s">
        <v>8219</v>
      </c>
      <c r="C432">
        <v>32</v>
      </c>
      <c r="D432" t="s">
        <v>8221</v>
      </c>
      <c r="E432">
        <v>14</v>
      </c>
    </row>
    <row r="433" spans="2:5" x14ac:dyDescent="0.25">
      <c r="B433" t="s">
        <v>8219</v>
      </c>
      <c r="C433">
        <v>20</v>
      </c>
      <c r="D433" t="s">
        <v>8221</v>
      </c>
      <c r="E433">
        <v>5</v>
      </c>
    </row>
    <row r="434" spans="2:5" x14ac:dyDescent="0.25">
      <c r="B434" t="s">
        <v>8219</v>
      </c>
      <c r="C434">
        <v>154</v>
      </c>
      <c r="D434" t="s">
        <v>8221</v>
      </c>
      <c r="E434">
        <v>45</v>
      </c>
    </row>
    <row r="435" spans="2:5" x14ac:dyDescent="0.25">
      <c r="B435" t="s">
        <v>8219</v>
      </c>
      <c r="C435">
        <v>41</v>
      </c>
      <c r="D435" t="s">
        <v>8221</v>
      </c>
      <c r="E435">
        <v>8</v>
      </c>
    </row>
    <row r="436" spans="2:5" x14ac:dyDescent="0.25">
      <c r="B436" t="s">
        <v>8219</v>
      </c>
      <c r="C436">
        <v>75</v>
      </c>
      <c r="D436" t="s">
        <v>8221</v>
      </c>
      <c r="E436">
        <v>3</v>
      </c>
    </row>
    <row r="437" spans="2:5" x14ac:dyDescent="0.25">
      <c r="B437" t="s">
        <v>8219</v>
      </c>
      <c r="C437">
        <v>40</v>
      </c>
      <c r="D437" t="s">
        <v>8221</v>
      </c>
      <c r="E437">
        <v>24</v>
      </c>
    </row>
    <row r="438" spans="2:5" x14ac:dyDescent="0.25">
      <c r="B438" t="s">
        <v>8219</v>
      </c>
      <c r="C438">
        <v>46</v>
      </c>
      <c r="D438" t="s">
        <v>8221</v>
      </c>
      <c r="E438">
        <v>18</v>
      </c>
    </row>
    <row r="439" spans="2:5" x14ac:dyDescent="0.25">
      <c r="B439" t="s">
        <v>8219</v>
      </c>
      <c r="C439">
        <v>62</v>
      </c>
      <c r="D439" t="s">
        <v>8221</v>
      </c>
      <c r="E439">
        <v>12</v>
      </c>
    </row>
    <row r="440" spans="2:5" x14ac:dyDescent="0.25">
      <c r="B440" t="s">
        <v>8219</v>
      </c>
      <c r="C440">
        <v>61</v>
      </c>
      <c r="D440" t="s">
        <v>8221</v>
      </c>
      <c r="E440">
        <v>123</v>
      </c>
    </row>
    <row r="441" spans="2:5" x14ac:dyDescent="0.25">
      <c r="B441" t="s">
        <v>8219</v>
      </c>
      <c r="C441">
        <v>96</v>
      </c>
      <c r="D441" t="s">
        <v>8221</v>
      </c>
      <c r="E441">
        <v>96</v>
      </c>
    </row>
    <row r="442" spans="2:5" x14ac:dyDescent="0.25">
      <c r="B442" t="s">
        <v>8219</v>
      </c>
      <c r="C442">
        <v>190</v>
      </c>
      <c r="D442" t="s">
        <v>8221</v>
      </c>
      <c r="E442">
        <v>31</v>
      </c>
    </row>
    <row r="443" spans="2:5" x14ac:dyDescent="0.25">
      <c r="B443" t="s">
        <v>8219</v>
      </c>
      <c r="C443">
        <v>94</v>
      </c>
      <c r="D443" t="s">
        <v>8221</v>
      </c>
      <c r="E443">
        <v>4</v>
      </c>
    </row>
    <row r="444" spans="2:5" x14ac:dyDescent="0.25">
      <c r="B444" t="s">
        <v>8219</v>
      </c>
      <c r="C444">
        <v>39</v>
      </c>
      <c r="D444" t="s">
        <v>8221</v>
      </c>
      <c r="E444">
        <v>3</v>
      </c>
    </row>
    <row r="445" spans="2:5" x14ac:dyDescent="0.25">
      <c r="B445" t="s">
        <v>8219</v>
      </c>
      <c r="C445">
        <v>127</v>
      </c>
      <c r="D445" t="s">
        <v>8221</v>
      </c>
      <c r="E445">
        <v>179</v>
      </c>
    </row>
    <row r="446" spans="2:5" x14ac:dyDescent="0.25">
      <c r="B446" t="s">
        <v>8219</v>
      </c>
      <c r="C446">
        <v>159</v>
      </c>
      <c r="D446" t="s">
        <v>8221</v>
      </c>
      <c r="E446">
        <v>3</v>
      </c>
    </row>
    <row r="447" spans="2:5" x14ac:dyDescent="0.25">
      <c r="B447" t="s">
        <v>8219</v>
      </c>
      <c r="C447">
        <v>177</v>
      </c>
      <c r="D447" t="s">
        <v>8221</v>
      </c>
      <c r="E447">
        <v>23</v>
      </c>
    </row>
    <row r="448" spans="2:5" x14ac:dyDescent="0.25">
      <c r="B448" t="s">
        <v>8219</v>
      </c>
      <c r="C448">
        <v>47</v>
      </c>
      <c r="D448" t="s">
        <v>8221</v>
      </c>
      <c r="E448">
        <v>23</v>
      </c>
    </row>
    <row r="449" spans="2:5" x14ac:dyDescent="0.25">
      <c r="B449" t="s">
        <v>8219</v>
      </c>
      <c r="C449">
        <v>1</v>
      </c>
      <c r="D449" t="s">
        <v>8221</v>
      </c>
      <c r="E449">
        <v>41</v>
      </c>
    </row>
    <row r="450" spans="2:5" x14ac:dyDescent="0.25">
      <c r="B450" t="s">
        <v>8219</v>
      </c>
      <c r="C450">
        <v>16</v>
      </c>
      <c r="D450" t="s">
        <v>8221</v>
      </c>
      <c r="E450">
        <v>0</v>
      </c>
    </row>
    <row r="451" spans="2:5" x14ac:dyDescent="0.25">
      <c r="B451" t="s">
        <v>8219</v>
      </c>
      <c r="C451">
        <v>115</v>
      </c>
      <c r="D451" t="s">
        <v>8221</v>
      </c>
      <c r="E451">
        <v>32</v>
      </c>
    </row>
    <row r="452" spans="2:5" x14ac:dyDescent="0.25">
      <c r="B452" t="s">
        <v>8219</v>
      </c>
      <c r="C452">
        <v>133</v>
      </c>
      <c r="D452" t="s">
        <v>8221</v>
      </c>
      <c r="E452">
        <v>2</v>
      </c>
    </row>
    <row r="453" spans="2:5" x14ac:dyDescent="0.25">
      <c r="B453" t="s">
        <v>8219</v>
      </c>
      <c r="C453">
        <v>70</v>
      </c>
      <c r="D453" t="s">
        <v>8221</v>
      </c>
      <c r="E453">
        <v>7</v>
      </c>
    </row>
    <row r="454" spans="2:5" x14ac:dyDescent="0.25">
      <c r="B454" t="s">
        <v>8219</v>
      </c>
      <c r="C454">
        <v>62</v>
      </c>
      <c r="D454" t="s">
        <v>8221</v>
      </c>
      <c r="E454">
        <v>4</v>
      </c>
    </row>
    <row r="455" spans="2:5" x14ac:dyDescent="0.25">
      <c r="B455" t="s">
        <v>8219</v>
      </c>
      <c r="C455">
        <v>10</v>
      </c>
      <c r="D455" t="s">
        <v>8221</v>
      </c>
      <c r="E455">
        <v>196</v>
      </c>
    </row>
    <row r="456" spans="2:5" x14ac:dyDescent="0.25">
      <c r="B456" t="s">
        <v>8219</v>
      </c>
      <c r="C456">
        <v>499</v>
      </c>
      <c r="D456" t="s">
        <v>8221</v>
      </c>
      <c r="E456">
        <v>11</v>
      </c>
    </row>
    <row r="457" spans="2:5" x14ac:dyDescent="0.25">
      <c r="B457" t="s">
        <v>8219</v>
      </c>
      <c r="C457">
        <v>47</v>
      </c>
      <c r="D457" t="s">
        <v>8221</v>
      </c>
      <c r="E457">
        <v>9</v>
      </c>
    </row>
    <row r="458" spans="2:5" x14ac:dyDescent="0.25">
      <c r="B458" t="s">
        <v>8219</v>
      </c>
      <c r="C458">
        <v>28</v>
      </c>
      <c r="D458" t="s">
        <v>8221</v>
      </c>
      <c r="E458">
        <v>5</v>
      </c>
    </row>
    <row r="459" spans="2:5" x14ac:dyDescent="0.25">
      <c r="B459" t="s">
        <v>8219</v>
      </c>
      <c r="C459">
        <v>24</v>
      </c>
      <c r="D459" t="s">
        <v>8221</v>
      </c>
      <c r="E459">
        <v>8</v>
      </c>
    </row>
    <row r="460" spans="2:5" x14ac:dyDescent="0.25">
      <c r="B460" t="s">
        <v>8219</v>
      </c>
      <c r="C460">
        <v>76</v>
      </c>
      <c r="D460" t="s">
        <v>8221</v>
      </c>
      <c r="E460">
        <v>229</v>
      </c>
    </row>
    <row r="461" spans="2:5" x14ac:dyDescent="0.25">
      <c r="B461" t="s">
        <v>8219</v>
      </c>
      <c r="C461">
        <v>98</v>
      </c>
      <c r="D461" t="s">
        <v>8221</v>
      </c>
      <c r="E461">
        <v>40</v>
      </c>
    </row>
    <row r="462" spans="2:5" x14ac:dyDescent="0.25">
      <c r="B462" t="s">
        <v>8219</v>
      </c>
      <c r="C462">
        <v>30</v>
      </c>
      <c r="D462" t="s">
        <v>8221</v>
      </c>
      <c r="E462">
        <v>123</v>
      </c>
    </row>
    <row r="463" spans="2:5" x14ac:dyDescent="0.25">
      <c r="B463" t="s">
        <v>8219</v>
      </c>
      <c r="C463">
        <v>478</v>
      </c>
      <c r="D463" t="s">
        <v>8221</v>
      </c>
      <c r="E463">
        <v>5</v>
      </c>
    </row>
    <row r="464" spans="2:5" x14ac:dyDescent="0.25">
      <c r="B464" t="s">
        <v>8219</v>
      </c>
      <c r="C464">
        <v>74</v>
      </c>
      <c r="D464" t="s">
        <v>8221</v>
      </c>
      <c r="E464">
        <v>148</v>
      </c>
    </row>
    <row r="465" spans="2:5" x14ac:dyDescent="0.25">
      <c r="B465" t="s">
        <v>8219</v>
      </c>
      <c r="C465">
        <v>131</v>
      </c>
      <c r="D465" t="s">
        <v>8221</v>
      </c>
      <c r="E465">
        <v>10</v>
      </c>
    </row>
    <row r="466" spans="2:5" x14ac:dyDescent="0.25">
      <c r="B466" t="s">
        <v>8219</v>
      </c>
      <c r="C466">
        <v>61</v>
      </c>
      <c r="D466" t="s">
        <v>8221</v>
      </c>
      <c r="E466">
        <v>4</v>
      </c>
    </row>
    <row r="467" spans="2:5" x14ac:dyDescent="0.25">
      <c r="B467" t="s">
        <v>8219</v>
      </c>
      <c r="C467">
        <v>1071</v>
      </c>
      <c r="D467" t="s">
        <v>8221</v>
      </c>
      <c r="E467">
        <v>21</v>
      </c>
    </row>
    <row r="468" spans="2:5" x14ac:dyDescent="0.25">
      <c r="B468" t="s">
        <v>8219</v>
      </c>
      <c r="C468">
        <v>122</v>
      </c>
      <c r="D468" t="s">
        <v>8221</v>
      </c>
      <c r="E468">
        <v>2</v>
      </c>
    </row>
    <row r="469" spans="2:5" x14ac:dyDescent="0.25">
      <c r="B469" t="s">
        <v>8219</v>
      </c>
      <c r="C469">
        <v>111</v>
      </c>
      <c r="D469" t="s">
        <v>8221</v>
      </c>
      <c r="E469">
        <v>0</v>
      </c>
    </row>
    <row r="470" spans="2:5" x14ac:dyDescent="0.25">
      <c r="B470" t="s">
        <v>8219</v>
      </c>
      <c r="C470">
        <v>255</v>
      </c>
      <c r="D470" t="s">
        <v>8221</v>
      </c>
      <c r="E470">
        <v>4</v>
      </c>
    </row>
    <row r="471" spans="2:5" x14ac:dyDescent="0.25">
      <c r="B471" t="s">
        <v>8219</v>
      </c>
      <c r="C471">
        <v>141</v>
      </c>
      <c r="D471" t="s">
        <v>8221</v>
      </c>
      <c r="E471">
        <v>1</v>
      </c>
    </row>
    <row r="472" spans="2:5" x14ac:dyDescent="0.25">
      <c r="B472" t="s">
        <v>8219</v>
      </c>
      <c r="C472">
        <v>159</v>
      </c>
      <c r="D472" t="s">
        <v>8221</v>
      </c>
      <c r="E472">
        <v>30</v>
      </c>
    </row>
    <row r="473" spans="2:5" x14ac:dyDescent="0.25">
      <c r="B473" t="s">
        <v>8219</v>
      </c>
      <c r="C473">
        <v>99</v>
      </c>
      <c r="D473" t="s">
        <v>8221</v>
      </c>
      <c r="E473">
        <v>3</v>
      </c>
    </row>
    <row r="474" spans="2:5" x14ac:dyDescent="0.25">
      <c r="B474" t="s">
        <v>8219</v>
      </c>
      <c r="C474">
        <v>96</v>
      </c>
      <c r="D474" t="s">
        <v>8221</v>
      </c>
      <c r="E474">
        <v>975</v>
      </c>
    </row>
    <row r="475" spans="2:5" x14ac:dyDescent="0.25">
      <c r="B475" t="s">
        <v>8219</v>
      </c>
      <c r="C475">
        <v>27</v>
      </c>
      <c r="D475" t="s">
        <v>8221</v>
      </c>
      <c r="E475">
        <v>167</v>
      </c>
    </row>
    <row r="476" spans="2:5" x14ac:dyDescent="0.25">
      <c r="B476" t="s">
        <v>8219</v>
      </c>
      <c r="C476">
        <v>166</v>
      </c>
      <c r="D476" t="s">
        <v>8221</v>
      </c>
      <c r="E476">
        <v>5</v>
      </c>
    </row>
    <row r="477" spans="2:5" x14ac:dyDescent="0.25">
      <c r="B477" t="s">
        <v>8219</v>
      </c>
      <c r="C477">
        <v>76</v>
      </c>
      <c r="D477" t="s">
        <v>8221</v>
      </c>
      <c r="E477">
        <v>18</v>
      </c>
    </row>
    <row r="478" spans="2:5" x14ac:dyDescent="0.25">
      <c r="B478" t="s">
        <v>8219</v>
      </c>
      <c r="C478">
        <v>211</v>
      </c>
      <c r="D478" t="s">
        <v>8221</v>
      </c>
      <c r="E478">
        <v>98</v>
      </c>
    </row>
    <row r="479" spans="2:5" x14ac:dyDescent="0.25">
      <c r="B479" t="s">
        <v>8219</v>
      </c>
      <c r="C479">
        <v>21</v>
      </c>
      <c r="D479" t="s">
        <v>8221</v>
      </c>
      <c r="E479">
        <v>4</v>
      </c>
    </row>
    <row r="480" spans="2:5" x14ac:dyDescent="0.25">
      <c r="B480" t="s">
        <v>8219</v>
      </c>
      <c r="C480">
        <v>61</v>
      </c>
      <c r="D480" t="s">
        <v>8221</v>
      </c>
      <c r="E480">
        <v>3</v>
      </c>
    </row>
    <row r="481" spans="2:5" x14ac:dyDescent="0.25">
      <c r="B481" t="s">
        <v>8219</v>
      </c>
      <c r="C481">
        <v>30</v>
      </c>
      <c r="D481" t="s">
        <v>8221</v>
      </c>
      <c r="E481">
        <v>1</v>
      </c>
    </row>
    <row r="482" spans="2:5" x14ac:dyDescent="0.25">
      <c r="B482" t="s">
        <v>8219</v>
      </c>
      <c r="C482">
        <v>375</v>
      </c>
      <c r="D482" t="s">
        <v>8221</v>
      </c>
      <c r="E482">
        <v>0</v>
      </c>
    </row>
    <row r="483" spans="2:5" x14ac:dyDescent="0.25">
      <c r="B483" t="s">
        <v>8219</v>
      </c>
      <c r="C483">
        <v>111</v>
      </c>
      <c r="D483" t="s">
        <v>8221</v>
      </c>
      <c r="E483">
        <v>9</v>
      </c>
    </row>
    <row r="484" spans="2:5" x14ac:dyDescent="0.25">
      <c r="B484" t="s">
        <v>8219</v>
      </c>
      <c r="C484">
        <v>123</v>
      </c>
      <c r="D484" t="s">
        <v>8221</v>
      </c>
      <c r="E484">
        <v>2</v>
      </c>
    </row>
    <row r="485" spans="2:5" x14ac:dyDescent="0.25">
      <c r="B485" t="s">
        <v>8219</v>
      </c>
      <c r="C485">
        <v>70</v>
      </c>
      <c r="D485" t="s">
        <v>8221</v>
      </c>
      <c r="E485">
        <v>0</v>
      </c>
    </row>
    <row r="486" spans="2:5" x14ac:dyDescent="0.25">
      <c r="B486" t="s">
        <v>8219</v>
      </c>
      <c r="C486">
        <v>85</v>
      </c>
      <c r="D486" t="s">
        <v>8221</v>
      </c>
      <c r="E486">
        <v>147</v>
      </c>
    </row>
    <row r="487" spans="2:5" x14ac:dyDescent="0.25">
      <c r="B487" t="s">
        <v>8219</v>
      </c>
      <c r="C487">
        <v>86</v>
      </c>
      <c r="D487" t="s">
        <v>8221</v>
      </c>
      <c r="E487">
        <v>49</v>
      </c>
    </row>
    <row r="488" spans="2:5" x14ac:dyDescent="0.25">
      <c r="B488" t="s">
        <v>8219</v>
      </c>
      <c r="C488">
        <v>13</v>
      </c>
      <c r="D488" t="s">
        <v>8221</v>
      </c>
      <c r="E488">
        <v>1</v>
      </c>
    </row>
    <row r="489" spans="2:5" x14ac:dyDescent="0.25">
      <c r="B489" t="s">
        <v>8219</v>
      </c>
      <c r="C489">
        <v>33</v>
      </c>
      <c r="D489" t="s">
        <v>8221</v>
      </c>
      <c r="E489">
        <v>2</v>
      </c>
    </row>
    <row r="490" spans="2:5" x14ac:dyDescent="0.25">
      <c r="B490" t="s">
        <v>8219</v>
      </c>
      <c r="C490">
        <v>15</v>
      </c>
      <c r="D490" t="s">
        <v>8221</v>
      </c>
      <c r="E490">
        <v>7</v>
      </c>
    </row>
    <row r="491" spans="2:5" x14ac:dyDescent="0.25">
      <c r="B491" t="s">
        <v>8219</v>
      </c>
      <c r="C491">
        <v>273</v>
      </c>
      <c r="D491" t="s">
        <v>8221</v>
      </c>
      <c r="E491">
        <v>4</v>
      </c>
    </row>
    <row r="492" spans="2:5" x14ac:dyDescent="0.25">
      <c r="B492" t="s">
        <v>8219</v>
      </c>
      <c r="C492">
        <v>714</v>
      </c>
      <c r="D492" t="s">
        <v>8221</v>
      </c>
      <c r="E492">
        <v>27</v>
      </c>
    </row>
    <row r="493" spans="2:5" x14ac:dyDescent="0.25">
      <c r="B493" t="s">
        <v>8219</v>
      </c>
      <c r="C493">
        <v>170</v>
      </c>
      <c r="D493" t="s">
        <v>8221</v>
      </c>
      <c r="E493">
        <v>94</v>
      </c>
    </row>
    <row r="494" spans="2:5" x14ac:dyDescent="0.25">
      <c r="B494" t="s">
        <v>8219</v>
      </c>
      <c r="C494">
        <v>512</v>
      </c>
      <c r="D494" t="s">
        <v>8221</v>
      </c>
      <c r="E494">
        <v>29</v>
      </c>
    </row>
    <row r="495" spans="2:5" x14ac:dyDescent="0.25">
      <c r="B495" t="s">
        <v>8219</v>
      </c>
      <c r="C495">
        <v>314</v>
      </c>
      <c r="D495" t="s">
        <v>8221</v>
      </c>
      <c r="E495">
        <v>7</v>
      </c>
    </row>
    <row r="496" spans="2:5" x14ac:dyDescent="0.25">
      <c r="B496" t="s">
        <v>8219</v>
      </c>
      <c r="C496">
        <v>167</v>
      </c>
      <c r="D496" t="s">
        <v>8221</v>
      </c>
      <c r="E496">
        <v>22</v>
      </c>
    </row>
    <row r="497" spans="2:5" x14ac:dyDescent="0.25">
      <c r="B497" t="s">
        <v>8219</v>
      </c>
      <c r="C497">
        <v>9</v>
      </c>
      <c r="D497" t="s">
        <v>8221</v>
      </c>
      <c r="E497">
        <v>1</v>
      </c>
    </row>
    <row r="498" spans="2:5" x14ac:dyDescent="0.25">
      <c r="B498" t="s">
        <v>8219</v>
      </c>
      <c r="C498">
        <v>103</v>
      </c>
      <c r="D498" t="s">
        <v>8221</v>
      </c>
      <c r="E498">
        <v>10</v>
      </c>
    </row>
    <row r="499" spans="2:5" x14ac:dyDescent="0.25">
      <c r="B499" t="s">
        <v>8219</v>
      </c>
      <c r="C499">
        <v>111</v>
      </c>
      <c r="D499" t="s">
        <v>8221</v>
      </c>
      <c r="E499">
        <v>6</v>
      </c>
    </row>
    <row r="500" spans="2:5" x14ac:dyDescent="0.25">
      <c r="B500" t="s">
        <v>8219</v>
      </c>
      <c r="C500">
        <v>271</v>
      </c>
      <c r="D500" t="s">
        <v>8221</v>
      </c>
      <c r="E500">
        <v>24</v>
      </c>
    </row>
    <row r="501" spans="2:5" x14ac:dyDescent="0.25">
      <c r="B501" t="s">
        <v>8219</v>
      </c>
      <c r="C501">
        <v>101</v>
      </c>
      <c r="D501" t="s">
        <v>8221</v>
      </c>
      <c r="E501">
        <v>15</v>
      </c>
    </row>
    <row r="502" spans="2:5" x14ac:dyDescent="0.25">
      <c r="B502" t="s">
        <v>8219</v>
      </c>
      <c r="C502">
        <v>57</v>
      </c>
      <c r="D502" t="s">
        <v>8221</v>
      </c>
      <c r="E502">
        <v>37</v>
      </c>
    </row>
    <row r="503" spans="2:5" x14ac:dyDescent="0.25">
      <c r="B503" t="s">
        <v>8219</v>
      </c>
      <c r="C503">
        <v>62</v>
      </c>
      <c r="D503" t="s">
        <v>8221</v>
      </c>
      <c r="E503">
        <v>20</v>
      </c>
    </row>
    <row r="504" spans="2:5" x14ac:dyDescent="0.25">
      <c r="B504" t="s">
        <v>8219</v>
      </c>
      <c r="C504">
        <v>32</v>
      </c>
      <c r="D504" t="s">
        <v>8221</v>
      </c>
      <c r="E504">
        <v>7</v>
      </c>
    </row>
    <row r="505" spans="2:5" x14ac:dyDescent="0.25">
      <c r="B505" t="s">
        <v>8219</v>
      </c>
      <c r="C505">
        <v>141</v>
      </c>
      <c r="D505" t="s">
        <v>8221</v>
      </c>
      <c r="E505">
        <v>0</v>
      </c>
    </row>
    <row r="506" spans="2:5" x14ac:dyDescent="0.25">
      <c r="B506" t="s">
        <v>8219</v>
      </c>
      <c r="C506">
        <v>75</v>
      </c>
      <c r="D506" t="s">
        <v>8221</v>
      </c>
      <c r="E506">
        <v>21</v>
      </c>
    </row>
    <row r="507" spans="2:5" x14ac:dyDescent="0.25">
      <c r="B507" t="s">
        <v>8219</v>
      </c>
      <c r="C507">
        <v>46</v>
      </c>
      <c r="D507" t="s">
        <v>8221</v>
      </c>
      <c r="E507">
        <v>3</v>
      </c>
    </row>
    <row r="508" spans="2:5" x14ac:dyDescent="0.25">
      <c r="B508" t="s">
        <v>8219</v>
      </c>
      <c r="C508">
        <v>103</v>
      </c>
      <c r="D508" t="s">
        <v>8221</v>
      </c>
      <c r="E508">
        <v>11</v>
      </c>
    </row>
    <row r="509" spans="2:5" x14ac:dyDescent="0.25">
      <c r="B509" t="s">
        <v>8219</v>
      </c>
      <c r="C509">
        <v>6</v>
      </c>
      <c r="D509" t="s">
        <v>8221</v>
      </c>
      <c r="E509">
        <v>1</v>
      </c>
    </row>
    <row r="510" spans="2:5" x14ac:dyDescent="0.25">
      <c r="B510" t="s">
        <v>8219</v>
      </c>
      <c r="C510">
        <v>83</v>
      </c>
      <c r="D510" t="s">
        <v>8221</v>
      </c>
      <c r="E510">
        <v>312</v>
      </c>
    </row>
    <row r="511" spans="2:5" x14ac:dyDescent="0.25">
      <c r="B511" t="s">
        <v>8219</v>
      </c>
      <c r="C511">
        <v>108</v>
      </c>
      <c r="D511" t="s">
        <v>8221</v>
      </c>
      <c r="E511">
        <v>1</v>
      </c>
    </row>
    <row r="512" spans="2:5" x14ac:dyDescent="0.25">
      <c r="B512" t="s">
        <v>8219</v>
      </c>
      <c r="C512">
        <v>25</v>
      </c>
      <c r="D512" t="s">
        <v>8221</v>
      </c>
      <c r="E512">
        <v>3</v>
      </c>
    </row>
    <row r="513" spans="2:5" x14ac:dyDescent="0.25">
      <c r="B513" t="s">
        <v>8219</v>
      </c>
      <c r="C513">
        <v>549</v>
      </c>
      <c r="D513" t="s">
        <v>8221</v>
      </c>
      <c r="E513">
        <v>4</v>
      </c>
    </row>
    <row r="514" spans="2:5" x14ac:dyDescent="0.25">
      <c r="B514" t="s">
        <v>8219</v>
      </c>
      <c r="C514">
        <v>222</v>
      </c>
      <c r="D514" t="s">
        <v>8221</v>
      </c>
      <c r="E514">
        <v>10</v>
      </c>
    </row>
    <row r="515" spans="2:5" x14ac:dyDescent="0.25">
      <c r="B515" t="s">
        <v>8219</v>
      </c>
      <c r="C515">
        <v>183</v>
      </c>
      <c r="D515" t="s">
        <v>8221</v>
      </c>
      <c r="E515">
        <v>8</v>
      </c>
    </row>
    <row r="516" spans="2:5" x14ac:dyDescent="0.25">
      <c r="B516" t="s">
        <v>8219</v>
      </c>
      <c r="C516">
        <v>89</v>
      </c>
      <c r="D516" t="s">
        <v>8221</v>
      </c>
      <c r="E516">
        <v>3</v>
      </c>
    </row>
    <row r="517" spans="2:5" x14ac:dyDescent="0.25">
      <c r="B517" t="s">
        <v>8219</v>
      </c>
      <c r="C517">
        <v>253</v>
      </c>
      <c r="D517" t="s">
        <v>8221</v>
      </c>
      <c r="E517">
        <v>1</v>
      </c>
    </row>
    <row r="518" spans="2:5" x14ac:dyDescent="0.25">
      <c r="B518" t="s">
        <v>8219</v>
      </c>
      <c r="C518">
        <v>140</v>
      </c>
      <c r="D518" t="s">
        <v>8221</v>
      </c>
      <c r="E518">
        <v>0</v>
      </c>
    </row>
    <row r="519" spans="2:5" x14ac:dyDescent="0.25">
      <c r="B519" t="s">
        <v>8219</v>
      </c>
      <c r="C519">
        <v>103</v>
      </c>
      <c r="D519" t="s">
        <v>8221</v>
      </c>
      <c r="E519">
        <v>5</v>
      </c>
    </row>
    <row r="520" spans="2:5" x14ac:dyDescent="0.25">
      <c r="B520" t="s">
        <v>8219</v>
      </c>
      <c r="C520">
        <v>138</v>
      </c>
      <c r="D520" t="s">
        <v>8221</v>
      </c>
      <c r="E520">
        <v>0</v>
      </c>
    </row>
    <row r="521" spans="2:5" x14ac:dyDescent="0.25">
      <c r="B521" t="s">
        <v>8219</v>
      </c>
      <c r="C521">
        <v>191</v>
      </c>
      <c r="D521" t="s">
        <v>8221</v>
      </c>
      <c r="E521">
        <v>3</v>
      </c>
    </row>
    <row r="522" spans="2:5" x14ac:dyDescent="0.25">
      <c r="B522" t="s">
        <v>8219</v>
      </c>
      <c r="C522">
        <v>45</v>
      </c>
      <c r="D522" t="s">
        <v>8221</v>
      </c>
      <c r="E522">
        <v>7</v>
      </c>
    </row>
    <row r="523" spans="2:5" x14ac:dyDescent="0.25">
      <c r="B523" t="s">
        <v>8219</v>
      </c>
      <c r="C523">
        <v>17</v>
      </c>
      <c r="D523" t="s">
        <v>8221</v>
      </c>
      <c r="E523">
        <v>0</v>
      </c>
    </row>
    <row r="524" spans="2:5" x14ac:dyDescent="0.25">
      <c r="B524" t="s">
        <v>8219</v>
      </c>
      <c r="C524">
        <v>31</v>
      </c>
      <c r="D524" t="s">
        <v>8221</v>
      </c>
      <c r="E524">
        <v>2</v>
      </c>
    </row>
    <row r="525" spans="2:5" x14ac:dyDescent="0.25">
      <c r="B525" t="s">
        <v>8219</v>
      </c>
      <c r="C525">
        <v>50</v>
      </c>
      <c r="D525" t="s">
        <v>8221</v>
      </c>
      <c r="E525">
        <v>23</v>
      </c>
    </row>
    <row r="526" spans="2:5" x14ac:dyDescent="0.25">
      <c r="B526" t="s">
        <v>8219</v>
      </c>
      <c r="C526">
        <v>59</v>
      </c>
      <c r="D526" t="s">
        <v>8221</v>
      </c>
      <c r="E526">
        <v>1</v>
      </c>
    </row>
    <row r="527" spans="2:5" x14ac:dyDescent="0.25">
      <c r="B527" t="s">
        <v>8219</v>
      </c>
      <c r="C527">
        <v>81</v>
      </c>
      <c r="D527" t="s">
        <v>8221</v>
      </c>
      <c r="E527">
        <v>2</v>
      </c>
    </row>
    <row r="528" spans="2:5" x14ac:dyDescent="0.25">
      <c r="B528" t="s">
        <v>8219</v>
      </c>
      <c r="C528">
        <v>508</v>
      </c>
      <c r="D528" t="s">
        <v>8221</v>
      </c>
      <c r="E528">
        <v>3</v>
      </c>
    </row>
    <row r="529" spans="2:5" x14ac:dyDescent="0.25">
      <c r="B529" t="s">
        <v>8219</v>
      </c>
      <c r="C529">
        <v>74</v>
      </c>
      <c r="D529" t="s">
        <v>8221</v>
      </c>
      <c r="E529">
        <v>0</v>
      </c>
    </row>
    <row r="530" spans="2:5" x14ac:dyDescent="0.25">
      <c r="B530" t="s">
        <v>8219</v>
      </c>
      <c r="C530">
        <v>141</v>
      </c>
      <c r="D530" t="s">
        <v>8221</v>
      </c>
      <c r="E530">
        <v>13</v>
      </c>
    </row>
    <row r="531" spans="2:5" x14ac:dyDescent="0.25">
      <c r="B531" t="s">
        <v>8219</v>
      </c>
      <c r="C531">
        <v>711</v>
      </c>
      <c r="D531" t="s">
        <v>8221</v>
      </c>
      <c r="E531">
        <v>1</v>
      </c>
    </row>
    <row r="532" spans="2:5" x14ac:dyDescent="0.25">
      <c r="B532" t="s">
        <v>8219</v>
      </c>
      <c r="C532">
        <v>141</v>
      </c>
      <c r="D532" t="s">
        <v>8221</v>
      </c>
      <c r="E532">
        <v>1</v>
      </c>
    </row>
    <row r="533" spans="2:5" x14ac:dyDescent="0.25">
      <c r="B533" t="s">
        <v>8219</v>
      </c>
      <c r="C533">
        <v>109</v>
      </c>
      <c r="D533" t="s">
        <v>8221</v>
      </c>
      <c r="E533">
        <v>1</v>
      </c>
    </row>
    <row r="534" spans="2:5" x14ac:dyDescent="0.25">
      <c r="B534" t="s">
        <v>8219</v>
      </c>
      <c r="C534">
        <v>361</v>
      </c>
      <c r="D534" t="s">
        <v>8221</v>
      </c>
      <c r="E534">
        <v>6</v>
      </c>
    </row>
    <row r="535" spans="2:5" x14ac:dyDescent="0.25">
      <c r="B535" t="s">
        <v>8219</v>
      </c>
      <c r="C535">
        <v>176</v>
      </c>
      <c r="D535" t="s">
        <v>8221</v>
      </c>
      <c r="E535">
        <v>39</v>
      </c>
    </row>
    <row r="536" spans="2:5" x14ac:dyDescent="0.25">
      <c r="B536" t="s">
        <v>8219</v>
      </c>
      <c r="C536">
        <v>670</v>
      </c>
      <c r="D536" t="s">
        <v>8221</v>
      </c>
      <c r="E536">
        <v>4</v>
      </c>
    </row>
    <row r="537" spans="2:5" x14ac:dyDescent="0.25">
      <c r="B537" t="s">
        <v>8219</v>
      </c>
      <c r="C537">
        <v>96</v>
      </c>
      <c r="D537" t="s">
        <v>8221</v>
      </c>
      <c r="E537">
        <v>1</v>
      </c>
    </row>
    <row r="538" spans="2:5" x14ac:dyDescent="0.25">
      <c r="B538" t="s">
        <v>8219</v>
      </c>
      <c r="C538">
        <v>74</v>
      </c>
      <c r="D538" t="s">
        <v>8221</v>
      </c>
      <c r="E538">
        <v>0</v>
      </c>
    </row>
    <row r="539" spans="2:5" x14ac:dyDescent="0.25">
      <c r="B539" t="s">
        <v>8219</v>
      </c>
      <c r="C539">
        <v>52</v>
      </c>
      <c r="D539" t="s">
        <v>8221</v>
      </c>
      <c r="E539">
        <v>0</v>
      </c>
    </row>
    <row r="540" spans="2:5" x14ac:dyDescent="0.25">
      <c r="B540" t="s">
        <v>8219</v>
      </c>
      <c r="C540">
        <v>105</v>
      </c>
      <c r="D540" t="s">
        <v>8221</v>
      </c>
      <c r="E540">
        <v>0</v>
      </c>
    </row>
    <row r="541" spans="2:5" x14ac:dyDescent="0.25">
      <c r="B541" t="s">
        <v>8219</v>
      </c>
      <c r="C541">
        <v>41</v>
      </c>
      <c r="D541" t="s">
        <v>8221</v>
      </c>
      <c r="E541">
        <v>8</v>
      </c>
    </row>
    <row r="542" spans="2:5" x14ac:dyDescent="0.25">
      <c r="B542" t="s">
        <v>8219</v>
      </c>
      <c r="C542">
        <v>34</v>
      </c>
      <c r="D542" t="s">
        <v>8221</v>
      </c>
      <c r="E542">
        <v>0</v>
      </c>
    </row>
    <row r="543" spans="2:5" x14ac:dyDescent="0.25">
      <c r="B543" t="s">
        <v>8219</v>
      </c>
      <c r="C543">
        <v>66</v>
      </c>
      <c r="D543" t="s">
        <v>8221</v>
      </c>
      <c r="E543">
        <v>1</v>
      </c>
    </row>
    <row r="544" spans="2:5" x14ac:dyDescent="0.25">
      <c r="B544" t="s">
        <v>8219</v>
      </c>
      <c r="C544">
        <v>50</v>
      </c>
      <c r="D544" t="s">
        <v>8221</v>
      </c>
      <c r="E544">
        <v>12</v>
      </c>
    </row>
    <row r="545" spans="2:5" x14ac:dyDescent="0.25">
      <c r="B545" t="s">
        <v>8219</v>
      </c>
      <c r="C545">
        <v>159</v>
      </c>
      <c r="D545" t="s">
        <v>8221</v>
      </c>
      <c r="E545">
        <v>0</v>
      </c>
    </row>
    <row r="546" spans="2:5" x14ac:dyDescent="0.25">
      <c r="B546" t="s">
        <v>8219</v>
      </c>
      <c r="C546">
        <v>182</v>
      </c>
      <c r="D546" t="s">
        <v>8221</v>
      </c>
      <c r="E546">
        <v>3</v>
      </c>
    </row>
    <row r="547" spans="2:5" x14ac:dyDescent="0.25">
      <c r="B547" t="s">
        <v>8219</v>
      </c>
      <c r="C547">
        <v>206</v>
      </c>
      <c r="D547" t="s">
        <v>8221</v>
      </c>
      <c r="E547">
        <v>2</v>
      </c>
    </row>
    <row r="548" spans="2:5" x14ac:dyDescent="0.25">
      <c r="B548" t="s">
        <v>8219</v>
      </c>
      <c r="C548">
        <v>169</v>
      </c>
      <c r="D548" t="s">
        <v>8221</v>
      </c>
      <c r="E548">
        <v>6</v>
      </c>
    </row>
    <row r="549" spans="2:5" x14ac:dyDescent="0.25">
      <c r="B549" t="s">
        <v>8219</v>
      </c>
      <c r="C549">
        <v>31</v>
      </c>
      <c r="D549" t="s">
        <v>8221</v>
      </c>
      <c r="E549">
        <v>0</v>
      </c>
    </row>
    <row r="550" spans="2:5" x14ac:dyDescent="0.25">
      <c r="B550" t="s">
        <v>8219</v>
      </c>
      <c r="C550">
        <v>28</v>
      </c>
      <c r="D550" t="s">
        <v>8221</v>
      </c>
      <c r="E550">
        <v>15</v>
      </c>
    </row>
    <row r="551" spans="2:5" x14ac:dyDescent="0.25">
      <c r="B551" t="s">
        <v>8219</v>
      </c>
      <c r="C551">
        <v>54</v>
      </c>
      <c r="D551" t="s">
        <v>8221</v>
      </c>
      <c r="E551">
        <v>1</v>
      </c>
    </row>
    <row r="552" spans="2:5" x14ac:dyDescent="0.25">
      <c r="B552" t="s">
        <v>8219</v>
      </c>
      <c r="C552">
        <v>467</v>
      </c>
      <c r="D552" t="s">
        <v>8221</v>
      </c>
      <c r="E552">
        <v>3</v>
      </c>
    </row>
    <row r="553" spans="2:5" x14ac:dyDescent="0.25">
      <c r="B553" t="s">
        <v>8219</v>
      </c>
      <c r="C553">
        <v>389</v>
      </c>
      <c r="D553" t="s">
        <v>8221</v>
      </c>
      <c r="E553">
        <v>8</v>
      </c>
    </row>
    <row r="554" spans="2:5" x14ac:dyDescent="0.25">
      <c r="B554" t="s">
        <v>8219</v>
      </c>
      <c r="C554">
        <v>68</v>
      </c>
      <c r="D554" t="s">
        <v>8221</v>
      </c>
      <c r="E554">
        <v>0</v>
      </c>
    </row>
    <row r="555" spans="2:5" x14ac:dyDescent="0.25">
      <c r="B555" t="s">
        <v>8219</v>
      </c>
      <c r="C555">
        <v>413</v>
      </c>
      <c r="D555" t="s">
        <v>8221</v>
      </c>
      <c r="E555">
        <v>3</v>
      </c>
    </row>
    <row r="556" spans="2:5" x14ac:dyDescent="0.25">
      <c r="B556" t="s">
        <v>8219</v>
      </c>
      <c r="C556">
        <v>190</v>
      </c>
      <c r="D556" t="s">
        <v>8221</v>
      </c>
      <c r="E556">
        <v>3</v>
      </c>
    </row>
    <row r="557" spans="2:5" x14ac:dyDescent="0.25">
      <c r="B557" t="s">
        <v>8219</v>
      </c>
      <c r="C557">
        <v>189</v>
      </c>
      <c r="D557" t="s">
        <v>8221</v>
      </c>
      <c r="E557">
        <v>0</v>
      </c>
    </row>
    <row r="558" spans="2:5" x14ac:dyDescent="0.25">
      <c r="B558" t="s">
        <v>8219</v>
      </c>
      <c r="C558">
        <v>130</v>
      </c>
      <c r="D558" t="s">
        <v>8221</v>
      </c>
      <c r="E558">
        <v>19</v>
      </c>
    </row>
    <row r="559" spans="2:5" x14ac:dyDescent="0.25">
      <c r="B559" t="s">
        <v>8219</v>
      </c>
      <c r="C559">
        <v>74</v>
      </c>
      <c r="D559" t="s">
        <v>8221</v>
      </c>
      <c r="E559">
        <v>0</v>
      </c>
    </row>
    <row r="560" spans="2:5" x14ac:dyDescent="0.25">
      <c r="B560" t="s">
        <v>8219</v>
      </c>
      <c r="C560">
        <v>274</v>
      </c>
      <c r="D560" t="s">
        <v>8221</v>
      </c>
      <c r="E560">
        <v>2</v>
      </c>
    </row>
    <row r="561" spans="2:5" x14ac:dyDescent="0.25">
      <c r="B561" t="s">
        <v>8219</v>
      </c>
      <c r="C561">
        <v>22</v>
      </c>
      <c r="D561" t="s">
        <v>8221</v>
      </c>
      <c r="E561">
        <v>0</v>
      </c>
    </row>
    <row r="562" spans="2:5" x14ac:dyDescent="0.25">
      <c r="B562" t="s">
        <v>8219</v>
      </c>
      <c r="C562">
        <v>31</v>
      </c>
      <c r="D562" t="s">
        <v>8221</v>
      </c>
      <c r="E562">
        <v>0</v>
      </c>
    </row>
    <row r="563" spans="2:5" x14ac:dyDescent="0.25">
      <c r="B563" t="s">
        <v>8219</v>
      </c>
      <c r="C563">
        <v>63</v>
      </c>
      <c r="D563" t="s">
        <v>8221</v>
      </c>
      <c r="E563">
        <v>25</v>
      </c>
    </row>
    <row r="564" spans="2:5" x14ac:dyDescent="0.25">
      <c r="B564" t="s">
        <v>8219</v>
      </c>
      <c r="C564">
        <v>20</v>
      </c>
      <c r="D564" t="s">
        <v>8221</v>
      </c>
      <c r="E564">
        <v>8</v>
      </c>
    </row>
    <row r="565" spans="2:5" x14ac:dyDescent="0.25">
      <c r="B565" t="s">
        <v>8219</v>
      </c>
      <c r="C565">
        <v>25</v>
      </c>
      <c r="D565" t="s">
        <v>8221</v>
      </c>
      <c r="E565">
        <v>16</v>
      </c>
    </row>
    <row r="566" spans="2:5" x14ac:dyDescent="0.25">
      <c r="B566" t="s">
        <v>8219</v>
      </c>
      <c r="C566">
        <v>61</v>
      </c>
      <c r="D566" t="s">
        <v>8221</v>
      </c>
      <c r="E566">
        <v>3</v>
      </c>
    </row>
    <row r="567" spans="2:5" x14ac:dyDescent="0.25">
      <c r="B567" t="s">
        <v>8219</v>
      </c>
      <c r="C567">
        <v>52</v>
      </c>
      <c r="D567" t="s">
        <v>8221</v>
      </c>
      <c r="E567">
        <v>3</v>
      </c>
    </row>
    <row r="568" spans="2:5" x14ac:dyDescent="0.25">
      <c r="B568" t="s">
        <v>8219</v>
      </c>
      <c r="C568">
        <v>86</v>
      </c>
      <c r="D568" t="s">
        <v>8221</v>
      </c>
      <c r="E568">
        <v>2</v>
      </c>
    </row>
    <row r="569" spans="2:5" x14ac:dyDescent="0.25">
      <c r="B569" t="s">
        <v>8219</v>
      </c>
      <c r="C569">
        <v>42</v>
      </c>
      <c r="D569" t="s">
        <v>8221</v>
      </c>
      <c r="E569">
        <v>1</v>
      </c>
    </row>
    <row r="570" spans="2:5" x14ac:dyDescent="0.25">
      <c r="B570" t="s">
        <v>8219</v>
      </c>
      <c r="C570">
        <v>52</v>
      </c>
      <c r="D570" t="s">
        <v>8221</v>
      </c>
      <c r="E570">
        <v>0</v>
      </c>
    </row>
    <row r="571" spans="2:5" x14ac:dyDescent="0.25">
      <c r="B571" t="s">
        <v>8219</v>
      </c>
      <c r="C571">
        <v>120</v>
      </c>
      <c r="D571" t="s">
        <v>8221</v>
      </c>
      <c r="E571">
        <v>1</v>
      </c>
    </row>
    <row r="572" spans="2:5" x14ac:dyDescent="0.25">
      <c r="B572" t="s">
        <v>8219</v>
      </c>
      <c r="C572">
        <v>22</v>
      </c>
      <c r="D572" t="s">
        <v>8221</v>
      </c>
      <c r="E572">
        <v>19</v>
      </c>
    </row>
    <row r="573" spans="2:5" x14ac:dyDescent="0.25">
      <c r="B573" t="s">
        <v>8219</v>
      </c>
      <c r="C573">
        <v>64</v>
      </c>
      <c r="D573" t="s">
        <v>8221</v>
      </c>
      <c r="E573">
        <v>9</v>
      </c>
    </row>
    <row r="574" spans="2:5" x14ac:dyDescent="0.25">
      <c r="B574" t="s">
        <v>8219</v>
      </c>
      <c r="C574">
        <v>23</v>
      </c>
      <c r="D574" t="s">
        <v>8221</v>
      </c>
      <c r="E574">
        <v>1</v>
      </c>
    </row>
    <row r="575" spans="2:5" x14ac:dyDescent="0.25">
      <c r="B575" t="s">
        <v>8219</v>
      </c>
      <c r="C575">
        <v>238</v>
      </c>
      <c r="D575" t="s">
        <v>8221</v>
      </c>
      <c r="E575">
        <v>0</v>
      </c>
    </row>
    <row r="576" spans="2:5" x14ac:dyDescent="0.25">
      <c r="B576" t="s">
        <v>8219</v>
      </c>
      <c r="C576">
        <v>33</v>
      </c>
      <c r="D576" t="s">
        <v>8221</v>
      </c>
      <c r="E576">
        <v>1</v>
      </c>
    </row>
    <row r="577" spans="2:5" x14ac:dyDescent="0.25">
      <c r="B577" t="s">
        <v>8219</v>
      </c>
      <c r="C577">
        <v>32</v>
      </c>
      <c r="D577" t="s">
        <v>8221</v>
      </c>
      <c r="E577">
        <v>5</v>
      </c>
    </row>
    <row r="578" spans="2:5" x14ac:dyDescent="0.25">
      <c r="B578" t="s">
        <v>8219</v>
      </c>
      <c r="C578">
        <v>24</v>
      </c>
      <c r="D578" t="s">
        <v>8221</v>
      </c>
      <c r="E578">
        <v>85</v>
      </c>
    </row>
    <row r="579" spans="2:5" x14ac:dyDescent="0.25">
      <c r="B579" t="s">
        <v>8219</v>
      </c>
      <c r="C579">
        <v>29</v>
      </c>
      <c r="D579" t="s">
        <v>8221</v>
      </c>
      <c r="E579">
        <v>3</v>
      </c>
    </row>
    <row r="580" spans="2:5" x14ac:dyDescent="0.25">
      <c r="B580" t="s">
        <v>8219</v>
      </c>
      <c r="C580">
        <v>50</v>
      </c>
      <c r="D580" t="s">
        <v>8221</v>
      </c>
      <c r="E580">
        <v>4</v>
      </c>
    </row>
    <row r="581" spans="2:5" x14ac:dyDescent="0.25">
      <c r="B581" t="s">
        <v>8219</v>
      </c>
      <c r="C581">
        <v>108</v>
      </c>
      <c r="D581" t="s">
        <v>8221</v>
      </c>
      <c r="E581">
        <v>3</v>
      </c>
    </row>
    <row r="582" spans="2:5" x14ac:dyDescent="0.25">
      <c r="B582" t="s">
        <v>8219</v>
      </c>
      <c r="C582">
        <v>139</v>
      </c>
      <c r="D582" t="s">
        <v>8221</v>
      </c>
      <c r="E582">
        <v>5</v>
      </c>
    </row>
    <row r="583" spans="2:5" x14ac:dyDescent="0.25">
      <c r="B583" t="s">
        <v>8219</v>
      </c>
      <c r="C583">
        <v>7</v>
      </c>
      <c r="D583" t="s">
        <v>8221</v>
      </c>
      <c r="E583">
        <v>17</v>
      </c>
    </row>
    <row r="584" spans="2:5" x14ac:dyDescent="0.25">
      <c r="B584" t="s">
        <v>8219</v>
      </c>
      <c r="C584">
        <v>149</v>
      </c>
      <c r="D584" t="s">
        <v>8221</v>
      </c>
      <c r="E584">
        <v>3</v>
      </c>
    </row>
    <row r="585" spans="2:5" x14ac:dyDescent="0.25">
      <c r="B585" t="s">
        <v>8219</v>
      </c>
      <c r="C585">
        <v>31</v>
      </c>
      <c r="D585" t="s">
        <v>8221</v>
      </c>
      <c r="E585">
        <v>2</v>
      </c>
    </row>
    <row r="586" spans="2:5" x14ac:dyDescent="0.25">
      <c r="B586" t="s">
        <v>8219</v>
      </c>
      <c r="C586">
        <v>26</v>
      </c>
      <c r="D586" t="s">
        <v>8221</v>
      </c>
      <c r="E586">
        <v>6</v>
      </c>
    </row>
    <row r="587" spans="2:5" x14ac:dyDescent="0.25">
      <c r="B587" t="s">
        <v>8219</v>
      </c>
      <c r="C587">
        <v>172</v>
      </c>
      <c r="D587" t="s">
        <v>8221</v>
      </c>
      <c r="E587">
        <v>0</v>
      </c>
    </row>
    <row r="588" spans="2:5" x14ac:dyDescent="0.25">
      <c r="B588" t="s">
        <v>8219</v>
      </c>
      <c r="C588">
        <v>78</v>
      </c>
      <c r="D588" t="s">
        <v>8221</v>
      </c>
      <c r="E588">
        <v>1</v>
      </c>
    </row>
    <row r="589" spans="2:5" x14ac:dyDescent="0.25">
      <c r="B589" t="s">
        <v>8219</v>
      </c>
      <c r="C589">
        <v>120</v>
      </c>
      <c r="D589" t="s">
        <v>8221</v>
      </c>
      <c r="E589">
        <v>3</v>
      </c>
    </row>
    <row r="590" spans="2:5" x14ac:dyDescent="0.25">
      <c r="B590" t="s">
        <v>8219</v>
      </c>
      <c r="C590">
        <v>227</v>
      </c>
      <c r="D590" t="s">
        <v>8221</v>
      </c>
      <c r="E590">
        <v>13</v>
      </c>
    </row>
    <row r="591" spans="2:5" x14ac:dyDescent="0.25">
      <c r="B591" t="s">
        <v>8219</v>
      </c>
      <c r="C591">
        <v>42</v>
      </c>
      <c r="D591" t="s">
        <v>8221</v>
      </c>
      <c r="E591">
        <v>1</v>
      </c>
    </row>
    <row r="592" spans="2:5" x14ac:dyDescent="0.25">
      <c r="B592" t="s">
        <v>8219</v>
      </c>
      <c r="C592">
        <v>64</v>
      </c>
      <c r="D592" t="s">
        <v>8221</v>
      </c>
      <c r="E592">
        <v>1</v>
      </c>
    </row>
    <row r="593" spans="2:5" x14ac:dyDescent="0.25">
      <c r="B593" t="s">
        <v>8219</v>
      </c>
      <c r="C593">
        <v>121</v>
      </c>
      <c r="D593" t="s">
        <v>8221</v>
      </c>
      <c r="E593">
        <v>9</v>
      </c>
    </row>
    <row r="594" spans="2:5" x14ac:dyDescent="0.25">
      <c r="B594" t="s">
        <v>8219</v>
      </c>
      <c r="C594">
        <v>87</v>
      </c>
      <c r="D594" t="s">
        <v>8221</v>
      </c>
      <c r="E594">
        <v>0</v>
      </c>
    </row>
    <row r="595" spans="2:5" x14ac:dyDescent="0.25">
      <c r="B595" t="s">
        <v>8219</v>
      </c>
      <c r="C595">
        <v>65</v>
      </c>
      <c r="D595" t="s">
        <v>8221</v>
      </c>
      <c r="E595">
        <v>2</v>
      </c>
    </row>
    <row r="596" spans="2:5" x14ac:dyDescent="0.25">
      <c r="B596" t="s">
        <v>8219</v>
      </c>
      <c r="C596">
        <v>49</v>
      </c>
      <c r="D596" t="s">
        <v>8221</v>
      </c>
      <c r="E596">
        <v>1</v>
      </c>
    </row>
    <row r="597" spans="2:5" x14ac:dyDescent="0.25">
      <c r="B597" t="s">
        <v>8219</v>
      </c>
      <c r="C597">
        <v>19</v>
      </c>
      <c r="D597" t="s">
        <v>8221</v>
      </c>
      <c r="E597">
        <v>10</v>
      </c>
    </row>
    <row r="598" spans="2:5" x14ac:dyDescent="0.25">
      <c r="B598" t="s">
        <v>8219</v>
      </c>
      <c r="C598">
        <v>81</v>
      </c>
      <c r="D598" t="s">
        <v>8221</v>
      </c>
      <c r="E598">
        <v>3</v>
      </c>
    </row>
    <row r="599" spans="2:5" x14ac:dyDescent="0.25">
      <c r="B599" t="s">
        <v>8219</v>
      </c>
      <c r="C599">
        <v>264</v>
      </c>
      <c r="D599" t="s">
        <v>8221</v>
      </c>
      <c r="E599">
        <v>2</v>
      </c>
    </row>
    <row r="600" spans="2:5" x14ac:dyDescent="0.25">
      <c r="B600" t="s">
        <v>8219</v>
      </c>
      <c r="C600">
        <v>25</v>
      </c>
      <c r="D600" t="s">
        <v>8221</v>
      </c>
      <c r="E600">
        <v>2</v>
      </c>
    </row>
    <row r="601" spans="2:5" x14ac:dyDescent="0.25">
      <c r="B601" t="s">
        <v>8219</v>
      </c>
      <c r="C601">
        <v>5</v>
      </c>
      <c r="D601" t="s">
        <v>8221</v>
      </c>
      <c r="E601">
        <v>1</v>
      </c>
    </row>
    <row r="602" spans="2:5" x14ac:dyDescent="0.25">
      <c r="B602" t="s">
        <v>8219</v>
      </c>
      <c r="C602">
        <v>144</v>
      </c>
      <c r="D602" t="s">
        <v>8221</v>
      </c>
      <c r="E602">
        <v>14</v>
      </c>
    </row>
    <row r="603" spans="2:5" x14ac:dyDescent="0.25">
      <c r="B603" t="s">
        <v>8219</v>
      </c>
      <c r="C603">
        <v>92</v>
      </c>
      <c r="D603" t="s">
        <v>8221</v>
      </c>
      <c r="E603">
        <v>0</v>
      </c>
    </row>
    <row r="604" spans="2:5" x14ac:dyDescent="0.25">
      <c r="B604" t="s">
        <v>8219</v>
      </c>
      <c r="C604">
        <v>147</v>
      </c>
      <c r="D604" t="s">
        <v>8221</v>
      </c>
      <c r="E604">
        <v>0</v>
      </c>
    </row>
    <row r="605" spans="2:5" x14ac:dyDescent="0.25">
      <c r="B605" t="s">
        <v>8219</v>
      </c>
      <c r="C605">
        <v>90</v>
      </c>
      <c r="D605" t="s">
        <v>8221</v>
      </c>
      <c r="E605">
        <v>4</v>
      </c>
    </row>
    <row r="606" spans="2:5" x14ac:dyDescent="0.25">
      <c r="B606" t="s">
        <v>8219</v>
      </c>
      <c r="C606">
        <v>87</v>
      </c>
      <c r="D606" t="s">
        <v>8221</v>
      </c>
      <c r="E606">
        <v>3</v>
      </c>
    </row>
    <row r="607" spans="2:5" x14ac:dyDescent="0.25">
      <c r="B607" t="s">
        <v>8219</v>
      </c>
      <c r="C607">
        <v>406</v>
      </c>
      <c r="D607" t="s">
        <v>8221</v>
      </c>
      <c r="E607">
        <v>0</v>
      </c>
    </row>
    <row r="608" spans="2:5" x14ac:dyDescent="0.25">
      <c r="B608" t="s">
        <v>8219</v>
      </c>
      <c r="C608">
        <v>20</v>
      </c>
      <c r="D608" t="s">
        <v>8221</v>
      </c>
      <c r="E608">
        <v>5</v>
      </c>
    </row>
    <row r="609" spans="2:5" x14ac:dyDescent="0.25">
      <c r="B609" t="s">
        <v>8219</v>
      </c>
      <c r="C609">
        <v>70</v>
      </c>
      <c r="D609" t="s">
        <v>8221</v>
      </c>
      <c r="E609">
        <v>47</v>
      </c>
    </row>
    <row r="610" spans="2:5" x14ac:dyDescent="0.25">
      <c r="B610" t="s">
        <v>8219</v>
      </c>
      <c r="C610">
        <v>16</v>
      </c>
      <c r="D610" t="s">
        <v>8221</v>
      </c>
      <c r="E610">
        <v>0</v>
      </c>
    </row>
    <row r="611" spans="2:5" x14ac:dyDescent="0.25">
      <c r="B611" t="s">
        <v>8219</v>
      </c>
      <c r="C611">
        <v>52</v>
      </c>
      <c r="D611" t="s">
        <v>8221</v>
      </c>
      <c r="E611">
        <v>10</v>
      </c>
    </row>
    <row r="612" spans="2:5" x14ac:dyDescent="0.25">
      <c r="B612" t="s">
        <v>8219</v>
      </c>
      <c r="C612">
        <v>66</v>
      </c>
      <c r="D612" t="s">
        <v>8221</v>
      </c>
      <c r="E612">
        <v>11</v>
      </c>
    </row>
    <row r="613" spans="2:5" x14ac:dyDescent="0.25">
      <c r="B613" t="s">
        <v>8219</v>
      </c>
      <c r="C613">
        <v>109</v>
      </c>
      <c r="D613" t="s">
        <v>8221</v>
      </c>
      <c r="E613">
        <v>2</v>
      </c>
    </row>
    <row r="614" spans="2:5" x14ac:dyDescent="0.25">
      <c r="B614" t="s">
        <v>8219</v>
      </c>
      <c r="C614">
        <v>168</v>
      </c>
      <c r="D614" t="s">
        <v>8221</v>
      </c>
      <c r="E614">
        <v>2</v>
      </c>
    </row>
    <row r="615" spans="2:5" x14ac:dyDescent="0.25">
      <c r="B615" t="s">
        <v>8219</v>
      </c>
      <c r="C615">
        <v>31</v>
      </c>
      <c r="D615" t="s">
        <v>8221</v>
      </c>
      <c r="E615">
        <v>22</v>
      </c>
    </row>
    <row r="616" spans="2:5" x14ac:dyDescent="0.25">
      <c r="B616" t="s">
        <v>8219</v>
      </c>
      <c r="C616">
        <v>133</v>
      </c>
      <c r="D616" t="s">
        <v>8221</v>
      </c>
      <c r="E616">
        <v>8</v>
      </c>
    </row>
    <row r="617" spans="2:5" x14ac:dyDescent="0.25">
      <c r="B617" t="s">
        <v>8219</v>
      </c>
      <c r="C617">
        <v>151</v>
      </c>
      <c r="D617" t="s">
        <v>8221</v>
      </c>
      <c r="E617">
        <v>6</v>
      </c>
    </row>
    <row r="618" spans="2:5" x14ac:dyDescent="0.25">
      <c r="B618" t="s">
        <v>8219</v>
      </c>
      <c r="C618">
        <v>5</v>
      </c>
      <c r="D618" t="s">
        <v>8221</v>
      </c>
      <c r="E618">
        <v>1</v>
      </c>
    </row>
    <row r="619" spans="2:5" x14ac:dyDescent="0.25">
      <c r="B619" t="s">
        <v>8219</v>
      </c>
      <c r="C619">
        <v>73</v>
      </c>
      <c r="D619" t="s">
        <v>8221</v>
      </c>
      <c r="E619">
        <v>3</v>
      </c>
    </row>
    <row r="620" spans="2:5" x14ac:dyDescent="0.25">
      <c r="B620" t="s">
        <v>8219</v>
      </c>
      <c r="C620">
        <v>148</v>
      </c>
      <c r="D620" t="s">
        <v>8221</v>
      </c>
      <c r="E620">
        <v>0</v>
      </c>
    </row>
    <row r="621" spans="2:5" x14ac:dyDescent="0.25">
      <c r="B621" t="s">
        <v>8219</v>
      </c>
      <c r="C621">
        <v>93</v>
      </c>
      <c r="D621" t="s">
        <v>8221</v>
      </c>
      <c r="E621">
        <v>0</v>
      </c>
    </row>
    <row r="622" spans="2:5" x14ac:dyDescent="0.25">
      <c r="B622" t="s">
        <v>8219</v>
      </c>
      <c r="C622">
        <v>63</v>
      </c>
      <c r="D622" t="s">
        <v>8221</v>
      </c>
      <c r="E622">
        <v>0</v>
      </c>
    </row>
    <row r="623" spans="2:5" x14ac:dyDescent="0.25">
      <c r="B623" t="s">
        <v>8219</v>
      </c>
      <c r="C623">
        <v>134</v>
      </c>
      <c r="D623" t="s">
        <v>8221</v>
      </c>
      <c r="E623">
        <v>0</v>
      </c>
    </row>
    <row r="624" spans="2:5" x14ac:dyDescent="0.25">
      <c r="B624" t="s">
        <v>8219</v>
      </c>
      <c r="C624">
        <v>14</v>
      </c>
      <c r="D624" t="s">
        <v>8221</v>
      </c>
      <c r="E624">
        <v>0</v>
      </c>
    </row>
    <row r="625" spans="2:5" x14ac:dyDescent="0.25">
      <c r="B625" t="s">
        <v>8219</v>
      </c>
      <c r="C625">
        <v>78</v>
      </c>
      <c r="D625" t="s">
        <v>8221</v>
      </c>
      <c r="E625">
        <v>3</v>
      </c>
    </row>
    <row r="626" spans="2:5" x14ac:dyDescent="0.25">
      <c r="B626" t="s">
        <v>8219</v>
      </c>
      <c r="C626">
        <v>112</v>
      </c>
      <c r="D626" t="s">
        <v>8221</v>
      </c>
      <c r="E626">
        <v>0</v>
      </c>
    </row>
    <row r="627" spans="2:5" x14ac:dyDescent="0.25">
      <c r="B627" t="s">
        <v>8219</v>
      </c>
      <c r="C627">
        <v>34</v>
      </c>
      <c r="D627" t="s">
        <v>8221</v>
      </c>
      <c r="E627">
        <v>0</v>
      </c>
    </row>
    <row r="628" spans="2:5" x14ac:dyDescent="0.25">
      <c r="B628" t="s">
        <v>8219</v>
      </c>
      <c r="C628">
        <v>19</v>
      </c>
      <c r="D628" t="s">
        <v>8221</v>
      </c>
      <c r="E628">
        <v>1</v>
      </c>
    </row>
    <row r="629" spans="2:5" x14ac:dyDescent="0.25">
      <c r="B629" t="s">
        <v>8219</v>
      </c>
      <c r="C629">
        <v>13</v>
      </c>
      <c r="D629" t="s">
        <v>8221</v>
      </c>
      <c r="E629">
        <v>6</v>
      </c>
    </row>
    <row r="630" spans="2:5" x14ac:dyDescent="0.25">
      <c r="B630" t="s">
        <v>8219</v>
      </c>
      <c r="C630">
        <v>104</v>
      </c>
      <c r="D630" t="s">
        <v>8221</v>
      </c>
      <c r="E630">
        <v>1</v>
      </c>
    </row>
    <row r="631" spans="2:5" x14ac:dyDescent="0.25">
      <c r="B631" t="s">
        <v>8219</v>
      </c>
      <c r="C631">
        <v>52</v>
      </c>
      <c r="D631" t="s">
        <v>8221</v>
      </c>
      <c r="E631">
        <v>2</v>
      </c>
    </row>
    <row r="632" spans="2:5" x14ac:dyDescent="0.25">
      <c r="B632" t="s">
        <v>8219</v>
      </c>
      <c r="C632">
        <v>17</v>
      </c>
      <c r="D632" t="s">
        <v>8221</v>
      </c>
      <c r="E632">
        <v>0</v>
      </c>
    </row>
    <row r="633" spans="2:5" x14ac:dyDescent="0.25">
      <c r="B633" t="s">
        <v>8219</v>
      </c>
      <c r="C633">
        <v>82</v>
      </c>
      <c r="D633" t="s">
        <v>8221</v>
      </c>
      <c r="E633">
        <v>3</v>
      </c>
    </row>
    <row r="634" spans="2:5" x14ac:dyDescent="0.25">
      <c r="B634" t="s">
        <v>8219</v>
      </c>
      <c r="C634">
        <v>73</v>
      </c>
      <c r="D634" t="s">
        <v>8221</v>
      </c>
      <c r="E634">
        <v>3</v>
      </c>
    </row>
    <row r="635" spans="2:5" x14ac:dyDescent="0.25">
      <c r="B635" t="s">
        <v>8219</v>
      </c>
      <c r="C635">
        <v>158</v>
      </c>
      <c r="D635" t="s">
        <v>8221</v>
      </c>
      <c r="E635">
        <v>0</v>
      </c>
    </row>
    <row r="636" spans="2:5" x14ac:dyDescent="0.25">
      <c r="B636" t="s">
        <v>8219</v>
      </c>
      <c r="C636">
        <v>65</v>
      </c>
      <c r="D636" t="s">
        <v>8221</v>
      </c>
      <c r="E636">
        <v>6</v>
      </c>
    </row>
    <row r="637" spans="2:5" x14ac:dyDescent="0.25">
      <c r="B637" t="s">
        <v>8219</v>
      </c>
      <c r="C637">
        <v>184</v>
      </c>
      <c r="D637" t="s">
        <v>8221</v>
      </c>
      <c r="E637">
        <v>0</v>
      </c>
    </row>
    <row r="638" spans="2:5" x14ac:dyDescent="0.25">
      <c r="B638" t="s">
        <v>8219</v>
      </c>
      <c r="C638">
        <v>34</v>
      </c>
      <c r="D638" t="s">
        <v>8221</v>
      </c>
      <c r="E638">
        <v>19</v>
      </c>
    </row>
    <row r="639" spans="2:5" x14ac:dyDescent="0.25">
      <c r="B639" t="s">
        <v>8219</v>
      </c>
      <c r="C639">
        <v>240</v>
      </c>
      <c r="D639" t="s">
        <v>8221</v>
      </c>
      <c r="E639">
        <v>1</v>
      </c>
    </row>
    <row r="640" spans="2:5" x14ac:dyDescent="0.25">
      <c r="B640" t="s">
        <v>8219</v>
      </c>
      <c r="C640">
        <v>113</v>
      </c>
      <c r="D640" t="s">
        <v>8221</v>
      </c>
      <c r="E640">
        <v>2</v>
      </c>
    </row>
    <row r="641" spans="2:5" x14ac:dyDescent="0.25">
      <c r="B641" t="s">
        <v>8219</v>
      </c>
      <c r="C641">
        <v>66</v>
      </c>
      <c r="D641" t="s">
        <v>8221</v>
      </c>
      <c r="E641">
        <v>0</v>
      </c>
    </row>
    <row r="642" spans="2:5" x14ac:dyDescent="0.25">
      <c r="B642" t="s">
        <v>8219</v>
      </c>
      <c r="C642">
        <v>340</v>
      </c>
      <c r="D642" t="s">
        <v>8221</v>
      </c>
      <c r="E642">
        <v>11</v>
      </c>
    </row>
    <row r="643" spans="2:5" x14ac:dyDescent="0.25">
      <c r="B643" t="s">
        <v>8219</v>
      </c>
      <c r="C643">
        <v>150</v>
      </c>
      <c r="D643" t="s">
        <v>8221</v>
      </c>
      <c r="E643">
        <v>0</v>
      </c>
    </row>
    <row r="644" spans="2:5" x14ac:dyDescent="0.25">
      <c r="B644" t="s">
        <v>8219</v>
      </c>
      <c r="C644">
        <v>25</v>
      </c>
      <c r="D644" t="s">
        <v>8221</v>
      </c>
      <c r="E644">
        <v>0</v>
      </c>
    </row>
    <row r="645" spans="2:5" x14ac:dyDescent="0.25">
      <c r="B645" t="s">
        <v>8219</v>
      </c>
      <c r="C645">
        <v>234</v>
      </c>
      <c r="D645" t="s">
        <v>8221</v>
      </c>
      <c r="E645">
        <v>1</v>
      </c>
    </row>
    <row r="646" spans="2:5" x14ac:dyDescent="0.25">
      <c r="B646" t="s">
        <v>8219</v>
      </c>
      <c r="C646">
        <v>2602</v>
      </c>
      <c r="D646" t="s">
        <v>8221</v>
      </c>
      <c r="E646">
        <v>3</v>
      </c>
    </row>
    <row r="647" spans="2:5" x14ac:dyDescent="0.25">
      <c r="B647" t="s">
        <v>8219</v>
      </c>
      <c r="C647">
        <v>248</v>
      </c>
      <c r="D647" t="s">
        <v>8221</v>
      </c>
      <c r="E647">
        <v>1</v>
      </c>
    </row>
    <row r="648" spans="2:5" x14ac:dyDescent="0.25">
      <c r="B648" t="s">
        <v>8219</v>
      </c>
      <c r="C648">
        <v>600</v>
      </c>
      <c r="D648" t="s">
        <v>8221</v>
      </c>
      <c r="E648">
        <v>15</v>
      </c>
    </row>
    <row r="649" spans="2:5" x14ac:dyDescent="0.25">
      <c r="B649" t="s">
        <v>8219</v>
      </c>
      <c r="C649">
        <v>293</v>
      </c>
      <c r="D649" t="s">
        <v>8221</v>
      </c>
      <c r="E649">
        <v>2</v>
      </c>
    </row>
    <row r="650" spans="2:5" x14ac:dyDescent="0.25">
      <c r="B650" t="s">
        <v>8219</v>
      </c>
      <c r="C650">
        <v>321</v>
      </c>
      <c r="D650" t="s">
        <v>8221</v>
      </c>
      <c r="E650">
        <v>1</v>
      </c>
    </row>
    <row r="651" spans="2:5" x14ac:dyDescent="0.25">
      <c r="B651" t="s">
        <v>8219</v>
      </c>
      <c r="C651">
        <v>81</v>
      </c>
      <c r="D651" t="s">
        <v>8221</v>
      </c>
      <c r="E651">
        <v>1</v>
      </c>
    </row>
    <row r="652" spans="2:5" x14ac:dyDescent="0.25">
      <c r="B652" t="s">
        <v>8219</v>
      </c>
      <c r="C652">
        <v>343</v>
      </c>
      <c r="D652" t="s">
        <v>8221</v>
      </c>
      <c r="E652">
        <v>0</v>
      </c>
    </row>
    <row r="653" spans="2:5" x14ac:dyDescent="0.25">
      <c r="B653" t="s">
        <v>8219</v>
      </c>
      <c r="C653">
        <v>336</v>
      </c>
      <c r="D653" t="s">
        <v>8221</v>
      </c>
      <c r="E653">
        <v>1</v>
      </c>
    </row>
    <row r="654" spans="2:5" x14ac:dyDescent="0.25">
      <c r="B654" t="s">
        <v>8219</v>
      </c>
      <c r="C654">
        <v>47</v>
      </c>
      <c r="D654" t="s">
        <v>8221</v>
      </c>
      <c r="E654">
        <v>11</v>
      </c>
    </row>
    <row r="655" spans="2:5" x14ac:dyDescent="0.25">
      <c r="B655" t="s">
        <v>8219</v>
      </c>
      <c r="C655">
        <v>76</v>
      </c>
      <c r="D655" t="s">
        <v>8221</v>
      </c>
      <c r="E655">
        <v>0</v>
      </c>
    </row>
    <row r="656" spans="2:5" x14ac:dyDescent="0.25">
      <c r="B656" t="s">
        <v>8219</v>
      </c>
      <c r="C656">
        <v>441</v>
      </c>
      <c r="D656" t="s">
        <v>8221</v>
      </c>
      <c r="E656">
        <v>1</v>
      </c>
    </row>
    <row r="657" spans="2:5" x14ac:dyDescent="0.25">
      <c r="B657" t="s">
        <v>8219</v>
      </c>
      <c r="C657">
        <v>916</v>
      </c>
      <c r="D657" t="s">
        <v>8221</v>
      </c>
      <c r="E657">
        <v>6</v>
      </c>
    </row>
    <row r="658" spans="2:5" x14ac:dyDescent="0.25">
      <c r="B658" t="s">
        <v>8219</v>
      </c>
      <c r="C658">
        <v>369</v>
      </c>
      <c r="D658" t="s">
        <v>8221</v>
      </c>
      <c r="E658">
        <v>7</v>
      </c>
    </row>
    <row r="659" spans="2:5" x14ac:dyDescent="0.25">
      <c r="B659" t="s">
        <v>8219</v>
      </c>
      <c r="C659">
        <v>20242</v>
      </c>
      <c r="D659" t="s">
        <v>8221</v>
      </c>
      <c r="E659">
        <v>0</v>
      </c>
    </row>
    <row r="660" spans="2:5" x14ac:dyDescent="0.25">
      <c r="B660" t="s">
        <v>8219</v>
      </c>
      <c r="C660">
        <v>71</v>
      </c>
      <c r="D660" t="s">
        <v>8221</v>
      </c>
      <c r="E660">
        <v>16</v>
      </c>
    </row>
    <row r="661" spans="2:5" x14ac:dyDescent="0.25">
      <c r="B661" t="s">
        <v>8219</v>
      </c>
      <c r="C661">
        <v>635</v>
      </c>
      <c r="D661" t="s">
        <v>8221</v>
      </c>
      <c r="E661">
        <v>0</v>
      </c>
    </row>
    <row r="662" spans="2:5" x14ac:dyDescent="0.25">
      <c r="B662" t="s">
        <v>8219</v>
      </c>
      <c r="C662">
        <v>885</v>
      </c>
      <c r="D662" t="s">
        <v>8221</v>
      </c>
      <c r="E662">
        <v>0</v>
      </c>
    </row>
    <row r="663" spans="2:5" x14ac:dyDescent="0.25">
      <c r="B663" t="s">
        <v>8219</v>
      </c>
      <c r="C663">
        <v>329</v>
      </c>
      <c r="D663" t="s">
        <v>8221</v>
      </c>
      <c r="E663">
        <v>0</v>
      </c>
    </row>
    <row r="664" spans="2:5" x14ac:dyDescent="0.25">
      <c r="B664" t="s">
        <v>8219</v>
      </c>
      <c r="C664">
        <v>71</v>
      </c>
      <c r="D664" t="s">
        <v>8221</v>
      </c>
      <c r="E664">
        <v>12</v>
      </c>
    </row>
    <row r="665" spans="2:5" x14ac:dyDescent="0.25">
      <c r="B665" t="s">
        <v>8219</v>
      </c>
      <c r="C665">
        <v>269</v>
      </c>
      <c r="D665" t="s">
        <v>8221</v>
      </c>
      <c r="E665">
        <v>1</v>
      </c>
    </row>
    <row r="666" spans="2:5" x14ac:dyDescent="0.25">
      <c r="B666" t="s">
        <v>8219</v>
      </c>
      <c r="C666">
        <v>345</v>
      </c>
      <c r="D666" t="s">
        <v>8221</v>
      </c>
      <c r="E666">
        <v>3</v>
      </c>
    </row>
    <row r="667" spans="2:5" x14ac:dyDescent="0.25">
      <c r="B667" t="s">
        <v>8219</v>
      </c>
      <c r="C667">
        <v>43</v>
      </c>
      <c r="D667" t="s">
        <v>8221</v>
      </c>
      <c r="E667">
        <v>1</v>
      </c>
    </row>
    <row r="668" spans="2:5" x14ac:dyDescent="0.25">
      <c r="B668" t="s">
        <v>8219</v>
      </c>
      <c r="C668">
        <v>33</v>
      </c>
      <c r="D668" t="s">
        <v>8221</v>
      </c>
      <c r="E668">
        <v>4</v>
      </c>
    </row>
    <row r="669" spans="2:5" x14ac:dyDescent="0.25">
      <c r="B669" t="s">
        <v>8219</v>
      </c>
      <c r="C669">
        <v>211</v>
      </c>
      <c r="D669" t="s">
        <v>8221</v>
      </c>
      <c r="E669">
        <v>1</v>
      </c>
    </row>
    <row r="670" spans="2:5" x14ac:dyDescent="0.25">
      <c r="B670" t="s">
        <v>8219</v>
      </c>
      <c r="C670">
        <v>196</v>
      </c>
      <c r="D670" t="s">
        <v>8221</v>
      </c>
      <c r="E670">
        <v>3</v>
      </c>
    </row>
    <row r="671" spans="2:5" x14ac:dyDescent="0.25">
      <c r="B671" t="s">
        <v>8219</v>
      </c>
      <c r="C671">
        <v>405</v>
      </c>
      <c r="D671" t="s">
        <v>8221</v>
      </c>
      <c r="E671">
        <v>1</v>
      </c>
    </row>
    <row r="672" spans="2:5" x14ac:dyDescent="0.25">
      <c r="B672" t="s">
        <v>8219</v>
      </c>
      <c r="C672">
        <v>206</v>
      </c>
      <c r="D672" t="s">
        <v>8221</v>
      </c>
      <c r="E672">
        <v>0</v>
      </c>
    </row>
    <row r="673" spans="2:5" x14ac:dyDescent="0.25">
      <c r="B673" t="s">
        <v>8219</v>
      </c>
      <c r="C673">
        <v>335</v>
      </c>
      <c r="D673" t="s">
        <v>8221</v>
      </c>
      <c r="E673">
        <v>12</v>
      </c>
    </row>
    <row r="674" spans="2:5" x14ac:dyDescent="0.25">
      <c r="B674" t="s">
        <v>8219</v>
      </c>
      <c r="C674">
        <v>215</v>
      </c>
      <c r="D674" t="s">
        <v>8221</v>
      </c>
      <c r="E674">
        <v>0</v>
      </c>
    </row>
    <row r="675" spans="2:5" x14ac:dyDescent="0.25">
      <c r="B675" t="s">
        <v>8219</v>
      </c>
      <c r="C675">
        <v>176</v>
      </c>
      <c r="D675" t="s">
        <v>8221</v>
      </c>
      <c r="E675">
        <v>1</v>
      </c>
    </row>
    <row r="676" spans="2:5" x14ac:dyDescent="0.25">
      <c r="B676" t="s">
        <v>8219</v>
      </c>
      <c r="C676">
        <v>555</v>
      </c>
      <c r="D676" t="s">
        <v>8221</v>
      </c>
      <c r="E676">
        <v>0</v>
      </c>
    </row>
    <row r="677" spans="2:5" x14ac:dyDescent="0.25">
      <c r="B677" t="s">
        <v>8219</v>
      </c>
      <c r="C677">
        <v>116</v>
      </c>
      <c r="D677" t="s">
        <v>8221</v>
      </c>
      <c r="E677">
        <v>0</v>
      </c>
    </row>
    <row r="678" spans="2:5" x14ac:dyDescent="0.25">
      <c r="B678" t="s">
        <v>8219</v>
      </c>
      <c r="C678">
        <v>615</v>
      </c>
      <c r="D678" t="s">
        <v>8221</v>
      </c>
      <c r="E678">
        <v>2</v>
      </c>
    </row>
    <row r="679" spans="2:5" x14ac:dyDescent="0.25">
      <c r="B679" t="s">
        <v>8219</v>
      </c>
      <c r="C679">
        <v>236</v>
      </c>
      <c r="D679" t="s">
        <v>8221</v>
      </c>
      <c r="E679">
        <v>92</v>
      </c>
    </row>
    <row r="680" spans="2:5" x14ac:dyDescent="0.25">
      <c r="B680" t="s">
        <v>8219</v>
      </c>
      <c r="C680">
        <v>145</v>
      </c>
      <c r="D680" t="s">
        <v>8221</v>
      </c>
      <c r="E680">
        <v>0</v>
      </c>
    </row>
    <row r="681" spans="2:5" x14ac:dyDescent="0.25">
      <c r="B681" t="s">
        <v>8219</v>
      </c>
      <c r="C681">
        <v>167</v>
      </c>
      <c r="D681" t="s">
        <v>8221</v>
      </c>
      <c r="E681">
        <v>3</v>
      </c>
    </row>
    <row r="682" spans="2:5" x14ac:dyDescent="0.25">
      <c r="B682" t="s">
        <v>8219</v>
      </c>
      <c r="C682">
        <v>235</v>
      </c>
      <c r="D682" t="s">
        <v>8221</v>
      </c>
      <c r="E682">
        <v>10</v>
      </c>
    </row>
    <row r="683" spans="2:5" x14ac:dyDescent="0.25">
      <c r="B683" t="s">
        <v>8219</v>
      </c>
      <c r="C683">
        <v>452</v>
      </c>
      <c r="D683" t="s">
        <v>8221</v>
      </c>
      <c r="E683">
        <v>7</v>
      </c>
    </row>
    <row r="684" spans="2:5" x14ac:dyDescent="0.25">
      <c r="B684" t="s">
        <v>8219</v>
      </c>
      <c r="C684">
        <v>241</v>
      </c>
      <c r="D684" t="s">
        <v>8221</v>
      </c>
      <c r="E684">
        <v>3</v>
      </c>
    </row>
    <row r="685" spans="2:5" x14ac:dyDescent="0.25">
      <c r="B685" t="s">
        <v>8219</v>
      </c>
      <c r="C685">
        <v>28</v>
      </c>
      <c r="D685" t="s">
        <v>8221</v>
      </c>
      <c r="E685">
        <v>0</v>
      </c>
    </row>
    <row r="686" spans="2:5" x14ac:dyDescent="0.25">
      <c r="B686" t="s">
        <v>8219</v>
      </c>
      <c r="C686">
        <v>140</v>
      </c>
      <c r="D686" t="s">
        <v>8221</v>
      </c>
      <c r="E686">
        <v>1</v>
      </c>
    </row>
    <row r="687" spans="2:5" x14ac:dyDescent="0.25">
      <c r="B687" t="s">
        <v>8219</v>
      </c>
      <c r="C687">
        <v>280</v>
      </c>
      <c r="D687" t="s">
        <v>8221</v>
      </c>
      <c r="E687">
        <v>0</v>
      </c>
    </row>
    <row r="688" spans="2:5" x14ac:dyDescent="0.25">
      <c r="B688" t="s">
        <v>8219</v>
      </c>
      <c r="C688">
        <v>70</v>
      </c>
      <c r="D688" t="s">
        <v>8221</v>
      </c>
      <c r="E688">
        <v>9</v>
      </c>
    </row>
    <row r="689" spans="2:5" x14ac:dyDescent="0.25">
      <c r="B689" t="s">
        <v>8219</v>
      </c>
      <c r="C689">
        <v>160</v>
      </c>
      <c r="D689" t="s">
        <v>8221</v>
      </c>
      <c r="E689">
        <v>2</v>
      </c>
    </row>
    <row r="690" spans="2:5" x14ac:dyDescent="0.25">
      <c r="B690" t="s">
        <v>8219</v>
      </c>
      <c r="C690">
        <v>141</v>
      </c>
      <c r="D690" t="s">
        <v>8221</v>
      </c>
      <c r="E690">
        <v>1</v>
      </c>
    </row>
    <row r="691" spans="2:5" x14ac:dyDescent="0.25">
      <c r="B691" t="s">
        <v>8219</v>
      </c>
      <c r="C691">
        <v>874</v>
      </c>
      <c r="D691" t="s">
        <v>8221</v>
      </c>
      <c r="E691">
        <v>2</v>
      </c>
    </row>
    <row r="692" spans="2:5" x14ac:dyDescent="0.25">
      <c r="B692" t="s">
        <v>8219</v>
      </c>
      <c r="C692">
        <v>73</v>
      </c>
      <c r="D692" t="s">
        <v>8221</v>
      </c>
      <c r="E692">
        <v>11</v>
      </c>
    </row>
    <row r="693" spans="2:5" x14ac:dyDescent="0.25">
      <c r="B693" t="s">
        <v>8219</v>
      </c>
      <c r="C693">
        <v>294</v>
      </c>
      <c r="D693" t="s">
        <v>8221</v>
      </c>
      <c r="E693">
        <v>0</v>
      </c>
    </row>
    <row r="694" spans="2:5" x14ac:dyDescent="0.25">
      <c r="B694" t="s">
        <v>8219</v>
      </c>
      <c r="C694">
        <v>740</v>
      </c>
      <c r="D694" t="s">
        <v>8221</v>
      </c>
      <c r="E694">
        <v>0</v>
      </c>
    </row>
    <row r="695" spans="2:5" x14ac:dyDescent="0.25">
      <c r="B695" t="s">
        <v>8219</v>
      </c>
      <c r="C695">
        <v>369</v>
      </c>
      <c r="D695" t="s">
        <v>8221</v>
      </c>
      <c r="E695">
        <v>9</v>
      </c>
    </row>
    <row r="696" spans="2:5" x14ac:dyDescent="0.25">
      <c r="B696" t="s">
        <v>8219</v>
      </c>
      <c r="C696">
        <v>110</v>
      </c>
      <c r="D696" t="s">
        <v>8221</v>
      </c>
      <c r="E696">
        <v>0</v>
      </c>
    </row>
    <row r="697" spans="2:5" x14ac:dyDescent="0.25">
      <c r="B697" t="s">
        <v>8219</v>
      </c>
      <c r="C697">
        <v>455</v>
      </c>
      <c r="D697" t="s">
        <v>8221</v>
      </c>
      <c r="E697">
        <v>4</v>
      </c>
    </row>
    <row r="698" spans="2:5" x14ac:dyDescent="0.25">
      <c r="B698" t="s">
        <v>8219</v>
      </c>
      <c r="C698">
        <v>224</v>
      </c>
      <c r="D698" t="s">
        <v>8221</v>
      </c>
      <c r="E698">
        <v>1</v>
      </c>
    </row>
    <row r="699" spans="2:5" x14ac:dyDescent="0.25">
      <c r="B699" t="s">
        <v>8219</v>
      </c>
      <c r="C699">
        <v>46</v>
      </c>
      <c r="D699" t="s">
        <v>8221</v>
      </c>
      <c r="E699">
        <v>2</v>
      </c>
    </row>
    <row r="700" spans="2:5" x14ac:dyDescent="0.25">
      <c r="B700" t="s">
        <v>8219</v>
      </c>
      <c r="C700">
        <v>284</v>
      </c>
      <c r="D700" t="s">
        <v>8221</v>
      </c>
      <c r="E700">
        <v>0</v>
      </c>
    </row>
    <row r="701" spans="2:5" x14ac:dyDescent="0.25">
      <c r="B701" t="s">
        <v>8219</v>
      </c>
      <c r="C701">
        <v>98</v>
      </c>
      <c r="D701" t="s">
        <v>8221</v>
      </c>
      <c r="E701">
        <v>1</v>
      </c>
    </row>
    <row r="702" spans="2:5" x14ac:dyDescent="0.25">
      <c r="B702" t="s">
        <v>8219</v>
      </c>
      <c r="C702">
        <v>56</v>
      </c>
      <c r="D702" t="s">
        <v>8221</v>
      </c>
      <c r="E702">
        <v>17</v>
      </c>
    </row>
    <row r="703" spans="2:5" x14ac:dyDescent="0.25">
      <c r="B703" t="s">
        <v>8219</v>
      </c>
      <c r="C703">
        <v>32</v>
      </c>
      <c r="D703" t="s">
        <v>8221</v>
      </c>
      <c r="E703">
        <v>2</v>
      </c>
    </row>
    <row r="704" spans="2:5" x14ac:dyDescent="0.25">
      <c r="B704" t="s">
        <v>8219</v>
      </c>
      <c r="C704">
        <v>30</v>
      </c>
      <c r="D704" t="s">
        <v>8221</v>
      </c>
      <c r="E704">
        <v>3</v>
      </c>
    </row>
    <row r="705" spans="2:5" x14ac:dyDescent="0.25">
      <c r="B705" t="s">
        <v>8219</v>
      </c>
      <c r="C705">
        <v>70</v>
      </c>
      <c r="D705" t="s">
        <v>8221</v>
      </c>
      <c r="E705">
        <v>41</v>
      </c>
    </row>
    <row r="706" spans="2:5" x14ac:dyDescent="0.25">
      <c r="B706" t="s">
        <v>8219</v>
      </c>
      <c r="C706">
        <v>44</v>
      </c>
      <c r="D706" t="s">
        <v>8221</v>
      </c>
      <c r="E706">
        <v>2</v>
      </c>
    </row>
    <row r="707" spans="2:5" x14ac:dyDescent="0.25">
      <c r="B707" t="s">
        <v>8219</v>
      </c>
      <c r="C707">
        <v>92</v>
      </c>
      <c r="D707" t="s">
        <v>8221</v>
      </c>
      <c r="E707">
        <v>3</v>
      </c>
    </row>
    <row r="708" spans="2:5" x14ac:dyDescent="0.25">
      <c r="B708" t="s">
        <v>8219</v>
      </c>
      <c r="C708">
        <v>205</v>
      </c>
      <c r="D708" t="s">
        <v>8221</v>
      </c>
      <c r="E708">
        <v>8</v>
      </c>
    </row>
    <row r="709" spans="2:5" x14ac:dyDescent="0.25">
      <c r="B709" t="s">
        <v>8219</v>
      </c>
      <c r="C709">
        <v>23</v>
      </c>
      <c r="D709" t="s">
        <v>8221</v>
      </c>
      <c r="E709">
        <v>0</v>
      </c>
    </row>
    <row r="710" spans="2:5" x14ac:dyDescent="0.25">
      <c r="B710" t="s">
        <v>8219</v>
      </c>
      <c r="C710">
        <v>4</v>
      </c>
      <c r="D710" t="s">
        <v>8221</v>
      </c>
      <c r="E710">
        <v>1</v>
      </c>
    </row>
    <row r="711" spans="2:5" x14ac:dyDescent="0.25">
      <c r="B711" t="s">
        <v>8219</v>
      </c>
      <c r="C711">
        <v>112</v>
      </c>
      <c r="D711" t="s">
        <v>8221</v>
      </c>
      <c r="E711">
        <v>3</v>
      </c>
    </row>
    <row r="712" spans="2:5" x14ac:dyDescent="0.25">
      <c r="B712" t="s">
        <v>8219</v>
      </c>
      <c r="C712">
        <v>27</v>
      </c>
      <c r="D712" t="s">
        <v>8221</v>
      </c>
      <c r="E712">
        <v>4</v>
      </c>
    </row>
    <row r="713" spans="2:5" x14ac:dyDescent="0.25">
      <c r="B713" t="s">
        <v>8219</v>
      </c>
      <c r="C713">
        <v>11</v>
      </c>
      <c r="D713" t="s">
        <v>8221</v>
      </c>
      <c r="E713">
        <v>9</v>
      </c>
    </row>
    <row r="714" spans="2:5" x14ac:dyDescent="0.25">
      <c r="B714" t="s">
        <v>8219</v>
      </c>
      <c r="C714">
        <v>26</v>
      </c>
      <c r="D714" t="s">
        <v>8221</v>
      </c>
      <c r="E714">
        <v>16</v>
      </c>
    </row>
    <row r="715" spans="2:5" x14ac:dyDescent="0.25">
      <c r="B715" t="s">
        <v>8219</v>
      </c>
      <c r="C715">
        <v>77</v>
      </c>
      <c r="D715" t="s">
        <v>8221</v>
      </c>
      <c r="E715">
        <v>1</v>
      </c>
    </row>
    <row r="716" spans="2:5" x14ac:dyDescent="0.25">
      <c r="B716" t="s">
        <v>8219</v>
      </c>
      <c r="C716">
        <v>136</v>
      </c>
      <c r="D716" t="s">
        <v>8221</v>
      </c>
      <c r="E716">
        <v>7</v>
      </c>
    </row>
    <row r="717" spans="2:5" x14ac:dyDescent="0.25">
      <c r="B717" t="s">
        <v>8219</v>
      </c>
      <c r="C717">
        <v>157</v>
      </c>
      <c r="D717" t="s">
        <v>8221</v>
      </c>
      <c r="E717">
        <v>0</v>
      </c>
    </row>
    <row r="718" spans="2:5" x14ac:dyDescent="0.25">
      <c r="B718" t="s">
        <v>8219</v>
      </c>
      <c r="C718">
        <v>158</v>
      </c>
      <c r="D718" t="s">
        <v>8221</v>
      </c>
      <c r="E718">
        <v>0</v>
      </c>
    </row>
    <row r="719" spans="2:5" x14ac:dyDescent="0.25">
      <c r="B719" t="s">
        <v>8219</v>
      </c>
      <c r="C719">
        <v>27</v>
      </c>
      <c r="D719" t="s">
        <v>8221</v>
      </c>
      <c r="E719">
        <v>0</v>
      </c>
    </row>
    <row r="720" spans="2:5" x14ac:dyDescent="0.25">
      <c r="B720" t="s">
        <v>8219</v>
      </c>
      <c r="C720">
        <v>23</v>
      </c>
      <c r="D720" t="s">
        <v>8221</v>
      </c>
      <c r="E720">
        <v>0</v>
      </c>
    </row>
    <row r="721" spans="2:5" x14ac:dyDescent="0.25">
      <c r="B721" t="s">
        <v>8219</v>
      </c>
      <c r="C721">
        <v>17</v>
      </c>
      <c r="D721" t="s">
        <v>8221</v>
      </c>
      <c r="E721">
        <v>0</v>
      </c>
    </row>
    <row r="722" spans="2:5" x14ac:dyDescent="0.25">
      <c r="B722" t="s">
        <v>8219</v>
      </c>
      <c r="C722">
        <v>37</v>
      </c>
      <c r="D722" t="s">
        <v>8221</v>
      </c>
      <c r="E722">
        <v>1</v>
      </c>
    </row>
    <row r="723" spans="2:5" x14ac:dyDescent="0.25">
      <c r="B723" t="s">
        <v>8219</v>
      </c>
      <c r="C723">
        <v>65</v>
      </c>
      <c r="D723" t="s">
        <v>8221</v>
      </c>
      <c r="E723">
        <v>2</v>
      </c>
    </row>
    <row r="724" spans="2:5" x14ac:dyDescent="0.25">
      <c r="B724" t="s">
        <v>8219</v>
      </c>
      <c r="C724">
        <v>18</v>
      </c>
      <c r="D724" t="s">
        <v>8221</v>
      </c>
      <c r="E724">
        <v>1</v>
      </c>
    </row>
    <row r="725" spans="2:5" x14ac:dyDescent="0.25">
      <c r="B725" t="s">
        <v>8219</v>
      </c>
      <c r="C725">
        <v>25</v>
      </c>
      <c r="D725" t="s">
        <v>8221</v>
      </c>
      <c r="E725">
        <v>15</v>
      </c>
    </row>
    <row r="726" spans="2:5" x14ac:dyDescent="0.25">
      <c r="B726" t="s">
        <v>8219</v>
      </c>
      <c r="C726">
        <v>104</v>
      </c>
      <c r="D726" t="s">
        <v>8221</v>
      </c>
      <c r="E726">
        <v>1</v>
      </c>
    </row>
    <row r="727" spans="2:5" x14ac:dyDescent="0.25">
      <c r="B727" t="s">
        <v>8219</v>
      </c>
      <c r="C727">
        <v>108</v>
      </c>
      <c r="D727" t="s">
        <v>8221</v>
      </c>
      <c r="E727">
        <v>1</v>
      </c>
    </row>
    <row r="728" spans="2:5" x14ac:dyDescent="0.25">
      <c r="B728" t="s">
        <v>8219</v>
      </c>
      <c r="C728">
        <v>38</v>
      </c>
      <c r="D728" t="s">
        <v>8221</v>
      </c>
      <c r="E728">
        <v>0</v>
      </c>
    </row>
    <row r="729" spans="2:5" x14ac:dyDescent="0.25">
      <c r="B729" t="s">
        <v>8219</v>
      </c>
      <c r="C729">
        <v>88</v>
      </c>
      <c r="D729" t="s">
        <v>8221</v>
      </c>
      <c r="E729">
        <v>39</v>
      </c>
    </row>
    <row r="730" spans="2:5" x14ac:dyDescent="0.25">
      <c r="B730" t="s">
        <v>8219</v>
      </c>
      <c r="C730">
        <v>82</v>
      </c>
      <c r="D730" t="s">
        <v>8221</v>
      </c>
      <c r="E730">
        <v>103</v>
      </c>
    </row>
    <row r="731" spans="2:5" x14ac:dyDescent="0.25">
      <c r="B731" t="s">
        <v>8219</v>
      </c>
      <c r="C731">
        <v>126</v>
      </c>
      <c r="D731" t="s">
        <v>8221</v>
      </c>
      <c r="E731">
        <v>0</v>
      </c>
    </row>
    <row r="732" spans="2:5" x14ac:dyDescent="0.25">
      <c r="B732" t="s">
        <v>8219</v>
      </c>
      <c r="C732">
        <v>133</v>
      </c>
      <c r="D732" t="s">
        <v>8221</v>
      </c>
      <c r="E732">
        <v>39</v>
      </c>
    </row>
    <row r="733" spans="2:5" x14ac:dyDescent="0.25">
      <c r="B733" t="s">
        <v>8219</v>
      </c>
      <c r="C733">
        <v>47</v>
      </c>
      <c r="D733" t="s">
        <v>8221</v>
      </c>
      <c r="E733">
        <v>15</v>
      </c>
    </row>
    <row r="734" spans="2:5" x14ac:dyDescent="0.25">
      <c r="B734" t="s">
        <v>8219</v>
      </c>
      <c r="C734">
        <v>58</v>
      </c>
      <c r="D734" t="s">
        <v>8221</v>
      </c>
      <c r="E734">
        <v>22</v>
      </c>
    </row>
    <row r="735" spans="2:5" x14ac:dyDescent="0.25">
      <c r="B735" t="s">
        <v>8219</v>
      </c>
      <c r="C735">
        <v>32</v>
      </c>
      <c r="D735" t="s">
        <v>8221</v>
      </c>
      <c r="E735">
        <v>92</v>
      </c>
    </row>
    <row r="736" spans="2:5" x14ac:dyDescent="0.25">
      <c r="B736" t="s">
        <v>8219</v>
      </c>
      <c r="C736">
        <v>37</v>
      </c>
      <c r="D736" t="s">
        <v>8221</v>
      </c>
      <c r="E736">
        <v>25</v>
      </c>
    </row>
    <row r="737" spans="2:5" x14ac:dyDescent="0.25">
      <c r="B737" t="s">
        <v>8219</v>
      </c>
      <c r="C737">
        <v>87</v>
      </c>
      <c r="D737" t="s">
        <v>8221</v>
      </c>
      <c r="E737">
        <v>19</v>
      </c>
    </row>
    <row r="738" spans="2:5" x14ac:dyDescent="0.25">
      <c r="B738" t="s">
        <v>8219</v>
      </c>
      <c r="C738">
        <v>15</v>
      </c>
      <c r="D738" t="s">
        <v>8221</v>
      </c>
      <c r="E738">
        <v>19</v>
      </c>
    </row>
    <row r="739" spans="2:5" x14ac:dyDescent="0.25">
      <c r="B739" t="s">
        <v>8219</v>
      </c>
      <c r="C739">
        <v>27</v>
      </c>
      <c r="D739" t="s">
        <v>8221</v>
      </c>
      <c r="E739">
        <v>13</v>
      </c>
    </row>
    <row r="740" spans="2:5" x14ac:dyDescent="0.25">
      <c r="B740" t="s">
        <v>8219</v>
      </c>
      <c r="C740">
        <v>19</v>
      </c>
      <c r="D740" t="s">
        <v>8221</v>
      </c>
      <c r="E740">
        <v>124</v>
      </c>
    </row>
    <row r="741" spans="2:5" x14ac:dyDescent="0.25">
      <c r="B741" t="s">
        <v>8219</v>
      </c>
      <c r="C741">
        <v>17</v>
      </c>
      <c r="D741" t="s">
        <v>8221</v>
      </c>
      <c r="E741">
        <v>4</v>
      </c>
    </row>
    <row r="742" spans="2:5" x14ac:dyDescent="0.25">
      <c r="B742" t="s">
        <v>8219</v>
      </c>
      <c r="C742">
        <v>26</v>
      </c>
      <c r="D742" t="s">
        <v>8221</v>
      </c>
      <c r="E742">
        <v>10</v>
      </c>
    </row>
    <row r="743" spans="2:5" x14ac:dyDescent="0.25">
      <c r="B743" t="s">
        <v>8219</v>
      </c>
      <c r="C743">
        <v>28</v>
      </c>
      <c r="D743" t="s">
        <v>8221</v>
      </c>
      <c r="E743">
        <v>15</v>
      </c>
    </row>
    <row r="744" spans="2:5" x14ac:dyDescent="0.25">
      <c r="B744" t="s">
        <v>8219</v>
      </c>
      <c r="C744">
        <v>37</v>
      </c>
      <c r="D744" t="s">
        <v>8221</v>
      </c>
      <c r="E744">
        <v>38</v>
      </c>
    </row>
    <row r="745" spans="2:5" x14ac:dyDescent="0.25">
      <c r="B745" t="s">
        <v>8219</v>
      </c>
      <c r="C745">
        <v>128</v>
      </c>
      <c r="D745" t="s">
        <v>8221</v>
      </c>
      <c r="E745">
        <v>152</v>
      </c>
    </row>
    <row r="746" spans="2:5" x14ac:dyDescent="0.25">
      <c r="B746" t="s">
        <v>8219</v>
      </c>
      <c r="C746">
        <v>10</v>
      </c>
      <c r="D746" t="s">
        <v>8221</v>
      </c>
      <c r="E746">
        <v>24</v>
      </c>
    </row>
    <row r="747" spans="2:5" x14ac:dyDescent="0.25">
      <c r="B747" t="s">
        <v>8219</v>
      </c>
      <c r="C747">
        <v>83</v>
      </c>
      <c r="D747" t="s">
        <v>8221</v>
      </c>
      <c r="E747">
        <v>76</v>
      </c>
    </row>
    <row r="748" spans="2:5" x14ac:dyDescent="0.25">
      <c r="B748" t="s">
        <v>8219</v>
      </c>
      <c r="C748">
        <v>46</v>
      </c>
      <c r="D748" t="s">
        <v>8221</v>
      </c>
      <c r="E748">
        <v>185</v>
      </c>
    </row>
    <row r="749" spans="2:5" x14ac:dyDescent="0.25">
      <c r="B749" t="s">
        <v>8219</v>
      </c>
      <c r="C749">
        <v>90</v>
      </c>
      <c r="D749" t="s">
        <v>8221</v>
      </c>
      <c r="E749">
        <v>33</v>
      </c>
    </row>
    <row r="750" spans="2:5" x14ac:dyDescent="0.25">
      <c r="B750" t="s">
        <v>8219</v>
      </c>
      <c r="C750">
        <v>81</v>
      </c>
      <c r="D750" t="s">
        <v>8221</v>
      </c>
      <c r="E750">
        <v>108</v>
      </c>
    </row>
    <row r="751" spans="2:5" x14ac:dyDescent="0.25">
      <c r="B751" t="s">
        <v>8219</v>
      </c>
      <c r="C751">
        <v>32</v>
      </c>
      <c r="D751" t="s">
        <v>8221</v>
      </c>
      <c r="E751">
        <v>29</v>
      </c>
    </row>
    <row r="752" spans="2:5" x14ac:dyDescent="0.25">
      <c r="B752" t="s">
        <v>8219</v>
      </c>
      <c r="C752">
        <v>20</v>
      </c>
      <c r="D752" t="s">
        <v>8221</v>
      </c>
      <c r="E752">
        <v>24</v>
      </c>
    </row>
    <row r="753" spans="2:5" x14ac:dyDescent="0.25">
      <c r="B753" t="s">
        <v>8219</v>
      </c>
      <c r="C753">
        <v>70</v>
      </c>
      <c r="D753" t="s">
        <v>8221</v>
      </c>
      <c r="E753">
        <v>4</v>
      </c>
    </row>
    <row r="754" spans="2:5" x14ac:dyDescent="0.25">
      <c r="B754" t="s">
        <v>8219</v>
      </c>
      <c r="C754">
        <v>168</v>
      </c>
      <c r="D754" t="s">
        <v>8221</v>
      </c>
      <c r="E754">
        <v>4</v>
      </c>
    </row>
    <row r="755" spans="2:5" x14ac:dyDescent="0.25">
      <c r="B755" t="s">
        <v>8219</v>
      </c>
      <c r="C755">
        <v>34</v>
      </c>
      <c r="D755" t="s">
        <v>8221</v>
      </c>
      <c r="E755">
        <v>15</v>
      </c>
    </row>
    <row r="756" spans="2:5" x14ac:dyDescent="0.25">
      <c r="B756" t="s">
        <v>8219</v>
      </c>
      <c r="C756">
        <v>48</v>
      </c>
      <c r="D756" t="s">
        <v>8221</v>
      </c>
      <c r="E756">
        <v>4</v>
      </c>
    </row>
    <row r="757" spans="2:5" x14ac:dyDescent="0.25">
      <c r="B757" t="s">
        <v>8219</v>
      </c>
      <c r="C757">
        <v>48</v>
      </c>
      <c r="D757" t="s">
        <v>8221</v>
      </c>
      <c r="E757">
        <v>139</v>
      </c>
    </row>
    <row r="758" spans="2:5" x14ac:dyDescent="0.25">
      <c r="B758" t="s">
        <v>8219</v>
      </c>
      <c r="C758">
        <v>221</v>
      </c>
      <c r="D758" t="s">
        <v>8221</v>
      </c>
      <c r="E758">
        <v>2</v>
      </c>
    </row>
    <row r="759" spans="2:5" x14ac:dyDescent="0.25">
      <c r="B759" t="s">
        <v>8219</v>
      </c>
      <c r="C759">
        <v>107</v>
      </c>
      <c r="D759" t="s">
        <v>8221</v>
      </c>
      <c r="E759">
        <v>18</v>
      </c>
    </row>
    <row r="760" spans="2:5" x14ac:dyDescent="0.25">
      <c r="B760" t="s">
        <v>8219</v>
      </c>
      <c r="C760">
        <v>45</v>
      </c>
      <c r="D760" t="s">
        <v>8221</v>
      </c>
      <c r="E760">
        <v>81</v>
      </c>
    </row>
    <row r="761" spans="2:5" x14ac:dyDescent="0.25">
      <c r="B761" t="s">
        <v>8219</v>
      </c>
      <c r="C761">
        <v>36</v>
      </c>
      <c r="D761" t="s">
        <v>8221</v>
      </c>
      <c r="E761">
        <v>86</v>
      </c>
    </row>
    <row r="762" spans="2:5" x14ac:dyDescent="0.25">
      <c r="B762" t="s">
        <v>8219</v>
      </c>
      <c r="C762">
        <v>101</v>
      </c>
      <c r="D762" t="s">
        <v>8221</v>
      </c>
      <c r="E762">
        <v>140</v>
      </c>
    </row>
    <row r="763" spans="2:5" x14ac:dyDescent="0.25">
      <c r="B763" t="s">
        <v>8219</v>
      </c>
      <c r="C763">
        <v>62</v>
      </c>
      <c r="D763" t="s">
        <v>8221</v>
      </c>
      <c r="E763">
        <v>37</v>
      </c>
    </row>
    <row r="764" spans="2:5" x14ac:dyDescent="0.25">
      <c r="B764" t="s">
        <v>8219</v>
      </c>
      <c r="C764">
        <v>32</v>
      </c>
      <c r="D764" t="s">
        <v>8221</v>
      </c>
      <c r="E764">
        <v>6</v>
      </c>
    </row>
    <row r="765" spans="2:5" x14ac:dyDescent="0.25">
      <c r="B765" t="s">
        <v>8219</v>
      </c>
      <c r="C765">
        <v>89</v>
      </c>
      <c r="D765" t="s">
        <v>8221</v>
      </c>
      <c r="E765">
        <v>113</v>
      </c>
    </row>
    <row r="766" spans="2:5" x14ac:dyDescent="0.25">
      <c r="B766" t="s">
        <v>8219</v>
      </c>
      <c r="C766">
        <v>93</v>
      </c>
      <c r="D766" t="s">
        <v>8221</v>
      </c>
      <c r="E766">
        <v>37</v>
      </c>
    </row>
    <row r="767" spans="2:5" x14ac:dyDescent="0.25">
      <c r="B767" t="s">
        <v>8219</v>
      </c>
      <c r="C767">
        <v>98</v>
      </c>
      <c r="D767" t="s">
        <v>8221</v>
      </c>
      <c r="E767">
        <v>18</v>
      </c>
    </row>
    <row r="768" spans="2:5" x14ac:dyDescent="0.25">
      <c r="B768" t="s">
        <v>8219</v>
      </c>
      <c r="C768">
        <v>82</v>
      </c>
      <c r="D768" t="s">
        <v>8221</v>
      </c>
      <c r="E768">
        <v>75</v>
      </c>
    </row>
    <row r="769" spans="2:5" x14ac:dyDescent="0.25">
      <c r="B769" t="s">
        <v>8219</v>
      </c>
      <c r="C769">
        <v>116</v>
      </c>
      <c r="D769" t="s">
        <v>8221</v>
      </c>
      <c r="E769">
        <v>52</v>
      </c>
    </row>
    <row r="770" spans="2:5" x14ac:dyDescent="0.25">
      <c r="B770" t="s">
        <v>8219</v>
      </c>
      <c r="C770">
        <v>52</v>
      </c>
      <c r="D770" t="s">
        <v>8221</v>
      </c>
      <c r="E770">
        <v>122</v>
      </c>
    </row>
    <row r="771" spans="2:5" x14ac:dyDescent="0.25">
      <c r="B771" t="s">
        <v>8219</v>
      </c>
      <c r="C771">
        <v>23</v>
      </c>
      <c r="D771" t="s">
        <v>8221</v>
      </c>
      <c r="E771">
        <v>8</v>
      </c>
    </row>
    <row r="772" spans="2:5" x14ac:dyDescent="0.25">
      <c r="B772" t="s">
        <v>8219</v>
      </c>
      <c r="C772">
        <v>77</v>
      </c>
      <c r="D772" t="s">
        <v>8221</v>
      </c>
      <c r="E772">
        <v>8</v>
      </c>
    </row>
    <row r="773" spans="2:5" x14ac:dyDescent="0.25">
      <c r="B773" t="s">
        <v>8219</v>
      </c>
      <c r="C773">
        <v>49</v>
      </c>
      <c r="D773" t="s">
        <v>8221</v>
      </c>
      <c r="E773">
        <v>96</v>
      </c>
    </row>
    <row r="774" spans="2:5" x14ac:dyDescent="0.25">
      <c r="B774" t="s">
        <v>8219</v>
      </c>
      <c r="C774">
        <v>59</v>
      </c>
      <c r="D774" t="s">
        <v>8221</v>
      </c>
      <c r="E774">
        <v>9</v>
      </c>
    </row>
    <row r="775" spans="2:5" x14ac:dyDescent="0.25">
      <c r="B775" t="s">
        <v>8219</v>
      </c>
      <c r="C775">
        <v>113</v>
      </c>
      <c r="D775" t="s">
        <v>8221</v>
      </c>
      <c r="E775">
        <v>2</v>
      </c>
    </row>
    <row r="776" spans="2:5" x14ac:dyDescent="0.25">
      <c r="B776" t="s">
        <v>8219</v>
      </c>
      <c r="C776">
        <v>34</v>
      </c>
      <c r="D776" t="s">
        <v>8221</v>
      </c>
      <c r="E776">
        <v>26</v>
      </c>
    </row>
    <row r="777" spans="2:5" x14ac:dyDescent="0.25">
      <c r="B777" t="s">
        <v>8219</v>
      </c>
      <c r="C777">
        <v>42</v>
      </c>
      <c r="D777" t="s">
        <v>8221</v>
      </c>
      <c r="E777">
        <v>23</v>
      </c>
    </row>
    <row r="778" spans="2:5" x14ac:dyDescent="0.25">
      <c r="B778" t="s">
        <v>8219</v>
      </c>
      <c r="C778">
        <v>42</v>
      </c>
      <c r="D778" t="s">
        <v>8221</v>
      </c>
      <c r="E778">
        <v>0</v>
      </c>
    </row>
    <row r="779" spans="2:5" x14ac:dyDescent="0.25">
      <c r="B779" t="s">
        <v>8219</v>
      </c>
      <c r="C779">
        <v>49</v>
      </c>
      <c r="D779" t="s">
        <v>8221</v>
      </c>
      <c r="E779">
        <v>140</v>
      </c>
    </row>
    <row r="780" spans="2:5" x14ac:dyDescent="0.25">
      <c r="B780" t="s">
        <v>8219</v>
      </c>
      <c r="C780">
        <v>56</v>
      </c>
      <c r="D780" t="s">
        <v>8221</v>
      </c>
      <c r="E780">
        <v>0</v>
      </c>
    </row>
    <row r="781" spans="2:5" x14ac:dyDescent="0.25">
      <c r="B781" t="s">
        <v>8219</v>
      </c>
      <c r="C781">
        <v>25</v>
      </c>
      <c r="D781" t="s">
        <v>8221</v>
      </c>
      <c r="E781">
        <v>6</v>
      </c>
    </row>
    <row r="782" spans="2:5" x14ac:dyDescent="0.25">
      <c r="B782" t="s">
        <v>8219</v>
      </c>
      <c r="C782">
        <v>52</v>
      </c>
      <c r="D782" t="s">
        <v>8221</v>
      </c>
      <c r="E782">
        <v>100</v>
      </c>
    </row>
    <row r="783" spans="2:5" x14ac:dyDescent="0.25">
      <c r="B783" t="s">
        <v>8219</v>
      </c>
      <c r="C783">
        <v>34</v>
      </c>
      <c r="D783" t="s">
        <v>8221</v>
      </c>
      <c r="E783">
        <v>0</v>
      </c>
    </row>
    <row r="784" spans="2:5" x14ac:dyDescent="0.25">
      <c r="B784" t="s">
        <v>8219</v>
      </c>
      <c r="C784">
        <v>67</v>
      </c>
      <c r="D784" t="s">
        <v>8221</v>
      </c>
      <c r="E784">
        <v>4</v>
      </c>
    </row>
    <row r="785" spans="2:5" x14ac:dyDescent="0.25">
      <c r="B785" t="s">
        <v>8219</v>
      </c>
      <c r="C785">
        <v>70</v>
      </c>
      <c r="D785" t="s">
        <v>8221</v>
      </c>
      <c r="E785">
        <v>8</v>
      </c>
    </row>
    <row r="786" spans="2:5" x14ac:dyDescent="0.25">
      <c r="B786" t="s">
        <v>8219</v>
      </c>
      <c r="C786">
        <v>89</v>
      </c>
      <c r="D786" t="s">
        <v>8221</v>
      </c>
      <c r="E786">
        <v>0</v>
      </c>
    </row>
    <row r="787" spans="2:5" x14ac:dyDescent="0.25">
      <c r="B787" t="s">
        <v>8219</v>
      </c>
      <c r="C787">
        <v>107</v>
      </c>
      <c r="D787" t="s">
        <v>8221</v>
      </c>
      <c r="E787">
        <v>16</v>
      </c>
    </row>
    <row r="788" spans="2:5" x14ac:dyDescent="0.25">
      <c r="B788" t="s">
        <v>8219</v>
      </c>
      <c r="C788">
        <v>159</v>
      </c>
      <c r="D788" t="s">
        <v>8221</v>
      </c>
      <c r="E788">
        <v>2</v>
      </c>
    </row>
    <row r="789" spans="2:5" x14ac:dyDescent="0.25">
      <c r="B789" t="s">
        <v>8219</v>
      </c>
      <c r="C789">
        <v>181</v>
      </c>
      <c r="D789" t="s">
        <v>8221</v>
      </c>
      <c r="E789">
        <v>48</v>
      </c>
    </row>
    <row r="790" spans="2:5" x14ac:dyDescent="0.25">
      <c r="B790" t="s">
        <v>8219</v>
      </c>
      <c r="C790">
        <v>131</v>
      </c>
      <c r="D790" t="s">
        <v>8221</v>
      </c>
      <c r="E790">
        <v>2</v>
      </c>
    </row>
    <row r="791" spans="2:5" x14ac:dyDescent="0.25">
      <c r="B791" t="s">
        <v>8219</v>
      </c>
      <c r="C791">
        <v>125</v>
      </c>
      <c r="D791" t="s">
        <v>8221</v>
      </c>
      <c r="E791">
        <v>2</v>
      </c>
    </row>
    <row r="792" spans="2:5" x14ac:dyDescent="0.25">
      <c r="B792" t="s">
        <v>8219</v>
      </c>
      <c r="C792">
        <v>61</v>
      </c>
      <c r="D792" t="s">
        <v>8221</v>
      </c>
      <c r="E792">
        <v>1</v>
      </c>
    </row>
    <row r="793" spans="2:5" x14ac:dyDescent="0.25">
      <c r="B793" t="s">
        <v>8219</v>
      </c>
      <c r="C793">
        <v>90</v>
      </c>
      <c r="D793" t="s">
        <v>8221</v>
      </c>
      <c r="E793">
        <v>17</v>
      </c>
    </row>
    <row r="794" spans="2:5" x14ac:dyDescent="0.25">
      <c r="B794" t="s">
        <v>8219</v>
      </c>
      <c r="C794">
        <v>35</v>
      </c>
      <c r="D794" t="s">
        <v>8221</v>
      </c>
      <c r="E794">
        <v>0</v>
      </c>
    </row>
    <row r="795" spans="2:5" x14ac:dyDescent="0.25">
      <c r="B795" t="s">
        <v>8219</v>
      </c>
      <c r="C795">
        <v>90</v>
      </c>
      <c r="D795" t="s">
        <v>8221</v>
      </c>
      <c r="E795">
        <v>11</v>
      </c>
    </row>
    <row r="796" spans="2:5" x14ac:dyDescent="0.25">
      <c r="B796" t="s">
        <v>8219</v>
      </c>
      <c r="C796">
        <v>4</v>
      </c>
      <c r="D796" t="s">
        <v>8221</v>
      </c>
      <c r="E796">
        <v>95</v>
      </c>
    </row>
    <row r="797" spans="2:5" x14ac:dyDescent="0.25">
      <c r="B797" t="s">
        <v>8219</v>
      </c>
      <c r="C797">
        <v>120</v>
      </c>
      <c r="D797" t="s">
        <v>8221</v>
      </c>
      <c r="E797">
        <v>13</v>
      </c>
    </row>
    <row r="798" spans="2:5" x14ac:dyDescent="0.25">
      <c r="B798" t="s">
        <v>8219</v>
      </c>
      <c r="C798">
        <v>14</v>
      </c>
      <c r="D798" t="s">
        <v>8221</v>
      </c>
      <c r="E798">
        <v>2</v>
      </c>
    </row>
    <row r="799" spans="2:5" x14ac:dyDescent="0.25">
      <c r="B799" t="s">
        <v>8219</v>
      </c>
      <c r="C799">
        <v>27</v>
      </c>
      <c r="D799" t="s">
        <v>8221</v>
      </c>
      <c r="E799">
        <v>2</v>
      </c>
    </row>
    <row r="800" spans="2:5" x14ac:dyDescent="0.25">
      <c r="B800" t="s">
        <v>8219</v>
      </c>
      <c r="C800">
        <v>49</v>
      </c>
      <c r="D800" t="s">
        <v>8221</v>
      </c>
      <c r="E800">
        <v>3</v>
      </c>
    </row>
    <row r="801" spans="2:5" x14ac:dyDescent="0.25">
      <c r="B801" t="s">
        <v>8219</v>
      </c>
      <c r="C801">
        <v>102</v>
      </c>
      <c r="D801" t="s">
        <v>8221</v>
      </c>
      <c r="E801">
        <v>0</v>
      </c>
    </row>
    <row r="802" spans="2:5" x14ac:dyDescent="0.25">
      <c r="B802" t="s">
        <v>8219</v>
      </c>
      <c r="C802">
        <v>3</v>
      </c>
      <c r="D802" t="s">
        <v>8221</v>
      </c>
      <c r="E802">
        <v>0</v>
      </c>
    </row>
    <row r="803" spans="2:5" x14ac:dyDescent="0.25">
      <c r="B803" t="s">
        <v>8219</v>
      </c>
      <c r="C803">
        <v>25</v>
      </c>
      <c r="D803" t="s">
        <v>8221</v>
      </c>
      <c r="E803">
        <v>0</v>
      </c>
    </row>
    <row r="804" spans="2:5" x14ac:dyDescent="0.25">
      <c r="B804" t="s">
        <v>8219</v>
      </c>
      <c r="C804">
        <v>118</v>
      </c>
      <c r="D804" t="s">
        <v>8221</v>
      </c>
      <c r="E804">
        <v>2</v>
      </c>
    </row>
    <row r="805" spans="2:5" x14ac:dyDescent="0.25">
      <c r="B805" t="s">
        <v>8219</v>
      </c>
      <c r="C805">
        <v>57</v>
      </c>
      <c r="D805" t="s">
        <v>8221</v>
      </c>
      <c r="E805">
        <v>24</v>
      </c>
    </row>
    <row r="806" spans="2:5" x14ac:dyDescent="0.25">
      <c r="B806" t="s">
        <v>8219</v>
      </c>
      <c r="C806">
        <v>11</v>
      </c>
      <c r="D806" t="s">
        <v>8221</v>
      </c>
      <c r="E806">
        <v>25</v>
      </c>
    </row>
    <row r="807" spans="2:5" x14ac:dyDescent="0.25">
      <c r="B807" t="s">
        <v>8219</v>
      </c>
      <c r="C807">
        <v>33</v>
      </c>
      <c r="D807" t="s">
        <v>8221</v>
      </c>
      <c r="E807">
        <v>3</v>
      </c>
    </row>
    <row r="808" spans="2:5" x14ac:dyDescent="0.25">
      <c r="B808" t="s">
        <v>8219</v>
      </c>
      <c r="C808">
        <v>40</v>
      </c>
      <c r="D808" t="s">
        <v>8221</v>
      </c>
      <c r="E808">
        <v>41</v>
      </c>
    </row>
    <row r="809" spans="2:5" x14ac:dyDescent="0.25">
      <c r="B809" t="s">
        <v>8219</v>
      </c>
      <c r="C809">
        <v>50</v>
      </c>
      <c r="D809" t="s">
        <v>8221</v>
      </c>
      <c r="E809">
        <v>2</v>
      </c>
    </row>
    <row r="810" spans="2:5" x14ac:dyDescent="0.25">
      <c r="B810" t="s">
        <v>8219</v>
      </c>
      <c r="C810">
        <v>38</v>
      </c>
      <c r="D810" t="s">
        <v>8221</v>
      </c>
      <c r="E810">
        <v>4</v>
      </c>
    </row>
    <row r="811" spans="2:5" x14ac:dyDescent="0.25">
      <c r="B811" t="s">
        <v>8219</v>
      </c>
      <c r="C811">
        <v>96</v>
      </c>
      <c r="D811" t="s">
        <v>8221</v>
      </c>
      <c r="E811">
        <v>99</v>
      </c>
    </row>
    <row r="812" spans="2:5" x14ac:dyDescent="0.25">
      <c r="B812" t="s">
        <v>8219</v>
      </c>
      <c r="C812">
        <v>48</v>
      </c>
      <c r="D812" t="s">
        <v>8221</v>
      </c>
      <c r="E812">
        <v>4</v>
      </c>
    </row>
    <row r="813" spans="2:5" x14ac:dyDescent="0.25">
      <c r="B813" t="s">
        <v>8219</v>
      </c>
      <c r="C813">
        <v>33</v>
      </c>
      <c r="D813" t="s">
        <v>8221</v>
      </c>
      <c r="E813">
        <v>4</v>
      </c>
    </row>
    <row r="814" spans="2:5" x14ac:dyDescent="0.25">
      <c r="B814" t="s">
        <v>8219</v>
      </c>
      <c r="C814">
        <v>226</v>
      </c>
      <c r="D814" t="s">
        <v>8221</v>
      </c>
      <c r="E814">
        <v>38</v>
      </c>
    </row>
    <row r="815" spans="2:5" x14ac:dyDescent="0.25">
      <c r="B815" t="s">
        <v>8219</v>
      </c>
      <c r="C815">
        <v>14</v>
      </c>
      <c r="D815" t="s">
        <v>8221</v>
      </c>
      <c r="E815">
        <v>285</v>
      </c>
    </row>
    <row r="816" spans="2:5" x14ac:dyDescent="0.25">
      <c r="B816" t="s">
        <v>8219</v>
      </c>
      <c r="C816">
        <v>20</v>
      </c>
      <c r="D816" t="s">
        <v>8221</v>
      </c>
      <c r="E816">
        <v>1</v>
      </c>
    </row>
    <row r="817" spans="2:5" x14ac:dyDescent="0.25">
      <c r="B817" t="s">
        <v>8219</v>
      </c>
      <c r="C817">
        <v>25</v>
      </c>
      <c r="D817" t="s">
        <v>8221</v>
      </c>
      <c r="E817">
        <v>42</v>
      </c>
    </row>
    <row r="818" spans="2:5" x14ac:dyDescent="0.25">
      <c r="B818" t="s">
        <v>8219</v>
      </c>
      <c r="C818">
        <v>90</v>
      </c>
      <c r="D818" t="s">
        <v>8221</v>
      </c>
      <c r="E818">
        <v>26</v>
      </c>
    </row>
    <row r="819" spans="2:5" x14ac:dyDescent="0.25">
      <c r="B819" t="s">
        <v>8219</v>
      </c>
      <c r="C819">
        <v>11</v>
      </c>
      <c r="D819" t="s">
        <v>8221</v>
      </c>
      <c r="E819">
        <v>2</v>
      </c>
    </row>
    <row r="820" spans="2:5" x14ac:dyDescent="0.25">
      <c r="B820" t="s">
        <v>8219</v>
      </c>
      <c r="C820">
        <v>55</v>
      </c>
      <c r="D820" t="s">
        <v>8221</v>
      </c>
      <c r="E820">
        <v>4</v>
      </c>
    </row>
    <row r="821" spans="2:5" x14ac:dyDescent="0.25">
      <c r="B821" t="s">
        <v>8219</v>
      </c>
      <c r="C821">
        <v>30</v>
      </c>
      <c r="D821" t="s">
        <v>8221</v>
      </c>
      <c r="E821">
        <v>6</v>
      </c>
    </row>
    <row r="822" spans="2:5" x14ac:dyDescent="0.25">
      <c r="B822" t="s">
        <v>8219</v>
      </c>
      <c r="C822">
        <v>28</v>
      </c>
      <c r="D822" t="s">
        <v>8221</v>
      </c>
      <c r="E822">
        <v>70</v>
      </c>
    </row>
    <row r="823" spans="2:5" x14ac:dyDescent="0.25">
      <c r="B823" t="s">
        <v>8219</v>
      </c>
      <c r="C823">
        <v>45</v>
      </c>
      <c r="D823" t="s">
        <v>8221</v>
      </c>
      <c r="E823">
        <v>9</v>
      </c>
    </row>
    <row r="824" spans="2:5" x14ac:dyDescent="0.25">
      <c r="B824" t="s">
        <v>8219</v>
      </c>
      <c r="C824">
        <v>13</v>
      </c>
      <c r="D824" t="s">
        <v>8221</v>
      </c>
      <c r="E824">
        <v>8</v>
      </c>
    </row>
    <row r="825" spans="2:5" x14ac:dyDescent="0.25">
      <c r="B825" t="s">
        <v>8219</v>
      </c>
      <c r="C825">
        <v>40</v>
      </c>
      <c r="D825" t="s">
        <v>8221</v>
      </c>
      <c r="E825">
        <v>105</v>
      </c>
    </row>
    <row r="826" spans="2:5" x14ac:dyDescent="0.25">
      <c r="B826" t="s">
        <v>8219</v>
      </c>
      <c r="C826">
        <v>21</v>
      </c>
      <c r="D826" t="s">
        <v>8221</v>
      </c>
      <c r="E826">
        <v>12</v>
      </c>
    </row>
    <row r="827" spans="2:5" x14ac:dyDescent="0.25">
      <c r="B827" t="s">
        <v>8219</v>
      </c>
      <c r="C827">
        <v>134</v>
      </c>
      <c r="D827" t="s">
        <v>8221</v>
      </c>
      <c r="E827">
        <v>0</v>
      </c>
    </row>
    <row r="828" spans="2:5" x14ac:dyDescent="0.25">
      <c r="B828" t="s">
        <v>8219</v>
      </c>
      <c r="C828">
        <v>20</v>
      </c>
      <c r="D828" t="s">
        <v>8221</v>
      </c>
      <c r="E828">
        <v>16</v>
      </c>
    </row>
    <row r="829" spans="2:5" x14ac:dyDescent="0.25">
      <c r="B829" t="s">
        <v>8219</v>
      </c>
      <c r="C829">
        <v>19</v>
      </c>
      <c r="D829" t="s">
        <v>8221</v>
      </c>
      <c r="E829">
        <v>7</v>
      </c>
    </row>
    <row r="830" spans="2:5" x14ac:dyDescent="0.25">
      <c r="B830" t="s">
        <v>8219</v>
      </c>
      <c r="C830">
        <v>209</v>
      </c>
      <c r="D830" t="s">
        <v>8221</v>
      </c>
      <c r="E830">
        <v>4</v>
      </c>
    </row>
    <row r="831" spans="2:5" x14ac:dyDescent="0.25">
      <c r="B831" t="s">
        <v>8219</v>
      </c>
      <c r="C831">
        <v>38</v>
      </c>
      <c r="D831" t="s">
        <v>8221</v>
      </c>
      <c r="E831">
        <v>1</v>
      </c>
    </row>
    <row r="832" spans="2:5" x14ac:dyDescent="0.25">
      <c r="B832" t="s">
        <v>8219</v>
      </c>
      <c r="C832">
        <v>24</v>
      </c>
      <c r="D832" t="s">
        <v>8221</v>
      </c>
      <c r="E832">
        <v>28</v>
      </c>
    </row>
    <row r="833" spans="2:5" x14ac:dyDescent="0.25">
      <c r="B833" t="s">
        <v>8219</v>
      </c>
      <c r="C833">
        <v>8</v>
      </c>
      <c r="D833" t="s">
        <v>8221</v>
      </c>
      <c r="E833">
        <v>1</v>
      </c>
    </row>
    <row r="834" spans="2:5" x14ac:dyDescent="0.25">
      <c r="B834" t="s">
        <v>8219</v>
      </c>
      <c r="C834">
        <v>179</v>
      </c>
      <c r="D834" t="s">
        <v>8221</v>
      </c>
      <c r="E834">
        <v>1</v>
      </c>
    </row>
    <row r="835" spans="2:5" x14ac:dyDescent="0.25">
      <c r="B835" t="s">
        <v>8219</v>
      </c>
      <c r="C835">
        <v>26</v>
      </c>
      <c r="D835" t="s">
        <v>8221</v>
      </c>
      <c r="E835">
        <v>5</v>
      </c>
    </row>
    <row r="836" spans="2:5" x14ac:dyDescent="0.25">
      <c r="B836" t="s">
        <v>8219</v>
      </c>
      <c r="C836">
        <v>131</v>
      </c>
      <c r="D836" t="s">
        <v>8221</v>
      </c>
      <c r="E836">
        <v>3</v>
      </c>
    </row>
    <row r="837" spans="2:5" x14ac:dyDescent="0.25">
      <c r="B837" t="s">
        <v>8219</v>
      </c>
      <c r="C837">
        <v>14</v>
      </c>
      <c r="D837" t="s">
        <v>8221</v>
      </c>
      <c r="E837">
        <v>2</v>
      </c>
    </row>
    <row r="838" spans="2:5" x14ac:dyDescent="0.25">
      <c r="B838" t="s">
        <v>8219</v>
      </c>
      <c r="C838">
        <v>174</v>
      </c>
      <c r="D838" t="s">
        <v>8221</v>
      </c>
      <c r="E838">
        <v>0</v>
      </c>
    </row>
    <row r="839" spans="2:5" x14ac:dyDescent="0.25">
      <c r="B839" t="s">
        <v>8219</v>
      </c>
      <c r="C839">
        <v>191</v>
      </c>
      <c r="D839" t="s">
        <v>8221</v>
      </c>
      <c r="E839">
        <v>0</v>
      </c>
    </row>
    <row r="840" spans="2:5" x14ac:dyDescent="0.25">
      <c r="B840" t="s">
        <v>8219</v>
      </c>
      <c r="C840">
        <v>38</v>
      </c>
      <c r="D840" t="s">
        <v>8221</v>
      </c>
      <c r="E840">
        <v>3</v>
      </c>
    </row>
    <row r="841" spans="2:5" x14ac:dyDescent="0.25">
      <c r="B841" t="s">
        <v>8219</v>
      </c>
      <c r="C841">
        <v>22</v>
      </c>
      <c r="D841" t="s">
        <v>8221</v>
      </c>
      <c r="E841">
        <v>0</v>
      </c>
    </row>
    <row r="842" spans="2:5" x14ac:dyDescent="0.25">
      <c r="B842" t="s">
        <v>8219</v>
      </c>
      <c r="C842">
        <v>149</v>
      </c>
      <c r="D842" t="s">
        <v>8221</v>
      </c>
      <c r="E842">
        <v>0</v>
      </c>
    </row>
    <row r="843" spans="2:5" x14ac:dyDescent="0.25">
      <c r="B843" t="s">
        <v>8219</v>
      </c>
      <c r="C843">
        <v>56</v>
      </c>
      <c r="D843" t="s">
        <v>8221</v>
      </c>
      <c r="E843">
        <v>3</v>
      </c>
    </row>
    <row r="844" spans="2:5" x14ac:dyDescent="0.25">
      <c r="B844" t="s">
        <v>8219</v>
      </c>
      <c r="C844">
        <v>19</v>
      </c>
      <c r="D844" t="s">
        <v>8221</v>
      </c>
      <c r="E844">
        <v>7</v>
      </c>
    </row>
    <row r="845" spans="2:5" x14ac:dyDescent="0.25">
      <c r="B845" t="s">
        <v>8219</v>
      </c>
      <c r="C845">
        <v>70</v>
      </c>
      <c r="D845" t="s">
        <v>8221</v>
      </c>
      <c r="E845">
        <v>25</v>
      </c>
    </row>
    <row r="846" spans="2:5" x14ac:dyDescent="0.25">
      <c r="B846" t="s">
        <v>8219</v>
      </c>
      <c r="C846">
        <v>81</v>
      </c>
      <c r="D846" t="s">
        <v>8221</v>
      </c>
      <c r="E846">
        <v>10</v>
      </c>
    </row>
    <row r="847" spans="2:5" x14ac:dyDescent="0.25">
      <c r="B847" t="s">
        <v>8219</v>
      </c>
      <c r="C847">
        <v>32</v>
      </c>
      <c r="D847" t="s">
        <v>8221</v>
      </c>
      <c r="E847">
        <v>3</v>
      </c>
    </row>
    <row r="848" spans="2:5" x14ac:dyDescent="0.25">
      <c r="B848" t="s">
        <v>8219</v>
      </c>
      <c r="C848">
        <v>26</v>
      </c>
      <c r="D848" t="s">
        <v>8221</v>
      </c>
      <c r="E848">
        <v>5</v>
      </c>
    </row>
    <row r="849" spans="2:5" x14ac:dyDescent="0.25">
      <c r="B849" t="s">
        <v>8219</v>
      </c>
      <c r="C849">
        <v>105</v>
      </c>
      <c r="D849" t="s">
        <v>8221</v>
      </c>
      <c r="E849">
        <v>5</v>
      </c>
    </row>
    <row r="850" spans="2:5" x14ac:dyDescent="0.25">
      <c r="B850" t="s">
        <v>8219</v>
      </c>
      <c r="C850">
        <v>29</v>
      </c>
      <c r="D850" t="s">
        <v>8221</v>
      </c>
      <c r="E850">
        <v>27</v>
      </c>
    </row>
    <row r="851" spans="2:5" x14ac:dyDescent="0.25">
      <c r="B851" t="s">
        <v>8219</v>
      </c>
      <c r="C851">
        <v>8</v>
      </c>
      <c r="D851" t="s">
        <v>8221</v>
      </c>
      <c r="E851">
        <v>2</v>
      </c>
    </row>
    <row r="852" spans="2:5" x14ac:dyDescent="0.25">
      <c r="B852" t="s">
        <v>8219</v>
      </c>
      <c r="C852">
        <v>89</v>
      </c>
      <c r="D852" t="s">
        <v>8221</v>
      </c>
      <c r="E852">
        <v>236</v>
      </c>
    </row>
    <row r="853" spans="2:5" x14ac:dyDescent="0.25">
      <c r="B853" t="s">
        <v>8219</v>
      </c>
      <c r="C853">
        <v>44</v>
      </c>
      <c r="D853" t="s">
        <v>8221</v>
      </c>
      <c r="E853">
        <v>1</v>
      </c>
    </row>
    <row r="854" spans="2:5" x14ac:dyDescent="0.25">
      <c r="B854" t="s">
        <v>8219</v>
      </c>
      <c r="C854">
        <v>246</v>
      </c>
      <c r="D854" t="s">
        <v>8221</v>
      </c>
      <c r="E854">
        <v>12</v>
      </c>
    </row>
    <row r="855" spans="2:5" x14ac:dyDescent="0.25">
      <c r="B855" t="s">
        <v>8219</v>
      </c>
      <c r="C855">
        <v>120</v>
      </c>
      <c r="D855" t="s">
        <v>8221</v>
      </c>
      <c r="E855">
        <v>4</v>
      </c>
    </row>
    <row r="856" spans="2:5" x14ac:dyDescent="0.25">
      <c r="B856" t="s">
        <v>8219</v>
      </c>
      <c r="C856">
        <v>26</v>
      </c>
      <c r="D856" t="s">
        <v>8221</v>
      </c>
      <c r="E856">
        <v>3</v>
      </c>
    </row>
    <row r="857" spans="2:5" x14ac:dyDescent="0.25">
      <c r="B857" t="s">
        <v>8219</v>
      </c>
      <c r="C857">
        <v>45</v>
      </c>
      <c r="D857" t="s">
        <v>8221</v>
      </c>
      <c r="E857">
        <v>99</v>
      </c>
    </row>
    <row r="858" spans="2:5" x14ac:dyDescent="0.25">
      <c r="B858" t="s">
        <v>8219</v>
      </c>
      <c r="C858">
        <v>20</v>
      </c>
      <c r="D858" t="s">
        <v>8221</v>
      </c>
      <c r="E858">
        <v>3</v>
      </c>
    </row>
    <row r="859" spans="2:5" x14ac:dyDescent="0.25">
      <c r="B859" t="s">
        <v>8219</v>
      </c>
      <c r="C859">
        <v>47</v>
      </c>
      <c r="D859" t="s">
        <v>8221</v>
      </c>
      <c r="E859">
        <v>3</v>
      </c>
    </row>
    <row r="860" spans="2:5" x14ac:dyDescent="0.25">
      <c r="B860" t="s">
        <v>8219</v>
      </c>
      <c r="C860">
        <v>13</v>
      </c>
      <c r="D860" t="s">
        <v>8221</v>
      </c>
      <c r="E860">
        <v>22</v>
      </c>
    </row>
    <row r="861" spans="2:5" x14ac:dyDescent="0.25">
      <c r="B861" t="s">
        <v>8219</v>
      </c>
      <c r="C861">
        <v>183</v>
      </c>
      <c r="D861" t="s">
        <v>8221</v>
      </c>
      <c r="E861">
        <v>4</v>
      </c>
    </row>
    <row r="862" spans="2:5" x14ac:dyDescent="0.25">
      <c r="B862" t="s">
        <v>8219</v>
      </c>
      <c r="C862">
        <v>21</v>
      </c>
      <c r="D862" t="s">
        <v>8221</v>
      </c>
      <c r="E862">
        <v>534</v>
      </c>
    </row>
    <row r="863" spans="2:5" x14ac:dyDescent="0.25">
      <c r="B863" t="s">
        <v>8219</v>
      </c>
      <c r="C863">
        <v>42</v>
      </c>
      <c r="D863" t="s">
        <v>8221</v>
      </c>
      <c r="E863">
        <v>12</v>
      </c>
    </row>
    <row r="864" spans="2:5" x14ac:dyDescent="0.25">
      <c r="B864" t="s">
        <v>8219</v>
      </c>
      <c r="C864">
        <v>54</v>
      </c>
      <c r="D864" t="s">
        <v>8221</v>
      </c>
      <c r="E864">
        <v>56</v>
      </c>
    </row>
    <row r="865" spans="2:5" x14ac:dyDescent="0.25">
      <c r="B865" t="s">
        <v>8219</v>
      </c>
      <c r="C865">
        <v>38</v>
      </c>
      <c r="D865" t="s">
        <v>8221</v>
      </c>
      <c r="E865">
        <v>11</v>
      </c>
    </row>
    <row r="866" spans="2:5" x14ac:dyDescent="0.25">
      <c r="B866" t="s">
        <v>8219</v>
      </c>
      <c r="C866">
        <v>64</v>
      </c>
      <c r="D866" t="s">
        <v>8221</v>
      </c>
      <c r="E866">
        <v>0</v>
      </c>
    </row>
    <row r="867" spans="2:5" x14ac:dyDescent="0.25">
      <c r="B867" t="s">
        <v>8219</v>
      </c>
      <c r="C867">
        <v>13</v>
      </c>
      <c r="D867" t="s">
        <v>8221</v>
      </c>
      <c r="E867">
        <v>12</v>
      </c>
    </row>
    <row r="868" spans="2:5" x14ac:dyDescent="0.25">
      <c r="B868" t="s">
        <v>8219</v>
      </c>
      <c r="C868">
        <v>33</v>
      </c>
      <c r="D868" t="s">
        <v>8221</v>
      </c>
      <c r="E868">
        <v>5</v>
      </c>
    </row>
    <row r="869" spans="2:5" x14ac:dyDescent="0.25">
      <c r="B869" t="s">
        <v>8219</v>
      </c>
      <c r="C869">
        <v>52</v>
      </c>
      <c r="D869" t="s">
        <v>8221</v>
      </c>
      <c r="E869">
        <v>24</v>
      </c>
    </row>
    <row r="870" spans="2:5" x14ac:dyDescent="0.25">
      <c r="B870" t="s">
        <v>8219</v>
      </c>
      <c r="C870">
        <v>107</v>
      </c>
      <c r="D870" t="s">
        <v>8221</v>
      </c>
      <c r="E870">
        <v>89</v>
      </c>
    </row>
    <row r="871" spans="2:5" x14ac:dyDescent="0.25">
      <c r="B871" t="s">
        <v>8219</v>
      </c>
      <c r="C871">
        <v>11</v>
      </c>
      <c r="D871" t="s">
        <v>8221</v>
      </c>
      <c r="E871">
        <v>1</v>
      </c>
    </row>
    <row r="872" spans="2:5" x14ac:dyDescent="0.25">
      <c r="B872" t="s">
        <v>8219</v>
      </c>
      <c r="C872">
        <v>34</v>
      </c>
      <c r="D872" t="s">
        <v>8221</v>
      </c>
      <c r="E872">
        <v>55</v>
      </c>
    </row>
    <row r="873" spans="2:5" x14ac:dyDescent="0.25">
      <c r="B873" t="s">
        <v>8219</v>
      </c>
      <c r="C873">
        <v>75</v>
      </c>
      <c r="D873" t="s">
        <v>8221</v>
      </c>
      <c r="E873">
        <v>2</v>
      </c>
    </row>
    <row r="874" spans="2:5" x14ac:dyDescent="0.25">
      <c r="B874" t="s">
        <v>8219</v>
      </c>
      <c r="C874">
        <v>26</v>
      </c>
      <c r="D874" t="s">
        <v>8221</v>
      </c>
      <c r="E874">
        <v>0</v>
      </c>
    </row>
    <row r="875" spans="2:5" x14ac:dyDescent="0.25">
      <c r="B875" t="s">
        <v>8219</v>
      </c>
      <c r="C875">
        <v>50</v>
      </c>
      <c r="D875" t="s">
        <v>8221</v>
      </c>
      <c r="E875">
        <v>4</v>
      </c>
    </row>
    <row r="876" spans="2:5" x14ac:dyDescent="0.25">
      <c r="B876" t="s">
        <v>8219</v>
      </c>
      <c r="C876">
        <v>80</v>
      </c>
      <c r="D876" t="s">
        <v>8221</v>
      </c>
      <c r="E876">
        <v>6</v>
      </c>
    </row>
    <row r="877" spans="2:5" x14ac:dyDescent="0.25">
      <c r="B877" t="s">
        <v>8219</v>
      </c>
      <c r="C877">
        <v>110</v>
      </c>
      <c r="D877" t="s">
        <v>8221</v>
      </c>
      <c r="E877">
        <v>4</v>
      </c>
    </row>
    <row r="878" spans="2:5" x14ac:dyDescent="0.25">
      <c r="B878" t="s">
        <v>8219</v>
      </c>
      <c r="C878">
        <v>77</v>
      </c>
      <c r="D878" t="s">
        <v>8221</v>
      </c>
      <c r="E878">
        <v>4</v>
      </c>
    </row>
    <row r="879" spans="2:5" x14ac:dyDescent="0.25">
      <c r="B879" t="s">
        <v>8219</v>
      </c>
      <c r="C879">
        <v>50</v>
      </c>
      <c r="D879" t="s">
        <v>8221</v>
      </c>
      <c r="E879">
        <v>2</v>
      </c>
    </row>
    <row r="880" spans="2:5" x14ac:dyDescent="0.25">
      <c r="B880" t="s">
        <v>8219</v>
      </c>
      <c r="C880">
        <v>145</v>
      </c>
      <c r="D880" t="s">
        <v>8221</v>
      </c>
      <c r="E880">
        <v>5</v>
      </c>
    </row>
    <row r="881" spans="2:5" x14ac:dyDescent="0.25">
      <c r="B881" t="s">
        <v>8219</v>
      </c>
      <c r="C881">
        <v>29</v>
      </c>
      <c r="D881" t="s">
        <v>8221</v>
      </c>
      <c r="E881">
        <v>83</v>
      </c>
    </row>
    <row r="882" spans="2:5" x14ac:dyDescent="0.25">
      <c r="B882" t="s">
        <v>8219</v>
      </c>
      <c r="C882">
        <v>114</v>
      </c>
      <c r="D882" t="s">
        <v>8221</v>
      </c>
      <c r="E882">
        <v>57</v>
      </c>
    </row>
    <row r="883" spans="2:5" x14ac:dyDescent="0.25">
      <c r="B883" t="s">
        <v>8219</v>
      </c>
      <c r="C883">
        <v>96</v>
      </c>
      <c r="D883" t="s">
        <v>8221</v>
      </c>
      <c r="E883">
        <v>311</v>
      </c>
    </row>
    <row r="884" spans="2:5" x14ac:dyDescent="0.25">
      <c r="B884" t="s">
        <v>8219</v>
      </c>
      <c r="C884">
        <v>31</v>
      </c>
      <c r="D884" t="s">
        <v>8221</v>
      </c>
      <c r="E884">
        <v>2</v>
      </c>
    </row>
    <row r="885" spans="2:5" x14ac:dyDescent="0.25">
      <c r="B885" t="s">
        <v>8219</v>
      </c>
      <c r="C885">
        <v>4883</v>
      </c>
      <c r="D885" t="s">
        <v>8221</v>
      </c>
      <c r="E885">
        <v>16</v>
      </c>
    </row>
    <row r="886" spans="2:5" x14ac:dyDescent="0.25">
      <c r="B886" t="s">
        <v>8219</v>
      </c>
      <c r="C886">
        <v>95</v>
      </c>
      <c r="D886" t="s">
        <v>8221</v>
      </c>
      <c r="E886">
        <v>9</v>
      </c>
    </row>
    <row r="887" spans="2:5" x14ac:dyDescent="0.25">
      <c r="B887" t="s">
        <v>8219</v>
      </c>
      <c r="C887">
        <v>2478</v>
      </c>
      <c r="D887" t="s">
        <v>8221</v>
      </c>
      <c r="E887">
        <v>1</v>
      </c>
    </row>
    <row r="888" spans="2:5" x14ac:dyDescent="0.25">
      <c r="B888" t="s">
        <v>8219</v>
      </c>
      <c r="C888">
        <v>1789</v>
      </c>
      <c r="D888" t="s">
        <v>8221</v>
      </c>
      <c r="E888">
        <v>12</v>
      </c>
    </row>
    <row r="889" spans="2:5" x14ac:dyDescent="0.25">
      <c r="B889" t="s">
        <v>8219</v>
      </c>
      <c r="C889">
        <v>680</v>
      </c>
      <c r="D889" t="s">
        <v>8221</v>
      </c>
      <c r="E889">
        <v>0</v>
      </c>
    </row>
    <row r="890" spans="2:5" x14ac:dyDescent="0.25">
      <c r="B890" t="s">
        <v>8219</v>
      </c>
      <c r="C890">
        <v>70</v>
      </c>
      <c r="D890" t="s">
        <v>8221</v>
      </c>
      <c r="E890">
        <v>20</v>
      </c>
    </row>
    <row r="891" spans="2:5" x14ac:dyDescent="0.25">
      <c r="B891" t="s">
        <v>8219</v>
      </c>
      <c r="C891">
        <v>23</v>
      </c>
      <c r="D891" t="s">
        <v>8221</v>
      </c>
      <c r="E891">
        <v>16</v>
      </c>
    </row>
    <row r="892" spans="2:5" x14ac:dyDescent="0.25">
      <c r="B892" t="s">
        <v>8219</v>
      </c>
      <c r="C892">
        <v>4245</v>
      </c>
      <c r="D892" t="s">
        <v>8221</v>
      </c>
      <c r="E892">
        <v>33</v>
      </c>
    </row>
    <row r="893" spans="2:5" x14ac:dyDescent="0.25">
      <c r="B893" t="s">
        <v>8219</v>
      </c>
      <c r="C893">
        <v>943</v>
      </c>
      <c r="D893" t="s">
        <v>8221</v>
      </c>
      <c r="E893">
        <v>2</v>
      </c>
    </row>
    <row r="894" spans="2:5" x14ac:dyDescent="0.25">
      <c r="B894" t="s">
        <v>8219</v>
      </c>
      <c r="C894">
        <v>1876</v>
      </c>
      <c r="D894" t="s">
        <v>8221</v>
      </c>
      <c r="E894">
        <v>6</v>
      </c>
    </row>
    <row r="895" spans="2:5" x14ac:dyDescent="0.25">
      <c r="B895" t="s">
        <v>8219</v>
      </c>
      <c r="C895">
        <v>834</v>
      </c>
      <c r="D895" t="s">
        <v>8221</v>
      </c>
      <c r="E895">
        <v>0</v>
      </c>
    </row>
    <row r="896" spans="2:5" x14ac:dyDescent="0.25">
      <c r="B896" t="s">
        <v>8219</v>
      </c>
      <c r="C896">
        <v>682</v>
      </c>
      <c r="D896" t="s">
        <v>8221</v>
      </c>
      <c r="E896">
        <v>3</v>
      </c>
    </row>
    <row r="897" spans="2:5" x14ac:dyDescent="0.25">
      <c r="B897" t="s">
        <v>8219</v>
      </c>
      <c r="C897">
        <v>147</v>
      </c>
      <c r="D897" t="s">
        <v>8221</v>
      </c>
      <c r="E897">
        <v>0</v>
      </c>
    </row>
    <row r="898" spans="2:5" x14ac:dyDescent="0.25">
      <c r="B898" t="s">
        <v>8219</v>
      </c>
      <c r="C898">
        <v>415</v>
      </c>
      <c r="D898" t="s">
        <v>8221</v>
      </c>
      <c r="E898">
        <v>3</v>
      </c>
    </row>
    <row r="899" spans="2:5" x14ac:dyDescent="0.25">
      <c r="B899" t="s">
        <v>8219</v>
      </c>
      <c r="C899">
        <v>290</v>
      </c>
      <c r="D899" t="s">
        <v>8221</v>
      </c>
      <c r="E899">
        <v>13</v>
      </c>
    </row>
    <row r="900" spans="2:5" x14ac:dyDescent="0.25">
      <c r="B900" t="s">
        <v>8219</v>
      </c>
      <c r="C900">
        <v>365</v>
      </c>
      <c r="D900" t="s">
        <v>8221</v>
      </c>
      <c r="E900">
        <v>6</v>
      </c>
    </row>
    <row r="901" spans="2:5" x14ac:dyDescent="0.25">
      <c r="B901" t="s">
        <v>8219</v>
      </c>
      <c r="C901">
        <v>660</v>
      </c>
      <c r="D901" t="s">
        <v>8221</v>
      </c>
      <c r="E901">
        <v>1</v>
      </c>
    </row>
    <row r="902" spans="2:5" x14ac:dyDescent="0.25">
      <c r="B902" t="s">
        <v>8219</v>
      </c>
      <c r="C902">
        <v>1356</v>
      </c>
      <c r="D902" t="s">
        <v>8221</v>
      </c>
      <c r="E902">
        <v>0</v>
      </c>
    </row>
    <row r="903" spans="2:5" x14ac:dyDescent="0.25">
      <c r="B903" t="s">
        <v>8219</v>
      </c>
      <c r="C903">
        <v>424</v>
      </c>
      <c r="D903" t="s">
        <v>8221</v>
      </c>
      <c r="E903">
        <v>5</v>
      </c>
    </row>
    <row r="904" spans="2:5" x14ac:dyDescent="0.25">
      <c r="B904" t="s">
        <v>8219</v>
      </c>
      <c r="C904">
        <v>33</v>
      </c>
      <c r="D904" t="s">
        <v>8221</v>
      </c>
      <c r="E904">
        <v>0</v>
      </c>
    </row>
    <row r="905" spans="2:5" x14ac:dyDescent="0.25">
      <c r="B905" t="s">
        <v>8219</v>
      </c>
      <c r="C905">
        <v>1633</v>
      </c>
      <c r="D905" t="s">
        <v>8221</v>
      </c>
      <c r="E905">
        <v>36</v>
      </c>
    </row>
    <row r="906" spans="2:5" x14ac:dyDescent="0.25">
      <c r="B906" t="s">
        <v>8219</v>
      </c>
      <c r="C906">
        <v>306</v>
      </c>
      <c r="D906" t="s">
        <v>8221</v>
      </c>
      <c r="E906">
        <v>1</v>
      </c>
    </row>
    <row r="907" spans="2:5" x14ac:dyDescent="0.25">
      <c r="B907" t="s">
        <v>8219</v>
      </c>
      <c r="C907">
        <v>205</v>
      </c>
      <c r="D907" t="s">
        <v>8221</v>
      </c>
      <c r="E907">
        <v>1</v>
      </c>
    </row>
    <row r="908" spans="2:5" x14ac:dyDescent="0.25">
      <c r="B908" t="s">
        <v>8219</v>
      </c>
      <c r="C908">
        <v>1281</v>
      </c>
      <c r="D908" t="s">
        <v>8221</v>
      </c>
      <c r="E908">
        <v>1</v>
      </c>
    </row>
    <row r="909" spans="2:5" x14ac:dyDescent="0.25">
      <c r="B909" t="s">
        <v>8219</v>
      </c>
      <c r="C909">
        <v>103</v>
      </c>
      <c r="D909" t="s">
        <v>8221</v>
      </c>
      <c r="E909">
        <v>9</v>
      </c>
    </row>
    <row r="910" spans="2:5" x14ac:dyDescent="0.25">
      <c r="B910" t="s">
        <v>8219</v>
      </c>
      <c r="C910">
        <v>1513</v>
      </c>
      <c r="D910" t="s">
        <v>8221</v>
      </c>
      <c r="E910">
        <v>1</v>
      </c>
    </row>
    <row r="911" spans="2:5" x14ac:dyDescent="0.25">
      <c r="B911" t="s">
        <v>8219</v>
      </c>
      <c r="C911">
        <v>405</v>
      </c>
      <c r="D911" t="s">
        <v>8221</v>
      </c>
      <c r="E911">
        <v>0</v>
      </c>
    </row>
    <row r="912" spans="2:5" x14ac:dyDescent="0.25">
      <c r="B912" t="s">
        <v>8219</v>
      </c>
      <c r="C912">
        <v>510</v>
      </c>
      <c r="D912" t="s">
        <v>8221</v>
      </c>
      <c r="E912">
        <v>1</v>
      </c>
    </row>
    <row r="913" spans="2:5" x14ac:dyDescent="0.25">
      <c r="B913" t="s">
        <v>8219</v>
      </c>
      <c r="C913">
        <v>1887</v>
      </c>
      <c r="D913" t="s">
        <v>8221</v>
      </c>
      <c r="E913">
        <v>1</v>
      </c>
    </row>
    <row r="914" spans="2:5" x14ac:dyDescent="0.25">
      <c r="B914" t="s">
        <v>8219</v>
      </c>
      <c r="C914">
        <v>701</v>
      </c>
      <c r="D914" t="s">
        <v>8221</v>
      </c>
      <c r="E914">
        <v>4</v>
      </c>
    </row>
    <row r="915" spans="2:5" x14ac:dyDescent="0.25">
      <c r="B915" t="s">
        <v>8219</v>
      </c>
      <c r="C915">
        <v>3863</v>
      </c>
      <c r="D915" t="s">
        <v>8221</v>
      </c>
      <c r="E915">
        <v>2</v>
      </c>
    </row>
    <row r="916" spans="2:5" x14ac:dyDescent="0.25">
      <c r="B916" t="s">
        <v>8219</v>
      </c>
      <c r="C916">
        <v>238</v>
      </c>
      <c r="D916" t="s">
        <v>8221</v>
      </c>
      <c r="E916">
        <v>2</v>
      </c>
    </row>
    <row r="917" spans="2:5" x14ac:dyDescent="0.25">
      <c r="B917" t="s">
        <v>8219</v>
      </c>
      <c r="C917">
        <v>2051</v>
      </c>
      <c r="D917" t="s">
        <v>8221</v>
      </c>
      <c r="E917">
        <v>2</v>
      </c>
    </row>
    <row r="918" spans="2:5" x14ac:dyDescent="0.25">
      <c r="B918" t="s">
        <v>8219</v>
      </c>
      <c r="C918">
        <v>402</v>
      </c>
      <c r="D918" t="s">
        <v>8221</v>
      </c>
      <c r="E918">
        <v>0</v>
      </c>
    </row>
    <row r="919" spans="2:5" x14ac:dyDescent="0.25">
      <c r="B919" t="s">
        <v>8219</v>
      </c>
      <c r="C919">
        <v>253</v>
      </c>
      <c r="D919" t="s">
        <v>8221</v>
      </c>
      <c r="E919">
        <v>2</v>
      </c>
    </row>
    <row r="920" spans="2:5" x14ac:dyDescent="0.25">
      <c r="B920" t="s">
        <v>8219</v>
      </c>
      <c r="C920">
        <v>473</v>
      </c>
      <c r="D920" t="s">
        <v>8221</v>
      </c>
      <c r="E920">
        <v>4</v>
      </c>
    </row>
    <row r="921" spans="2:5" x14ac:dyDescent="0.25">
      <c r="B921" t="s">
        <v>8219</v>
      </c>
      <c r="C921">
        <v>821</v>
      </c>
      <c r="D921" t="s">
        <v>8221</v>
      </c>
      <c r="E921">
        <v>2</v>
      </c>
    </row>
    <row r="922" spans="2:5" x14ac:dyDescent="0.25">
      <c r="B922" t="s">
        <v>8219</v>
      </c>
      <c r="C922">
        <v>388</v>
      </c>
      <c r="D922" t="s">
        <v>8221</v>
      </c>
      <c r="E922">
        <v>0</v>
      </c>
    </row>
    <row r="923" spans="2:5" x14ac:dyDescent="0.25">
      <c r="B923" t="s">
        <v>8219</v>
      </c>
      <c r="C923">
        <v>813</v>
      </c>
      <c r="D923" t="s">
        <v>8221</v>
      </c>
      <c r="E923">
        <v>1</v>
      </c>
    </row>
    <row r="924" spans="2:5" x14ac:dyDescent="0.25">
      <c r="B924" t="s">
        <v>8219</v>
      </c>
      <c r="C924">
        <v>1945</v>
      </c>
      <c r="D924" t="s">
        <v>8221</v>
      </c>
      <c r="E924">
        <v>0</v>
      </c>
    </row>
    <row r="925" spans="2:5" x14ac:dyDescent="0.25">
      <c r="B925" t="s">
        <v>8219</v>
      </c>
      <c r="C925">
        <v>1637</v>
      </c>
      <c r="D925" t="s">
        <v>8221</v>
      </c>
      <c r="E925">
        <v>2</v>
      </c>
    </row>
    <row r="926" spans="2:5" x14ac:dyDescent="0.25">
      <c r="B926" t="s">
        <v>8219</v>
      </c>
      <c r="C926">
        <v>1375</v>
      </c>
      <c r="D926" t="s">
        <v>8221</v>
      </c>
      <c r="E926">
        <v>7</v>
      </c>
    </row>
    <row r="927" spans="2:5" x14ac:dyDescent="0.25">
      <c r="B927" t="s">
        <v>8219</v>
      </c>
      <c r="C927">
        <v>17</v>
      </c>
      <c r="D927" t="s">
        <v>8221</v>
      </c>
      <c r="E927">
        <v>5</v>
      </c>
    </row>
    <row r="928" spans="2:5" x14ac:dyDescent="0.25">
      <c r="B928" t="s">
        <v>8219</v>
      </c>
      <c r="C928">
        <v>354</v>
      </c>
      <c r="D928" t="s">
        <v>8221</v>
      </c>
      <c r="E928">
        <v>0</v>
      </c>
    </row>
    <row r="929" spans="2:5" x14ac:dyDescent="0.25">
      <c r="B929" t="s">
        <v>8219</v>
      </c>
      <c r="C929">
        <v>191</v>
      </c>
      <c r="D929" t="s">
        <v>8221</v>
      </c>
      <c r="E929">
        <v>0</v>
      </c>
    </row>
    <row r="930" spans="2:5" x14ac:dyDescent="0.25">
      <c r="B930" t="s">
        <v>8219</v>
      </c>
      <c r="C930">
        <v>303</v>
      </c>
      <c r="D930" t="s">
        <v>8221</v>
      </c>
      <c r="E930">
        <v>0</v>
      </c>
    </row>
    <row r="931" spans="2:5" x14ac:dyDescent="0.25">
      <c r="B931" t="s">
        <v>8219</v>
      </c>
      <c r="C931">
        <v>137</v>
      </c>
      <c r="D931" t="s">
        <v>8221</v>
      </c>
      <c r="E931">
        <v>2</v>
      </c>
    </row>
    <row r="932" spans="2:5" x14ac:dyDescent="0.25">
      <c r="B932" t="s">
        <v>8219</v>
      </c>
      <c r="C932">
        <v>41</v>
      </c>
      <c r="D932" t="s">
        <v>8221</v>
      </c>
      <c r="E932">
        <v>0</v>
      </c>
    </row>
    <row r="933" spans="2:5" x14ac:dyDescent="0.25">
      <c r="B933" t="s">
        <v>8219</v>
      </c>
      <c r="C933">
        <v>398</v>
      </c>
      <c r="D933" t="s">
        <v>8221</v>
      </c>
      <c r="E933">
        <v>0</v>
      </c>
    </row>
    <row r="934" spans="2:5" x14ac:dyDescent="0.25">
      <c r="B934" t="s">
        <v>8219</v>
      </c>
      <c r="C934">
        <v>1737</v>
      </c>
      <c r="D934" t="s">
        <v>8221</v>
      </c>
      <c r="E934">
        <v>28</v>
      </c>
    </row>
    <row r="935" spans="2:5" x14ac:dyDescent="0.25">
      <c r="B935" t="s">
        <v>8219</v>
      </c>
      <c r="C935">
        <v>971</v>
      </c>
      <c r="D935" t="s">
        <v>8221</v>
      </c>
      <c r="E935">
        <v>2</v>
      </c>
    </row>
    <row r="936" spans="2:5" x14ac:dyDescent="0.25">
      <c r="B936" t="s">
        <v>8219</v>
      </c>
      <c r="C936">
        <v>183</v>
      </c>
      <c r="D936" t="s">
        <v>8221</v>
      </c>
      <c r="E936">
        <v>0</v>
      </c>
    </row>
    <row r="937" spans="2:5" x14ac:dyDescent="0.25">
      <c r="B937" t="s">
        <v>8219</v>
      </c>
      <c r="C937">
        <v>4562</v>
      </c>
      <c r="D937" t="s">
        <v>8221</v>
      </c>
      <c r="E937">
        <v>0</v>
      </c>
    </row>
    <row r="938" spans="2:5" x14ac:dyDescent="0.25">
      <c r="B938" t="s">
        <v>8219</v>
      </c>
      <c r="C938">
        <v>26457</v>
      </c>
      <c r="D938" t="s">
        <v>8221</v>
      </c>
      <c r="E938">
        <v>0</v>
      </c>
    </row>
    <row r="939" spans="2:5" x14ac:dyDescent="0.25">
      <c r="B939" t="s">
        <v>8219</v>
      </c>
      <c r="C939">
        <v>162</v>
      </c>
      <c r="D939" t="s">
        <v>8221</v>
      </c>
      <c r="E939">
        <v>4</v>
      </c>
    </row>
    <row r="940" spans="2:5" x14ac:dyDescent="0.25">
      <c r="B940" t="s">
        <v>8219</v>
      </c>
      <c r="C940">
        <v>479</v>
      </c>
      <c r="D940" t="s">
        <v>8221</v>
      </c>
      <c r="E940">
        <v>12</v>
      </c>
    </row>
    <row r="941" spans="2:5" x14ac:dyDescent="0.25">
      <c r="B941" t="s">
        <v>8219</v>
      </c>
      <c r="C941">
        <v>426</v>
      </c>
      <c r="D941" t="s">
        <v>8221</v>
      </c>
      <c r="E941">
        <v>0</v>
      </c>
    </row>
    <row r="942" spans="2:5" x14ac:dyDescent="0.25">
      <c r="B942" t="s">
        <v>8219</v>
      </c>
      <c r="C942">
        <v>450</v>
      </c>
      <c r="D942" t="s">
        <v>8221</v>
      </c>
      <c r="E942">
        <v>33</v>
      </c>
    </row>
    <row r="943" spans="2:5" x14ac:dyDescent="0.25">
      <c r="B943" t="s">
        <v>8219</v>
      </c>
      <c r="C943">
        <v>1780</v>
      </c>
      <c r="D943" t="s">
        <v>8221</v>
      </c>
      <c r="E943">
        <v>0</v>
      </c>
    </row>
    <row r="944" spans="2:5" x14ac:dyDescent="0.25">
      <c r="B944" t="s">
        <v>8219</v>
      </c>
      <c r="C944">
        <v>122</v>
      </c>
      <c r="D944" t="s">
        <v>8221</v>
      </c>
      <c r="E944">
        <v>4</v>
      </c>
    </row>
    <row r="945" spans="2:5" x14ac:dyDescent="0.25">
      <c r="B945" t="s">
        <v>8219</v>
      </c>
      <c r="C945">
        <v>95</v>
      </c>
      <c r="D945" t="s">
        <v>8221</v>
      </c>
      <c r="E945">
        <v>0</v>
      </c>
    </row>
    <row r="946" spans="2:5" x14ac:dyDescent="0.25">
      <c r="B946" t="s">
        <v>8219</v>
      </c>
      <c r="C946">
        <v>325</v>
      </c>
      <c r="D946" t="s">
        <v>8221</v>
      </c>
      <c r="E946">
        <v>11</v>
      </c>
    </row>
    <row r="947" spans="2:5" x14ac:dyDescent="0.25">
      <c r="B947" t="s">
        <v>8219</v>
      </c>
      <c r="C947">
        <v>353</v>
      </c>
      <c r="D947" t="s">
        <v>8221</v>
      </c>
      <c r="E947">
        <v>1</v>
      </c>
    </row>
    <row r="948" spans="2:5" x14ac:dyDescent="0.25">
      <c r="B948" t="s">
        <v>8219</v>
      </c>
      <c r="C948">
        <v>105</v>
      </c>
      <c r="D948" t="s">
        <v>8221</v>
      </c>
      <c r="E948">
        <v>5</v>
      </c>
    </row>
    <row r="949" spans="2:5" x14ac:dyDescent="0.25">
      <c r="B949" t="s">
        <v>8219</v>
      </c>
      <c r="C949">
        <v>729</v>
      </c>
      <c r="D949" t="s">
        <v>8221</v>
      </c>
      <c r="E949">
        <v>0</v>
      </c>
    </row>
    <row r="950" spans="2:5" x14ac:dyDescent="0.25">
      <c r="B950" t="s">
        <v>8219</v>
      </c>
      <c r="C950">
        <v>454</v>
      </c>
      <c r="D950" t="s">
        <v>8221</v>
      </c>
      <c r="E950">
        <v>1</v>
      </c>
    </row>
    <row r="951" spans="2:5" x14ac:dyDescent="0.25">
      <c r="B951" t="s">
        <v>8219</v>
      </c>
      <c r="C951">
        <v>539</v>
      </c>
      <c r="D951" t="s">
        <v>8221</v>
      </c>
      <c r="E951">
        <v>1</v>
      </c>
    </row>
    <row r="952" spans="2:5" x14ac:dyDescent="0.25">
      <c r="B952" t="s">
        <v>8219</v>
      </c>
      <c r="C952">
        <v>79</v>
      </c>
      <c r="D952" t="s">
        <v>8221</v>
      </c>
      <c r="E952">
        <v>6</v>
      </c>
    </row>
    <row r="953" spans="2:5" x14ac:dyDescent="0.25">
      <c r="B953" t="s">
        <v>8219</v>
      </c>
      <c r="C953">
        <v>94</v>
      </c>
      <c r="D953" t="s">
        <v>8221</v>
      </c>
      <c r="E953">
        <v>8</v>
      </c>
    </row>
    <row r="954" spans="2:5" x14ac:dyDescent="0.25">
      <c r="B954" t="s">
        <v>8219</v>
      </c>
      <c r="C954">
        <v>625</v>
      </c>
      <c r="D954" t="s">
        <v>8221</v>
      </c>
      <c r="E954">
        <v>1</v>
      </c>
    </row>
    <row r="955" spans="2:5" x14ac:dyDescent="0.25">
      <c r="B955" t="s">
        <v>8219</v>
      </c>
      <c r="C955">
        <v>508</v>
      </c>
      <c r="D955" t="s">
        <v>8221</v>
      </c>
      <c r="E955">
        <v>0</v>
      </c>
    </row>
    <row r="956" spans="2:5" x14ac:dyDescent="0.25">
      <c r="B956" t="s">
        <v>8219</v>
      </c>
      <c r="C956">
        <v>531</v>
      </c>
      <c r="D956" t="s">
        <v>8221</v>
      </c>
      <c r="E956">
        <v>2</v>
      </c>
    </row>
    <row r="957" spans="2:5" x14ac:dyDescent="0.25">
      <c r="B957" t="s">
        <v>8219</v>
      </c>
      <c r="C957">
        <v>158</v>
      </c>
      <c r="D957" t="s">
        <v>8221</v>
      </c>
      <c r="E957">
        <v>1</v>
      </c>
    </row>
    <row r="958" spans="2:5" x14ac:dyDescent="0.25">
      <c r="B958" t="s">
        <v>8219</v>
      </c>
      <c r="C958">
        <v>508</v>
      </c>
      <c r="D958" t="s">
        <v>8221</v>
      </c>
      <c r="E958">
        <v>0</v>
      </c>
    </row>
    <row r="959" spans="2:5" x14ac:dyDescent="0.25">
      <c r="B959" t="s">
        <v>8219</v>
      </c>
      <c r="C959">
        <v>644</v>
      </c>
      <c r="D959" t="s">
        <v>8221</v>
      </c>
      <c r="E959">
        <v>1</v>
      </c>
    </row>
    <row r="960" spans="2:5" x14ac:dyDescent="0.25">
      <c r="B960" t="s">
        <v>8219</v>
      </c>
      <c r="C960">
        <v>848</v>
      </c>
      <c r="D960" t="s">
        <v>8221</v>
      </c>
      <c r="E960">
        <v>19</v>
      </c>
    </row>
    <row r="961" spans="2:5" x14ac:dyDescent="0.25">
      <c r="B961" t="s">
        <v>8219</v>
      </c>
      <c r="C961">
        <v>429</v>
      </c>
      <c r="D961" t="s">
        <v>8221</v>
      </c>
      <c r="E961">
        <v>27</v>
      </c>
    </row>
    <row r="962" spans="2:5" x14ac:dyDescent="0.25">
      <c r="B962" t="s">
        <v>8219</v>
      </c>
      <c r="C962">
        <v>204</v>
      </c>
      <c r="D962" t="s">
        <v>8221</v>
      </c>
      <c r="E962">
        <v>7</v>
      </c>
    </row>
    <row r="963" spans="2:5" x14ac:dyDescent="0.25">
      <c r="B963" t="s">
        <v>8219</v>
      </c>
      <c r="C963">
        <v>379</v>
      </c>
      <c r="D963" t="s">
        <v>8221</v>
      </c>
      <c r="E963">
        <v>14</v>
      </c>
    </row>
    <row r="964" spans="2:5" x14ac:dyDescent="0.25">
      <c r="B964" t="s">
        <v>8219</v>
      </c>
      <c r="C964">
        <v>271</v>
      </c>
      <c r="D964" t="s">
        <v>8221</v>
      </c>
      <c r="E964">
        <v>5</v>
      </c>
    </row>
    <row r="965" spans="2:5" x14ac:dyDescent="0.25">
      <c r="B965" t="s">
        <v>8219</v>
      </c>
      <c r="C965">
        <v>120</v>
      </c>
      <c r="D965" t="s">
        <v>8221</v>
      </c>
      <c r="E965">
        <v>30</v>
      </c>
    </row>
    <row r="966" spans="2:5" x14ac:dyDescent="0.25">
      <c r="B966" t="s">
        <v>8219</v>
      </c>
      <c r="C966">
        <v>140</v>
      </c>
      <c r="D966" t="s">
        <v>8221</v>
      </c>
      <c r="E966">
        <v>1</v>
      </c>
    </row>
    <row r="967" spans="2:5" x14ac:dyDescent="0.25">
      <c r="B967" t="s">
        <v>8219</v>
      </c>
      <c r="C967">
        <v>193</v>
      </c>
      <c r="D967" t="s">
        <v>8221</v>
      </c>
      <c r="E967">
        <v>0</v>
      </c>
    </row>
    <row r="968" spans="2:5" x14ac:dyDescent="0.25">
      <c r="B968" t="s">
        <v>8219</v>
      </c>
      <c r="C968">
        <v>180</v>
      </c>
      <c r="D968" t="s">
        <v>8221</v>
      </c>
      <c r="E968">
        <v>60</v>
      </c>
    </row>
    <row r="969" spans="2:5" x14ac:dyDescent="0.25">
      <c r="B969" t="s">
        <v>8219</v>
      </c>
      <c r="C969">
        <v>263</v>
      </c>
      <c r="D969" t="s">
        <v>8221</v>
      </c>
      <c r="E969">
        <v>84</v>
      </c>
    </row>
    <row r="970" spans="2:5" x14ac:dyDescent="0.25">
      <c r="B970" t="s">
        <v>8219</v>
      </c>
      <c r="C970">
        <v>217</v>
      </c>
      <c r="D970" t="s">
        <v>8221</v>
      </c>
      <c r="E970">
        <v>47</v>
      </c>
    </row>
    <row r="971" spans="2:5" x14ac:dyDescent="0.25">
      <c r="B971" t="s">
        <v>8219</v>
      </c>
      <c r="C971">
        <v>443</v>
      </c>
      <c r="D971" t="s">
        <v>8221</v>
      </c>
      <c r="E971">
        <v>66</v>
      </c>
    </row>
    <row r="972" spans="2:5" x14ac:dyDescent="0.25">
      <c r="B972" t="s">
        <v>8219</v>
      </c>
      <c r="C972">
        <v>1373</v>
      </c>
      <c r="D972" t="s">
        <v>8221</v>
      </c>
      <c r="E972">
        <v>171</v>
      </c>
    </row>
    <row r="973" spans="2:5" x14ac:dyDescent="0.25">
      <c r="B973" t="s">
        <v>8219</v>
      </c>
      <c r="C973">
        <v>742</v>
      </c>
      <c r="D973" t="s">
        <v>8221</v>
      </c>
      <c r="E973">
        <v>29</v>
      </c>
    </row>
    <row r="974" spans="2:5" x14ac:dyDescent="0.25">
      <c r="B974" t="s">
        <v>8219</v>
      </c>
      <c r="C974">
        <v>170</v>
      </c>
      <c r="D974" t="s">
        <v>8221</v>
      </c>
      <c r="E974">
        <v>9</v>
      </c>
    </row>
    <row r="975" spans="2:5" x14ac:dyDescent="0.25">
      <c r="B975" t="s">
        <v>8219</v>
      </c>
      <c r="C975">
        <v>242</v>
      </c>
      <c r="D975" t="s">
        <v>8221</v>
      </c>
      <c r="E975">
        <v>27</v>
      </c>
    </row>
    <row r="976" spans="2:5" x14ac:dyDescent="0.25">
      <c r="B976" t="s">
        <v>8219</v>
      </c>
      <c r="C976">
        <v>541</v>
      </c>
      <c r="D976" t="s">
        <v>8221</v>
      </c>
      <c r="E976">
        <v>2</v>
      </c>
    </row>
    <row r="977" spans="2:5" x14ac:dyDescent="0.25">
      <c r="B977" t="s">
        <v>8219</v>
      </c>
      <c r="C977">
        <v>121</v>
      </c>
      <c r="D977" t="s">
        <v>8221</v>
      </c>
      <c r="E977">
        <v>3</v>
      </c>
    </row>
    <row r="978" spans="2:5" x14ac:dyDescent="0.25">
      <c r="B978" t="s">
        <v>8219</v>
      </c>
      <c r="C978">
        <v>621</v>
      </c>
      <c r="D978" t="s">
        <v>8221</v>
      </c>
      <c r="E978">
        <v>4</v>
      </c>
    </row>
    <row r="979" spans="2:5" x14ac:dyDescent="0.25">
      <c r="B979" t="s">
        <v>8219</v>
      </c>
      <c r="C979">
        <v>101</v>
      </c>
      <c r="D979" t="s">
        <v>8221</v>
      </c>
      <c r="E979">
        <v>2</v>
      </c>
    </row>
    <row r="980" spans="2:5" x14ac:dyDescent="0.25">
      <c r="B980" t="s">
        <v>8219</v>
      </c>
      <c r="C980">
        <v>554</v>
      </c>
      <c r="D980" t="s">
        <v>8221</v>
      </c>
      <c r="E980">
        <v>20</v>
      </c>
    </row>
    <row r="981" spans="2:5" x14ac:dyDescent="0.25">
      <c r="B981" t="s">
        <v>8219</v>
      </c>
      <c r="C981">
        <v>666</v>
      </c>
      <c r="D981" t="s">
        <v>8221</v>
      </c>
      <c r="E981">
        <v>3</v>
      </c>
    </row>
    <row r="982" spans="2:5" x14ac:dyDescent="0.25">
      <c r="B982" t="s">
        <v>8219</v>
      </c>
      <c r="C982">
        <v>410</v>
      </c>
      <c r="D982" t="s">
        <v>8221</v>
      </c>
      <c r="E982">
        <v>4</v>
      </c>
    </row>
    <row r="983" spans="2:5" x14ac:dyDescent="0.25">
      <c r="B983" t="s">
        <v>8219</v>
      </c>
      <c r="C983">
        <v>375</v>
      </c>
      <c r="D983" t="s">
        <v>8221</v>
      </c>
      <c r="E983">
        <v>1</v>
      </c>
    </row>
    <row r="984" spans="2:5" x14ac:dyDescent="0.25">
      <c r="B984" t="s">
        <v>8219</v>
      </c>
      <c r="C984">
        <v>1364</v>
      </c>
      <c r="D984" t="s">
        <v>8221</v>
      </c>
      <c r="E984">
        <v>0</v>
      </c>
    </row>
    <row r="985" spans="2:5" x14ac:dyDescent="0.25">
      <c r="B985" t="s">
        <v>8219</v>
      </c>
      <c r="C985">
        <v>35</v>
      </c>
      <c r="D985" t="s">
        <v>8221</v>
      </c>
      <c r="E985">
        <v>0</v>
      </c>
    </row>
    <row r="986" spans="2:5" x14ac:dyDescent="0.25">
      <c r="B986" t="s">
        <v>8219</v>
      </c>
      <c r="C986">
        <v>203</v>
      </c>
      <c r="D986" t="s">
        <v>8221</v>
      </c>
      <c r="E986">
        <v>14</v>
      </c>
    </row>
    <row r="987" spans="2:5" x14ac:dyDescent="0.25">
      <c r="B987" t="s">
        <v>8219</v>
      </c>
      <c r="C987">
        <v>49</v>
      </c>
      <c r="D987" t="s">
        <v>8221</v>
      </c>
      <c r="E987">
        <v>1</v>
      </c>
    </row>
    <row r="988" spans="2:5" x14ac:dyDescent="0.25">
      <c r="B988" t="s">
        <v>8219</v>
      </c>
      <c r="C988">
        <v>5812</v>
      </c>
      <c r="D988" t="s">
        <v>8221</v>
      </c>
      <c r="E988">
        <v>118</v>
      </c>
    </row>
    <row r="989" spans="2:5" x14ac:dyDescent="0.25">
      <c r="B989" t="s">
        <v>8219</v>
      </c>
      <c r="C989">
        <v>1556</v>
      </c>
      <c r="D989" t="s">
        <v>8221</v>
      </c>
      <c r="E989">
        <v>2</v>
      </c>
    </row>
    <row r="990" spans="2:5" x14ac:dyDescent="0.25">
      <c r="B990" t="s">
        <v>8219</v>
      </c>
      <c r="C990">
        <v>65</v>
      </c>
      <c r="D990" t="s">
        <v>8221</v>
      </c>
      <c r="E990">
        <v>1</v>
      </c>
    </row>
    <row r="991" spans="2:5" x14ac:dyDescent="0.25">
      <c r="B991" t="s">
        <v>8219</v>
      </c>
      <c r="C991">
        <v>10</v>
      </c>
      <c r="D991" t="s">
        <v>8221</v>
      </c>
      <c r="E991">
        <v>3</v>
      </c>
    </row>
    <row r="992" spans="2:5" x14ac:dyDescent="0.25">
      <c r="B992" t="s">
        <v>8219</v>
      </c>
      <c r="C992">
        <v>76</v>
      </c>
      <c r="D992" t="s">
        <v>8221</v>
      </c>
      <c r="E992">
        <v>1</v>
      </c>
    </row>
    <row r="993" spans="2:5" x14ac:dyDescent="0.25">
      <c r="B993" t="s">
        <v>8219</v>
      </c>
      <c r="C993">
        <v>263</v>
      </c>
      <c r="D993" t="s">
        <v>8221</v>
      </c>
      <c r="E993">
        <v>3</v>
      </c>
    </row>
    <row r="994" spans="2:5" x14ac:dyDescent="0.25">
      <c r="B994" t="s">
        <v>8219</v>
      </c>
      <c r="C994">
        <v>1530</v>
      </c>
      <c r="D994" t="s">
        <v>8221</v>
      </c>
      <c r="E994">
        <v>38</v>
      </c>
    </row>
    <row r="995" spans="2:5" x14ac:dyDescent="0.25">
      <c r="B995" t="s">
        <v>8219</v>
      </c>
      <c r="C995">
        <v>278</v>
      </c>
      <c r="D995" t="s">
        <v>8221</v>
      </c>
      <c r="E995">
        <v>52</v>
      </c>
    </row>
    <row r="996" spans="2:5" x14ac:dyDescent="0.25">
      <c r="B996" t="s">
        <v>8219</v>
      </c>
      <c r="C996">
        <v>350</v>
      </c>
      <c r="D996" t="s">
        <v>8221</v>
      </c>
      <c r="E996">
        <v>2</v>
      </c>
    </row>
    <row r="997" spans="2:5" x14ac:dyDescent="0.25">
      <c r="B997" t="s">
        <v>8219</v>
      </c>
      <c r="C997">
        <v>470</v>
      </c>
      <c r="D997" t="s">
        <v>8221</v>
      </c>
      <c r="E997">
        <v>0</v>
      </c>
    </row>
    <row r="998" spans="2:5" x14ac:dyDescent="0.25">
      <c r="B998" t="s">
        <v>8219</v>
      </c>
      <c r="C998">
        <v>3</v>
      </c>
      <c r="D998" t="s">
        <v>8221</v>
      </c>
      <c r="E998">
        <v>4</v>
      </c>
    </row>
    <row r="999" spans="2:5" x14ac:dyDescent="0.25">
      <c r="B999" t="s">
        <v>8219</v>
      </c>
      <c r="C999">
        <v>8200</v>
      </c>
      <c r="D999" t="s">
        <v>8221</v>
      </c>
      <c r="E999">
        <v>4</v>
      </c>
    </row>
    <row r="1000" spans="2:5" x14ac:dyDescent="0.25">
      <c r="B1000" t="s">
        <v>8219</v>
      </c>
      <c r="C1000">
        <v>8359</v>
      </c>
      <c r="D1000" t="s">
        <v>8221</v>
      </c>
      <c r="E1000">
        <v>18</v>
      </c>
    </row>
    <row r="1001" spans="2:5" x14ac:dyDescent="0.25">
      <c r="B1001" t="s">
        <v>8219</v>
      </c>
      <c r="C1001">
        <v>188</v>
      </c>
      <c r="D1001" t="s">
        <v>8221</v>
      </c>
      <c r="E1001">
        <v>0</v>
      </c>
    </row>
    <row r="1002" spans="2:5" x14ac:dyDescent="0.25">
      <c r="B1002" t="s">
        <v>8219</v>
      </c>
      <c r="C1002">
        <v>48</v>
      </c>
      <c r="D1002" t="s">
        <v>8221</v>
      </c>
      <c r="E1002">
        <v>22</v>
      </c>
    </row>
    <row r="1003" spans="2:5" x14ac:dyDescent="0.25">
      <c r="B1003" t="s">
        <v>8219</v>
      </c>
      <c r="C1003">
        <v>607</v>
      </c>
      <c r="D1003" t="s">
        <v>8221</v>
      </c>
      <c r="E1003">
        <v>49</v>
      </c>
    </row>
    <row r="1004" spans="2:5" x14ac:dyDescent="0.25">
      <c r="B1004" t="s">
        <v>8219</v>
      </c>
      <c r="C1004">
        <v>50</v>
      </c>
      <c r="D1004" t="s">
        <v>8221</v>
      </c>
      <c r="E1004">
        <v>19</v>
      </c>
    </row>
    <row r="1005" spans="2:5" x14ac:dyDescent="0.25">
      <c r="B1005" t="s">
        <v>8219</v>
      </c>
      <c r="C1005">
        <v>55</v>
      </c>
      <c r="D1005" t="s">
        <v>8221</v>
      </c>
      <c r="E1005">
        <v>4</v>
      </c>
    </row>
    <row r="1006" spans="2:5" x14ac:dyDescent="0.25">
      <c r="B1006" t="s">
        <v>8219</v>
      </c>
      <c r="C1006">
        <v>38</v>
      </c>
      <c r="D1006" t="s">
        <v>8221</v>
      </c>
      <c r="E1006">
        <v>4</v>
      </c>
    </row>
    <row r="1007" spans="2:5" x14ac:dyDescent="0.25">
      <c r="B1007" t="s">
        <v>8219</v>
      </c>
      <c r="C1007">
        <v>25</v>
      </c>
      <c r="D1007" t="s">
        <v>8221</v>
      </c>
      <c r="E1007">
        <v>2</v>
      </c>
    </row>
    <row r="1008" spans="2:5" x14ac:dyDescent="0.25">
      <c r="B1008" t="s">
        <v>8219</v>
      </c>
      <c r="C1008">
        <v>46</v>
      </c>
      <c r="D1008" t="s">
        <v>8221</v>
      </c>
      <c r="E1008">
        <v>0</v>
      </c>
    </row>
    <row r="1009" spans="2:5" x14ac:dyDescent="0.25">
      <c r="B1009" t="s">
        <v>8219</v>
      </c>
      <c r="C1009">
        <v>83</v>
      </c>
      <c r="D1009" t="s">
        <v>8221</v>
      </c>
      <c r="E1009">
        <v>0</v>
      </c>
    </row>
    <row r="1010" spans="2:5" x14ac:dyDescent="0.25">
      <c r="B1010" t="s">
        <v>8219</v>
      </c>
      <c r="C1010">
        <v>35</v>
      </c>
      <c r="D1010" t="s">
        <v>8221</v>
      </c>
      <c r="E1010">
        <v>14</v>
      </c>
    </row>
    <row r="1011" spans="2:5" x14ac:dyDescent="0.25">
      <c r="B1011" t="s">
        <v>8219</v>
      </c>
      <c r="C1011">
        <v>25</v>
      </c>
      <c r="D1011" t="s">
        <v>8221</v>
      </c>
      <c r="E1011">
        <v>8</v>
      </c>
    </row>
    <row r="1012" spans="2:5" x14ac:dyDescent="0.25">
      <c r="B1012" t="s">
        <v>8219</v>
      </c>
      <c r="C1012">
        <v>75</v>
      </c>
      <c r="D1012" t="s">
        <v>8221</v>
      </c>
      <c r="E1012">
        <v>0</v>
      </c>
    </row>
    <row r="1013" spans="2:5" x14ac:dyDescent="0.25">
      <c r="B1013" t="s">
        <v>8219</v>
      </c>
      <c r="C1013">
        <v>62</v>
      </c>
      <c r="D1013" t="s">
        <v>8221</v>
      </c>
      <c r="E1013">
        <v>15</v>
      </c>
    </row>
    <row r="1014" spans="2:5" x14ac:dyDescent="0.25">
      <c r="B1014" t="s">
        <v>8219</v>
      </c>
      <c r="C1014">
        <v>160</v>
      </c>
      <c r="D1014" t="s">
        <v>8221</v>
      </c>
      <c r="E1014">
        <v>33</v>
      </c>
    </row>
    <row r="1015" spans="2:5" x14ac:dyDescent="0.25">
      <c r="B1015" t="s">
        <v>8219</v>
      </c>
      <c r="C1015">
        <v>246</v>
      </c>
      <c r="D1015" t="s">
        <v>8221</v>
      </c>
      <c r="E1015">
        <v>2</v>
      </c>
    </row>
    <row r="1016" spans="2:5" x14ac:dyDescent="0.25">
      <c r="B1016" t="s">
        <v>8219</v>
      </c>
      <c r="C1016">
        <v>55</v>
      </c>
      <c r="D1016" t="s">
        <v>8221</v>
      </c>
      <c r="E1016">
        <v>6</v>
      </c>
    </row>
    <row r="1017" spans="2:5" x14ac:dyDescent="0.25">
      <c r="B1017" t="s">
        <v>8219</v>
      </c>
      <c r="C1017">
        <v>23</v>
      </c>
      <c r="D1017" t="s">
        <v>8221</v>
      </c>
      <c r="E1017">
        <v>2</v>
      </c>
    </row>
    <row r="1018" spans="2:5" x14ac:dyDescent="0.25">
      <c r="B1018" t="s">
        <v>8219</v>
      </c>
      <c r="C1018">
        <v>72</v>
      </c>
      <c r="D1018" t="s">
        <v>8221</v>
      </c>
      <c r="E1018">
        <v>0</v>
      </c>
    </row>
    <row r="1019" spans="2:5" x14ac:dyDescent="0.25">
      <c r="B1019" t="s">
        <v>8219</v>
      </c>
      <c r="C1019">
        <v>22</v>
      </c>
      <c r="D1019" t="s">
        <v>8221</v>
      </c>
      <c r="E1019">
        <v>4</v>
      </c>
    </row>
    <row r="1020" spans="2:5" x14ac:dyDescent="0.25">
      <c r="B1020" t="s">
        <v>8219</v>
      </c>
      <c r="C1020">
        <v>14</v>
      </c>
      <c r="D1020" t="s">
        <v>8221</v>
      </c>
      <c r="E1020">
        <v>1</v>
      </c>
    </row>
    <row r="1021" spans="2:5" x14ac:dyDescent="0.25">
      <c r="B1021" t="s">
        <v>8219</v>
      </c>
      <c r="C1021">
        <v>38</v>
      </c>
      <c r="D1021" t="s">
        <v>8221</v>
      </c>
      <c r="E1021">
        <v>3</v>
      </c>
    </row>
    <row r="1022" spans="2:5" x14ac:dyDescent="0.25">
      <c r="B1022" t="s">
        <v>8219</v>
      </c>
      <c r="C1022">
        <v>32</v>
      </c>
      <c r="D1022" t="s">
        <v>8221</v>
      </c>
      <c r="E1022">
        <v>4</v>
      </c>
    </row>
    <row r="1023" spans="2:5" x14ac:dyDescent="0.25">
      <c r="B1023" t="s">
        <v>8219</v>
      </c>
      <c r="C1023">
        <v>63</v>
      </c>
      <c r="D1023" t="s">
        <v>8221</v>
      </c>
      <c r="E1023">
        <v>0</v>
      </c>
    </row>
    <row r="1024" spans="2:5" x14ac:dyDescent="0.25">
      <c r="B1024" t="s">
        <v>8219</v>
      </c>
      <c r="C1024">
        <v>27</v>
      </c>
      <c r="D1024" t="s">
        <v>8221</v>
      </c>
      <c r="E1024">
        <v>4</v>
      </c>
    </row>
    <row r="1025" spans="2:5" x14ac:dyDescent="0.25">
      <c r="B1025" t="s">
        <v>8219</v>
      </c>
      <c r="C1025">
        <v>44</v>
      </c>
      <c r="D1025" t="s">
        <v>8221</v>
      </c>
      <c r="E1025">
        <v>3</v>
      </c>
    </row>
    <row r="1026" spans="2:5" x14ac:dyDescent="0.25">
      <c r="B1026" t="s">
        <v>8219</v>
      </c>
      <c r="C1026">
        <v>38</v>
      </c>
      <c r="D1026" t="s">
        <v>8221</v>
      </c>
      <c r="E1026">
        <v>34</v>
      </c>
    </row>
    <row r="1027" spans="2:5" x14ac:dyDescent="0.25">
      <c r="B1027" t="s">
        <v>8219</v>
      </c>
      <c r="C1027">
        <v>115</v>
      </c>
      <c r="D1027" t="s">
        <v>8221</v>
      </c>
      <c r="E1027">
        <v>2</v>
      </c>
    </row>
    <row r="1028" spans="2:5" x14ac:dyDescent="0.25">
      <c r="B1028" t="s">
        <v>8219</v>
      </c>
      <c r="C1028">
        <v>37</v>
      </c>
      <c r="D1028" t="s">
        <v>8221</v>
      </c>
      <c r="E1028">
        <v>33</v>
      </c>
    </row>
    <row r="1029" spans="2:5" x14ac:dyDescent="0.25">
      <c r="B1029" t="s">
        <v>8219</v>
      </c>
      <c r="C1029">
        <v>99</v>
      </c>
      <c r="D1029" t="s">
        <v>8221</v>
      </c>
      <c r="E1029">
        <v>0</v>
      </c>
    </row>
    <row r="1030" spans="2:5" x14ac:dyDescent="0.25">
      <c r="B1030" t="s">
        <v>8219</v>
      </c>
      <c r="C1030">
        <v>44</v>
      </c>
      <c r="D1030" t="s">
        <v>8221</v>
      </c>
      <c r="E1030">
        <v>0</v>
      </c>
    </row>
    <row r="1031" spans="2:5" x14ac:dyDescent="0.25">
      <c r="B1031" t="s">
        <v>8219</v>
      </c>
      <c r="C1031">
        <v>58</v>
      </c>
      <c r="D1031" t="s">
        <v>8221</v>
      </c>
      <c r="E1031">
        <v>1</v>
      </c>
    </row>
    <row r="1032" spans="2:5" x14ac:dyDescent="0.25">
      <c r="B1032" t="s">
        <v>8219</v>
      </c>
      <c r="C1032">
        <v>191</v>
      </c>
      <c r="D1032" t="s">
        <v>8221</v>
      </c>
      <c r="E1032">
        <v>13</v>
      </c>
    </row>
    <row r="1033" spans="2:5" x14ac:dyDescent="0.25">
      <c r="B1033" t="s">
        <v>8219</v>
      </c>
      <c r="C1033">
        <v>40</v>
      </c>
      <c r="D1033" t="s">
        <v>8221</v>
      </c>
      <c r="E1033">
        <v>2</v>
      </c>
    </row>
    <row r="1034" spans="2:5" x14ac:dyDescent="0.25">
      <c r="B1034" t="s">
        <v>8219</v>
      </c>
      <c r="C1034">
        <v>38</v>
      </c>
      <c r="D1034" t="s">
        <v>8221</v>
      </c>
      <c r="E1034">
        <v>36</v>
      </c>
    </row>
    <row r="1035" spans="2:5" x14ac:dyDescent="0.25">
      <c r="B1035" t="s">
        <v>8219</v>
      </c>
      <c r="C1035">
        <v>39</v>
      </c>
      <c r="D1035" t="s">
        <v>8221</v>
      </c>
      <c r="E1035">
        <v>1</v>
      </c>
    </row>
    <row r="1036" spans="2:5" x14ac:dyDescent="0.25">
      <c r="B1036" t="s">
        <v>8219</v>
      </c>
      <c r="C1036">
        <v>11</v>
      </c>
      <c r="D1036" t="s">
        <v>8221</v>
      </c>
      <c r="E1036">
        <v>15</v>
      </c>
    </row>
    <row r="1037" spans="2:5" x14ac:dyDescent="0.25">
      <c r="B1037" t="s">
        <v>8219</v>
      </c>
      <c r="C1037">
        <v>107</v>
      </c>
      <c r="D1037" t="s">
        <v>8221</v>
      </c>
      <c r="E1037">
        <v>1</v>
      </c>
    </row>
    <row r="1038" spans="2:5" x14ac:dyDescent="0.25">
      <c r="B1038" t="s">
        <v>8219</v>
      </c>
      <c r="C1038">
        <v>147</v>
      </c>
      <c r="D1038" t="s">
        <v>8221</v>
      </c>
      <c r="E1038">
        <v>0</v>
      </c>
    </row>
    <row r="1039" spans="2:5" x14ac:dyDescent="0.25">
      <c r="B1039" t="s">
        <v>8219</v>
      </c>
      <c r="C1039">
        <v>36</v>
      </c>
      <c r="D1039" t="s">
        <v>8221</v>
      </c>
      <c r="E1039">
        <v>1</v>
      </c>
    </row>
    <row r="1040" spans="2:5" x14ac:dyDescent="0.25">
      <c r="B1040" t="s">
        <v>8219</v>
      </c>
      <c r="C1040">
        <v>92</v>
      </c>
      <c r="D1040" t="s">
        <v>8221</v>
      </c>
      <c r="E1040">
        <v>0</v>
      </c>
    </row>
    <row r="1041" spans="2:5" x14ac:dyDescent="0.25">
      <c r="B1041" t="s">
        <v>8219</v>
      </c>
      <c r="C1041">
        <v>35</v>
      </c>
      <c r="D1041" t="s">
        <v>8221</v>
      </c>
      <c r="E1041">
        <v>0</v>
      </c>
    </row>
    <row r="1042" spans="2:5" x14ac:dyDescent="0.25">
      <c r="B1042" t="s">
        <v>8219</v>
      </c>
      <c r="C1042">
        <v>17</v>
      </c>
      <c r="D1042" t="s">
        <v>8221</v>
      </c>
      <c r="E1042">
        <v>1</v>
      </c>
    </row>
    <row r="1043" spans="2:5" x14ac:dyDescent="0.25">
      <c r="B1043" t="s">
        <v>8219</v>
      </c>
      <c r="C1043">
        <v>22</v>
      </c>
      <c r="D1043" t="s">
        <v>8221</v>
      </c>
      <c r="E1043">
        <v>39</v>
      </c>
    </row>
    <row r="1044" spans="2:5" x14ac:dyDescent="0.25">
      <c r="B1044" t="s">
        <v>8219</v>
      </c>
      <c r="C1044">
        <v>69</v>
      </c>
      <c r="D1044" t="s">
        <v>8221</v>
      </c>
      <c r="E1044">
        <v>0</v>
      </c>
    </row>
    <row r="1045" spans="2:5" x14ac:dyDescent="0.25">
      <c r="B1045" t="s">
        <v>8219</v>
      </c>
      <c r="C1045">
        <v>13</v>
      </c>
      <c r="D1045" t="s">
        <v>8221</v>
      </c>
      <c r="E1045">
        <v>0</v>
      </c>
    </row>
    <row r="1046" spans="2:5" x14ac:dyDescent="0.25">
      <c r="B1046" t="s">
        <v>8219</v>
      </c>
      <c r="C1046">
        <v>58</v>
      </c>
      <c r="D1046" t="s">
        <v>8221</v>
      </c>
      <c r="E1046">
        <v>3</v>
      </c>
    </row>
    <row r="1047" spans="2:5" x14ac:dyDescent="0.25">
      <c r="B1047" t="s">
        <v>8219</v>
      </c>
      <c r="C1047">
        <v>44</v>
      </c>
      <c r="D1047" t="s">
        <v>8221</v>
      </c>
      <c r="E1047">
        <v>1</v>
      </c>
    </row>
    <row r="1048" spans="2:5" x14ac:dyDescent="0.25">
      <c r="B1048" t="s">
        <v>8219</v>
      </c>
      <c r="C1048">
        <v>83</v>
      </c>
      <c r="D1048" t="s">
        <v>8221</v>
      </c>
      <c r="E1048">
        <v>13</v>
      </c>
    </row>
    <row r="1049" spans="2:5" x14ac:dyDescent="0.25">
      <c r="B1049" t="s">
        <v>8219</v>
      </c>
      <c r="C1049">
        <v>117</v>
      </c>
      <c r="D1049" t="s">
        <v>8221</v>
      </c>
      <c r="E1049">
        <v>0</v>
      </c>
    </row>
    <row r="1050" spans="2:5" x14ac:dyDescent="0.25">
      <c r="B1050" t="s">
        <v>8219</v>
      </c>
      <c r="C1050">
        <v>32</v>
      </c>
      <c r="D1050" t="s">
        <v>8221</v>
      </c>
      <c r="E1050">
        <v>6</v>
      </c>
    </row>
    <row r="1051" spans="2:5" x14ac:dyDescent="0.25">
      <c r="B1051" t="s">
        <v>8219</v>
      </c>
      <c r="C1051">
        <v>8</v>
      </c>
      <c r="D1051" t="s">
        <v>8221</v>
      </c>
      <c r="E1051">
        <v>0</v>
      </c>
    </row>
    <row r="1052" spans="2:5" x14ac:dyDescent="0.25">
      <c r="B1052" t="s">
        <v>8219</v>
      </c>
      <c r="C1052">
        <v>340</v>
      </c>
      <c r="D1052" t="s">
        <v>8221</v>
      </c>
      <c r="E1052">
        <v>14</v>
      </c>
    </row>
    <row r="1053" spans="2:5" x14ac:dyDescent="0.25">
      <c r="B1053" t="s">
        <v>8219</v>
      </c>
      <c r="C1053">
        <v>7</v>
      </c>
      <c r="D1053" t="s">
        <v>8221</v>
      </c>
      <c r="E1053">
        <v>5</v>
      </c>
    </row>
    <row r="1054" spans="2:5" x14ac:dyDescent="0.25">
      <c r="B1054" t="s">
        <v>8219</v>
      </c>
      <c r="C1054">
        <v>19</v>
      </c>
      <c r="D1054" t="s">
        <v>8221</v>
      </c>
      <c r="E1054">
        <v>6</v>
      </c>
    </row>
    <row r="1055" spans="2:5" x14ac:dyDescent="0.25">
      <c r="B1055" t="s">
        <v>8219</v>
      </c>
      <c r="C1055">
        <v>47</v>
      </c>
      <c r="D1055" t="s">
        <v>8221</v>
      </c>
      <c r="E1055">
        <v>15</v>
      </c>
    </row>
    <row r="1056" spans="2:5" x14ac:dyDescent="0.25">
      <c r="B1056" t="s">
        <v>8219</v>
      </c>
      <c r="C1056">
        <v>13</v>
      </c>
      <c r="D1056" t="s">
        <v>8221</v>
      </c>
      <c r="E1056">
        <v>0</v>
      </c>
    </row>
    <row r="1057" spans="2:5" x14ac:dyDescent="0.25">
      <c r="B1057" t="s">
        <v>8219</v>
      </c>
      <c r="C1057">
        <v>90</v>
      </c>
      <c r="D1057" t="s">
        <v>8221</v>
      </c>
      <c r="E1057">
        <v>1</v>
      </c>
    </row>
    <row r="1058" spans="2:5" x14ac:dyDescent="0.25">
      <c r="B1058" t="s">
        <v>8219</v>
      </c>
      <c r="C1058">
        <v>63</v>
      </c>
      <c r="D1058" t="s">
        <v>8221</v>
      </c>
      <c r="E1058">
        <v>9</v>
      </c>
    </row>
    <row r="1059" spans="2:5" x14ac:dyDescent="0.25">
      <c r="B1059" t="s">
        <v>8219</v>
      </c>
      <c r="C1059">
        <v>26</v>
      </c>
      <c r="D1059" t="s">
        <v>8221</v>
      </c>
      <c r="E1059">
        <v>3</v>
      </c>
    </row>
    <row r="1060" spans="2:5" x14ac:dyDescent="0.25">
      <c r="B1060" t="s">
        <v>8219</v>
      </c>
      <c r="C1060">
        <v>71</v>
      </c>
      <c r="D1060" t="s">
        <v>8221</v>
      </c>
      <c r="E1060">
        <v>3</v>
      </c>
    </row>
    <row r="1061" spans="2:5" x14ac:dyDescent="0.25">
      <c r="B1061" t="s">
        <v>8219</v>
      </c>
      <c r="C1061">
        <v>38</v>
      </c>
      <c r="D1061" t="s">
        <v>8221</v>
      </c>
      <c r="E1061">
        <v>1</v>
      </c>
    </row>
    <row r="1062" spans="2:5" x14ac:dyDescent="0.25">
      <c r="B1062" t="s">
        <v>8219</v>
      </c>
      <c r="C1062">
        <v>859</v>
      </c>
      <c r="D1062" t="s">
        <v>8221</v>
      </c>
      <c r="E1062">
        <v>3</v>
      </c>
    </row>
    <row r="1063" spans="2:5" x14ac:dyDescent="0.25">
      <c r="B1063" t="s">
        <v>8219</v>
      </c>
      <c r="C1063">
        <v>21</v>
      </c>
      <c r="D1063" t="s">
        <v>8221</v>
      </c>
      <c r="E1063">
        <v>0</v>
      </c>
    </row>
    <row r="1064" spans="2:5" x14ac:dyDescent="0.25">
      <c r="B1064" t="s">
        <v>8219</v>
      </c>
      <c r="C1064">
        <v>78</v>
      </c>
      <c r="D1064" t="s">
        <v>8221</v>
      </c>
      <c r="E1064">
        <v>2</v>
      </c>
    </row>
    <row r="1065" spans="2:5" x14ac:dyDescent="0.25">
      <c r="B1065" t="s">
        <v>8219</v>
      </c>
      <c r="C1065">
        <v>53</v>
      </c>
      <c r="D1065" t="s">
        <v>8221</v>
      </c>
      <c r="E1065">
        <v>10</v>
      </c>
    </row>
    <row r="1066" spans="2:5" x14ac:dyDescent="0.25">
      <c r="B1066" t="s">
        <v>8219</v>
      </c>
      <c r="C1066">
        <v>356</v>
      </c>
      <c r="D1066" t="s">
        <v>8221</v>
      </c>
      <c r="E1066">
        <v>60</v>
      </c>
    </row>
    <row r="1067" spans="2:5" x14ac:dyDescent="0.25">
      <c r="B1067" t="s">
        <v>8219</v>
      </c>
      <c r="C1067">
        <v>279</v>
      </c>
      <c r="D1067" t="s">
        <v>8221</v>
      </c>
      <c r="E1067">
        <v>5</v>
      </c>
    </row>
    <row r="1068" spans="2:5" x14ac:dyDescent="0.25">
      <c r="B1068" t="s">
        <v>8219</v>
      </c>
      <c r="C1068">
        <v>266</v>
      </c>
      <c r="D1068" t="s">
        <v>8221</v>
      </c>
      <c r="E1068">
        <v>9</v>
      </c>
    </row>
    <row r="1069" spans="2:5" x14ac:dyDescent="0.25">
      <c r="B1069" t="s">
        <v>8219</v>
      </c>
      <c r="C1069">
        <v>623</v>
      </c>
      <c r="D1069" t="s">
        <v>8221</v>
      </c>
      <c r="E1069">
        <v>13</v>
      </c>
    </row>
    <row r="1070" spans="2:5" x14ac:dyDescent="0.25">
      <c r="B1070" t="s">
        <v>8219</v>
      </c>
      <c r="C1070">
        <v>392</v>
      </c>
      <c r="D1070" t="s">
        <v>8221</v>
      </c>
      <c r="E1070">
        <v>0</v>
      </c>
    </row>
    <row r="1071" spans="2:5" x14ac:dyDescent="0.25">
      <c r="B1071" t="s">
        <v>8219</v>
      </c>
      <c r="C1071">
        <v>3562</v>
      </c>
      <c r="D1071" t="s">
        <v>8221</v>
      </c>
      <c r="E1071">
        <v>8</v>
      </c>
    </row>
    <row r="1072" spans="2:5" x14ac:dyDescent="0.25">
      <c r="B1072" t="s">
        <v>8219</v>
      </c>
      <c r="C1072">
        <v>514</v>
      </c>
      <c r="D1072" t="s">
        <v>8221</v>
      </c>
      <c r="E1072">
        <v>3</v>
      </c>
    </row>
    <row r="1073" spans="2:5" x14ac:dyDescent="0.25">
      <c r="B1073" t="s">
        <v>8219</v>
      </c>
      <c r="C1073">
        <v>88</v>
      </c>
      <c r="D1073" t="s">
        <v>8221</v>
      </c>
      <c r="E1073">
        <v>3</v>
      </c>
    </row>
    <row r="1074" spans="2:5" x14ac:dyDescent="0.25">
      <c r="B1074" t="s">
        <v>8219</v>
      </c>
      <c r="C1074">
        <v>537</v>
      </c>
      <c r="D1074" t="s">
        <v>8221</v>
      </c>
      <c r="E1074">
        <v>0</v>
      </c>
    </row>
    <row r="1075" spans="2:5" x14ac:dyDescent="0.25">
      <c r="B1075" t="s">
        <v>8219</v>
      </c>
      <c r="C1075">
        <v>25</v>
      </c>
      <c r="D1075" t="s">
        <v>8221</v>
      </c>
      <c r="E1075">
        <v>6</v>
      </c>
    </row>
    <row r="1076" spans="2:5" x14ac:dyDescent="0.25">
      <c r="B1076" t="s">
        <v>8219</v>
      </c>
      <c r="C1076">
        <v>3238</v>
      </c>
      <c r="D1076" t="s">
        <v>8221</v>
      </c>
      <c r="E1076">
        <v>4</v>
      </c>
    </row>
    <row r="1077" spans="2:5" x14ac:dyDescent="0.25">
      <c r="B1077" t="s">
        <v>8219</v>
      </c>
      <c r="C1077">
        <v>897</v>
      </c>
      <c r="D1077" t="s">
        <v>8221</v>
      </c>
      <c r="E1077">
        <v>1</v>
      </c>
    </row>
    <row r="1078" spans="2:5" x14ac:dyDescent="0.25">
      <c r="B1078" t="s">
        <v>8219</v>
      </c>
      <c r="C1078">
        <v>878</v>
      </c>
      <c r="D1078" t="s">
        <v>8221</v>
      </c>
      <c r="E1078">
        <v>29</v>
      </c>
    </row>
    <row r="1079" spans="2:5" x14ac:dyDescent="0.25">
      <c r="B1079" t="s">
        <v>8219</v>
      </c>
      <c r="C1079">
        <v>115</v>
      </c>
      <c r="D1079" t="s">
        <v>8221</v>
      </c>
      <c r="E1079">
        <v>0</v>
      </c>
    </row>
    <row r="1080" spans="2:5" x14ac:dyDescent="0.25">
      <c r="B1080" t="s">
        <v>8219</v>
      </c>
      <c r="C1080">
        <v>234</v>
      </c>
      <c r="D1080" t="s">
        <v>8221</v>
      </c>
      <c r="E1080">
        <v>4</v>
      </c>
    </row>
    <row r="1081" spans="2:5" x14ac:dyDescent="0.25">
      <c r="B1081" t="s">
        <v>8219</v>
      </c>
      <c r="C1081">
        <v>4330</v>
      </c>
      <c r="D1081" t="s">
        <v>8221</v>
      </c>
      <c r="E1081">
        <v>5</v>
      </c>
    </row>
    <row r="1082" spans="2:5" x14ac:dyDescent="0.25">
      <c r="B1082" t="s">
        <v>8219</v>
      </c>
      <c r="C1082">
        <v>651</v>
      </c>
      <c r="D1082" t="s">
        <v>8221</v>
      </c>
      <c r="E1082">
        <v>4</v>
      </c>
    </row>
    <row r="1083" spans="2:5" x14ac:dyDescent="0.25">
      <c r="B1083" t="s">
        <v>8219</v>
      </c>
      <c r="C1083">
        <v>251</v>
      </c>
      <c r="D1083" t="s">
        <v>8221</v>
      </c>
      <c r="E1083">
        <v>5</v>
      </c>
    </row>
    <row r="1084" spans="2:5" x14ac:dyDescent="0.25">
      <c r="B1084" t="s">
        <v>8219</v>
      </c>
      <c r="C1084">
        <v>263</v>
      </c>
      <c r="D1084" t="s">
        <v>8221</v>
      </c>
      <c r="E1084">
        <v>1</v>
      </c>
    </row>
    <row r="1085" spans="2:5" x14ac:dyDescent="0.25">
      <c r="B1085" t="s">
        <v>8219</v>
      </c>
      <c r="C1085">
        <v>28</v>
      </c>
      <c r="D1085" t="s">
        <v>8221</v>
      </c>
      <c r="E1085">
        <v>1</v>
      </c>
    </row>
    <row r="1086" spans="2:5" x14ac:dyDescent="0.25">
      <c r="B1086" t="s">
        <v>8219</v>
      </c>
      <c r="C1086">
        <v>721</v>
      </c>
      <c r="D1086" t="s">
        <v>8221</v>
      </c>
      <c r="E1086">
        <v>0</v>
      </c>
    </row>
    <row r="1087" spans="2:5" x14ac:dyDescent="0.25">
      <c r="B1087" t="s">
        <v>8219</v>
      </c>
      <c r="C1087">
        <v>50</v>
      </c>
      <c r="D1087" t="s">
        <v>8221</v>
      </c>
      <c r="E1087">
        <v>14</v>
      </c>
    </row>
    <row r="1088" spans="2:5" x14ac:dyDescent="0.25">
      <c r="B1088" t="s">
        <v>8219</v>
      </c>
      <c r="C1088">
        <v>73</v>
      </c>
      <c r="D1088" t="s">
        <v>8221</v>
      </c>
      <c r="E1088">
        <v>3</v>
      </c>
    </row>
    <row r="1089" spans="2:5" x14ac:dyDescent="0.25">
      <c r="B1089" t="s">
        <v>8219</v>
      </c>
      <c r="C1089">
        <v>27</v>
      </c>
      <c r="D1089" t="s">
        <v>8221</v>
      </c>
      <c r="E1089">
        <v>10</v>
      </c>
    </row>
    <row r="1090" spans="2:5" x14ac:dyDescent="0.25">
      <c r="B1090" t="s">
        <v>8219</v>
      </c>
      <c r="C1090">
        <v>34</v>
      </c>
      <c r="D1090" t="s">
        <v>8221</v>
      </c>
      <c r="E1090">
        <v>17</v>
      </c>
    </row>
    <row r="1091" spans="2:5" x14ac:dyDescent="0.25">
      <c r="B1091" t="s">
        <v>8219</v>
      </c>
      <c r="C1091">
        <v>7</v>
      </c>
      <c r="D1091" t="s">
        <v>8221</v>
      </c>
      <c r="E1091">
        <v>2</v>
      </c>
    </row>
    <row r="1092" spans="2:5" x14ac:dyDescent="0.25">
      <c r="B1092" t="s">
        <v>8219</v>
      </c>
      <c r="C1092">
        <v>24</v>
      </c>
      <c r="D1092" t="s">
        <v>8221</v>
      </c>
      <c r="E1092">
        <v>0</v>
      </c>
    </row>
    <row r="1093" spans="2:5" x14ac:dyDescent="0.25">
      <c r="B1093" t="s">
        <v>8219</v>
      </c>
      <c r="C1093">
        <v>15</v>
      </c>
      <c r="D1093" t="s">
        <v>8221</v>
      </c>
      <c r="E1093">
        <v>4</v>
      </c>
    </row>
    <row r="1094" spans="2:5" x14ac:dyDescent="0.25">
      <c r="B1094" t="s">
        <v>8219</v>
      </c>
      <c r="C1094">
        <v>72</v>
      </c>
      <c r="D1094" t="s">
        <v>8221</v>
      </c>
      <c r="E1094">
        <v>12</v>
      </c>
    </row>
    <row r="1095" spans="2:5" x14ac:dyDescent="0.25">
      <c r="B1095" t="s">
        <v>8219</v>
      </c>
      <c r="C1095">
        <v>120</v>
      </c>
      <c r="D1095" t="s">
        <v>8221</v>
      </c>
      <c r="E1095">
        <v>3</v>
      </c>
    </row>
    <row r="1096" spans="2:5" x14ac:dyDescent="0.25">
      <c r="B1096" t="s">
        <v>8219</v>
      </c>
      <c r="C1096">
        <v>123</v>
      </c>
      <c r="D1096" t="s">
        <v>8221</v>
      </c>
      <c r="E1096">
        <v>12</v>
      </c>
    </row>
    <row r="1097" spans="2:5" x14ac:dyDescent="0.25">
      <c r="B1097" t="s">
        <v>8219</v>
      </c>
      <c r="C1097">
        <v>1</v>
      </c>
      <c r="D1097" t="s">
        <v>8221</v>
      </c>
      <c r="E1097">
        <v>0</v>
      </c>
    </row>
    <row r="1098" spans="2:5" x14ac:dyDescent="0.25">
      <c r="B1098" t="s">
        <v>8219</v>
      </c>
      <c r="C1098">
        <v>24</v>
      </c>
      <c r="D1098" t="s">
        <v>8221</v>
      </c>
      <c r="E1098">
        <v>7</v>
      </c>
    </row>
    <row r="1099" spans="2:5" x14ac:dyDescent="0.25">
      <c r="B1099" t="s">
        <v>8219</v>
      </c>
      <c r="C1099">
        <v>33</v>
      </c>
      <c r="D1099" t="s">
        <v>8221</v>
      </c>
      <c r="E1099">
        <v>2</v>
      </c>
    </row>
    <row r="1100" spans="2:5" x14ac:dyDescent="0.25">
      <c r="B1100" t="s">
        <v>8219</v>
      </c>
      <c r="C1100">
        <v>14</v>
      </c>
      <c r="D1100" t="s">
        <v>8221</v>
      </c>
      <c r="E1100">
        <v>1</v>
      </c>
    </row>
    <row r="1101" spans="2:5" x14ac:dyDescent="0.25">
      <c r="B1101" t="s">
        <v>8219</v>
      </c>
      <c r="C1101">
        <v>9</v>
      </c>
      <c r="D1101" t="s">
        <v>8221</v>
      </c>
      <c r="E1101">
        <v>4</v>
      </c>
    </row>
    <row r="1102" spans="2:5" x14ac:dyDescent="0.25">
      <c r="B1102" t="s">
        <v>8219</v>
      </c>
      <c r="C1102">
        <v>76</v>
      </c>
      <c r="D1102" t="s">
        <v>8221</v>
      </c>
      <c r="E1102">
        <v>4</v>
      </c>
    </row>
    <row r="1103" spans="2:5" x14ac:dyDescent="0.25">
      <c r="B1103" t="s">
        <v>8219</v>
      </c>
      <c r="C1103">
        <v>19</v>
      </c>
      <c r="D1103" t="s">
        <v>8221</v>
      </c>
      <c r="E1103">
        <v>17</v>
      </c>
    </row>
    <row r="1104" spans="2:5" x14ac:dyDescent="0.25">
      <c r="B1104" t="s">
        <v>8219</v>
      </c>
      <c r="C1104">
        <v>69</v>
      </c>
      <c r="D1104" t="s">
        <v>8221</v>
      </c>
      <c r="E1104">
        <v>7</v>
      </c>
    </row>
    <row r="1105" spans="2:5" x14ac:dyDescent="0.25">
      <c r="B1105" t="s">
        <v>8219</v>
      </c>
      <c r="C1105">
        <v>218</v>
      </c>
      <c r="D1105" t="s">
        <v>8221</v>
      </c>
      <c r="E1105">
        <v>2</v>
      </c>
    </row>
    <row r="1106" spans="2:5" x14ac:dyDescent="0.25">
      <c r="B1106" t="s">
        <v>8219</v>
      </c>
      <c r="C1106">
        <v>30</v>
      </c>
      <c r="D1106" t="s">
        <v>8221</v>
      </c>
      <c r="E1106">
        <v>5</v>
      </c>
    </row>
    <row r="1107" spans="2:5" x14ac:dyDescent="0.25">
      <c r="B1107" t="s">
        <v>8219</v>
      </c>
      <c r="C1107">
        <v>100</v>
      </c>
      <c r="D1107" t="s">
        <v>8221</v>
      </c>
      <c r="E1107">
        <v>1</v>
      </c>
    </row>
    <row r="1108" spans="2:5" x14ac:dyDescent="0.25">
      <c r="B1108" t="s">
        <v>8219</v>
      </c>
      <c r="C1108">
        <v>296</v>
      </c>
      <c r="D1108" t="s">
        <v>8221</v>
      </c>
      <c r="E1108">
        <v>1</v>
      </c>
    </row>
    <row r="1109" spans="2:5" x14ac:dyDescent="0.25">
      <c r="B1109" t="s">
        <v>8219</v>
      </c>
      <c r="C1109">
        <v>1204</v>
      </c>
      <c r="D1109" t="s">
        <v>8221</v>
      </c>
      <c r="E1109">
        <v>14</v>
      </c>
    </row>
    <row r="1110" spans="2:5" x14ac:dyDescent="0.25">
      <c r="B1110" t="s">
        <v>8219</v>
      </c>
      <c r="C1110">
        <v>321</v>
      </c>
      <c r="D1110" t="s">
        <v>8221</v>
      </c>
      <c r="E1110">
        <v>26</v>
      </c>
    </row>
    <row r="1111" spans="2:5" x14ac:dyDescent="0.25">
      <c r="B1111" t="s">
        <v>8219</v>
      </c>
      <c r="C1111">
        <v>301</v>
      </c>
      <c r="D1111" t="s">
        <v>8221</v>
      </c>
      <c r="E1111">
        <v>2</v>
      </c>
    </row>
    <row r="1112" spans="2:5" x14ac:dyDescent="0.25">
      <c r="B1112" t="s">
        <v>8219</v>
      </c>
      <c r="C1112">
        <v>144</v>
      </c>
      <c r="D1112" t="s">
        <v>8221</v>
      </c>
      <c r="E1112">
        <v>1</v>
      </c>
    </row>
    <row r="1113" spans="2:5" x14ac:dyDescent="0.25">
      <c r="B1113" t="s">
        <v>8219</v>
      </c>
      <c r="C1113">
        <v>539</v>
      </c>
      <c r="D1113" t="s">
        <v>8221</v>
      </c>
      <c r="E1113">
        <v>3</v>
      </c>
    </row>
    <row r="1114" spans="2:5" x14ac:dyDescent="0.25">
      <c r="B1114" t="s">
        <v>8219</v>
      </c>
      <c r="C1114">
        <v>498</v>
      </c>
      <c r="D1114" t="s">
        <v>8221</v>
      </c>
      <c r="E1114">
        <v>7</v>
      </c>
    </row>
    <row r="1115" spans="2:5" x14ac:dyDescent="0.25">
      <c r="B1115" t="s">
        <v>8219</v>
      </c>
      <c r="C1115">
        <v>1113</v>
      </c>
      <c r="D1115" t="s">
        <v>8221</v>
      </c>
      <c r="E1115">
        <v>9</v>
      </c>
    </row>
    <row r="1116" spans="2:5" x14ac:dyDescent="0.25">
      <c r="B1116" t="s">
        <v>8219</v>
      </c>
      <c r="C1116">
        <v>988</v>
      </c>
      <c r="D1116" t="s">
        <v>8221</v>
      </c>
      <c r="E1116">
        <v>20</v>
      </c>
    </row>
    <row r="1117" spans="2:5" x14ac:dyDescent="0.25">
      <c r="B1117" t="s">
        <v>8219</v>
      </c>
      <c r="C1117">
        <v>391</v>
      </c>
      <c r="D1117" t="s">
        <v>8221</v>
      </c>
      <c r="E1117">
        <v>6</v>
      </c>
    </row>
    <row r="1118" spans="2:5" x14ac:dyDescent="0.25">
      <c r="B1118" t="s">
        <v>8219</v>
      </c>
      <c r="C1118">
        <v>28</v>
      </c>
      <c r="D1118" t="s">
        <v>8221</v>
      </c>
      <c r="E1118">
        <v>13</v>
      </c>
    </row>
    <row r="1119" spans="2:5" x14ac:dyDescent="0.25">
      <c r="B1119" t="s">
        <v>8219</v>
      </c>
      <c r="C1119">
        <v>147</v>
      </c>
      <c r="D1119" t="s">
        <v>8221</v>
      </c>
      <c r="E1119">
        <v>1</v>
      </c>
    </row>
    <row r="1120" spans="2:5" x14ac:dyDescent="0.25">
      <c r="B1120" t="s">
        <v>8219</v>
      </c>
      <c r="C1120">
        <v>680</v>
      </c>
      <c r="D1120" t="s">
        <v>8221</v>
      </c>
      <c r="E1120">
        <v>202</v>
      </c>
    </row>
    <row r="1121" spans="2:5" x14ac:dyDescent="0.25">
      <c r="B1121" t="s">
        <v>8219</v>
      </c>
      <c r="C1121">
        <v>983</v>
      </c>
      <c r="D1121" t="s">
        <v>8221</v>
      </c>
      <c r="E1121">
        <v>0</v>
      </c>
    </row>
    <row r="1122" spans="2:5" x14ac:dyDescent="0.25">
      <c r="B1122" t="s">
        <v>8219</v>
      </c>
      <c r="C1122">
        <v>79</v>
      </c>
      <c r="D1122" t="s">
        <v>8221</v>
      </c>
      <c r="E1122">
        <v>1</v>
      </c>
    </row>
    <row r="1123" spans="2:5" x14ac:dyDescent="0.25">
      <c r="B1123" t="s">
        <v>8219</v>
      </c>
      <c r="C1123">
        <v>426</v>
      </c>
      <c r="D1123" t="s">
        <v>8221</v>
      </c>
      <c r="E1123">
        <v>0</v>
      </c>
    </row>
    <row r="1124" spans="2:5" x14ac:dyDescent="0.25">
      <c r="B1124" t="s">
        <v>8219</v>
      </c>
      <c r="C1124">
        <v>96</v>
      </c>
      <c r="D1124" t="s">
        <v>8221</v>
      </c>
      <c r="E1124">
        <v>2</v>
      </c>
    </row>
    <row r="1125" spans="2:5" x14ac:dyDescent="0.25">
      <c r="B1125" t="s">
        <v>8219</v>
      </c>
      <c r="C1125">
        <v>163</v>
      </c>
      <c r="D1125" t="s">
        <v>8221</v>
      </c>
      <c r="E1125">
        <v>13</v>
      </c>
    </row>
    <row r="1126" spans="2:5" x14ac:dyDescent="0.25">
      <c r="B1126" t="s">
        <v>8219</v>
      </c>
      <c r="C1126">
        <v>2525</v>
      </c>
      <c r="D1126" t="s">
        <v>8221</v>
      </c>
      <c r="E1126">
        <v>9</v>
      </c>
    </row>
    <row r="1127" spans="2:5" x14ac:dyDescent="0.25">
      <c r="B1127" t="s">
        <v>8219</v>
      </c>
      <c r="C1127">
        <v>2035</v>
      </c>
      <c r="D1127" t="s">
        <v>8221</v>
      </c>
      <c r="E1127">
        <v>2</v>
      </c>
    </row>
    <row r="1128" spans="2:5" x14ac:dyDescent="0.25">
      <c r="B1128" t="s">
        <v>8219</v>
      </c>
      <c r="C1128">
        <v>290</v>
      </c>
      <c r="D1128" t="s">
        <v>8221</v>
      </c>
      <c r="E1128">
        <v>0</v>
      </c>
    </row>
    <row r="1129" spans="2:5" x14ac:dyDescent="0.25">
      <c r="B1129" t="s">
        <v>8219</v>
      </c>
      <c r="C1129">
        <v>1980</v>
      </c>
      <c r="D1129" t="s">
        <v>8221</v>
      </c>
      <c r="E1129">
        <v>35</v>
      </c>
    </row>
    <row r="1130" spans="2:5" x14ac:dyDescent="0.25">
      <c r="B1130" t="s">
        <v>8219</v>
      </c>
      <c r="C1130">
        <v>57</v>
      </c>
      <c r="D1130" t="s">
        <v>8221</v>
      </c>
      <c r="E1130">
        <v>2</v>
      </c>
    </row>
    <row r="1131" spans="2:5" x14ac:dyDescent="0.25">
      <c r="B1131" t="s">
        <v>8219</v>
      </c>
      <c r="C1131">
        <v>380</v>
      </c>
      <c r="D1131" t="s">
        <v>8221</v>
      </c>
      <c r="E1131">
        <v>3</v>
      </c>
    </row>
    <row r="1132" spans="2:5" x14ac:dyDescent="0.25">
      <c r="B1132" t="s">
        <v>8219</v>
      </c>
      <c r="C1132">
        <v>128</v>
      </c>
      <c r="D1132" t="s">
        <v>8221</v>
      </c>
      <c r="E1132">
        <v>0</v>
      </c>
    </row>
    <row r="1133" spans="2:5" x14ac:dyDescent="0.25">
      <c r="B1133" t="s">
        <v>8219</v>
      </c>
      <c r="C1133">
        <v>180</v>
      </c>
      <c r="D1133" t="s">
        <v>8221</v>
      </c>
      <c r="E1133">
        <v>1</v>
      </c>
    </row>
    <row r="1134" spans="2:5" x14ac:dyDescent="0.25">
      <c r="B1134" t="s">
        <v>8219</v>
      </c>
      <c r="C1134">
        <v>571</v>
      </c>
      <c r="D1134" t="s">
        <v>8221</v>
      </c>
      <c r="E1134">
        <v>0</v>
      </c>
    </row>
    <row r="1135" spans="2:5" x14ac:dyDescent="0.25">
      <c r="B1135" t="s">
        <v>8219</v>
      </c>
      <c r="C1135">
        <v>480</v>
      </c>
      <c r="D1135" t="s">
        <v>8221</v>
      </c>
      <c r="E1135">
        <v>0</v>
      </c>
    </row>
    <row r="1136" spans="2:5" x14ac:dyDescent="0.25">
      <c r="B1136" t="s">
        <v>8219</v>
      </c>
      <c r="C1136">
        <v>249</v>
      </c>
      <c r="D1136" t="s">
        <v>8221</v>
      </c>
      <c r="E1136">
        <v>3</v>
      </c>
    </row>
    <row r="1137" spans="2:5" x14ac:dyDescent="0.25">
      <c r="B1137" t="s">
        <v>8219</v>
      </c>
      <c r="C1137">
        <v>84</v>
      </c>
      <c r="D1137" t="s">
        <v>8221</v>
      </c>
      <c r="E1137">
        <v>11</v>
      </c>
    </row>
    <row r="1138" spans="2:5" x14ac:dyDescent="0.25">
      <c r="B1138" t="s">
        <v>8219</v>
      </c>
      <c r="C1138">
        <v>197</v>
      </c>
      <c r="D1138" t="s">
        <v>8221</v>
      </c>
      <c r="E1138">
        <v>6</v>
      </c>
    </row>
    <row r="1139" spans="2:5" x14ac:dyDescent="0.25">
      <c r="B1139" t="s">
        <v>8219</v>
      </c>
      <c r="C1139">
        <v>271</v>
      </c>
      <c r="D1139" t="s">
        <v>8221</v>
      </c>
      <c r="E1139">
        <v>0</v>
      </c>
    </row>
    <row r="1140" spans="2:5" x14ac:dyDescent="0.25">
      <c r="B1140" t="s">
        <v>8219</v>
      </c>
      <c r="C1140">
        <v>50</v>
      </c>
      <c r="D1140" t="s">
        <v>8221</v>
      </c>
      <c r="E1140">
        <v>67</v>
      </c>
    </row>
    <row r="1141" spans="2:5" x14ac:dyDescent="0.25">
      <c r="B1141" t="s">
        <v>8219</v>
      </c>
      <c r="C1141">
        <v>169</v>
      </c>
      <c r="D1141" t="s">
        <v>8221</v>
      </c>
      <c r="E1141">
        <v>23</v>
      </c>
    </row>
    <row r="1142" spans="2:5" x14ac:dyDescent="0.25">
      <c r="B1142" t="s">
        <v>8219</v>
      </c>
      <c r="C1142">
        <v>205</v>
      </c>
      <c r="D1142" t="s">
        <v>8221</v>
      </c>
      <c r="E1142">
        <v>72</v>
      </c>
    </row>
    <row r="1143" spans="2:5" x14ac:dyDescent="0.25">
      <c r="B1143" t="s">
        <v>8219</v>
      </c>
      <c r="C1143">
        <v>206</v>
      </c>
      <c r="D1143" t="s">
        <v>8221</v>
      </c>
      <c r="E1143">
        <v>2</v>
      </c>
    </row>
    <row r="1144" spans="2:5" x14ac:dyDescent="0.25">
      <c r="B1144" t="s">
        <v>8219</v>
      </c>
      <c r="C1144">
        <v>84</v>
      </c>
      <c r="D1144" t="s">
        <v>8221</v>
      </c>
      <c r="E1144">
        <v>15</v>
      </c>
    </row>
    <row r="1145" spans="2:5" x14ac:dyDescent="0.25">
      <c r="B1145" t="s">
        <v>8219</v>
      </c>
      <c r="C1145">
        <v>210</v>
      </c>
      <c r="D1145" t="s">
        <v>8221</v>
      </c>
      <c r="E1145">
        <v>1</v>
      </c>
    </row>
    <row r="1146" spans="2:5" x14ac:dyDescent="0.25">
      <c r="B1146" t="s">
        <v>8219</v>
      </c>
      <c r="C1146">
        <v>181</v>
      </c>
      <c r="D1146" t="s">
        <v>8221</v>
      </c>
      <c r="E1146">
        <v>2</v>
      </c>
    </row>
    <row r="1147" spans="2:5" x14ac:dyDescent="0.25">
      <c r="B1147" t="s">
        <v>8219</v>
      </c>
      <c r="C1147">
        <v>60</v>
      </c>
      <c r="D1147" t="s">
        <v>8221</v>
      </c>
      <c r="E1147">
        <v>7</v>
      </c>
    </row>
    <row r="1148" spans="2:5" x14ac:dyDescent="0.25">
      <c r="B1148" t="s">
        <v>8219</v>
      </c>
      <c r="C1148">
        <v>445</v>
      </c>
      <c r="D1148" t="s">
        <v>8221</v>
      </c>
      <c r="E1148">
        <v>16</v>
      </c>
    </row>
    <row r="1149" spans="2:5" x14ac:dyDescent="0.25">
      <c r="B1149" t="s">
        <v>8219</v>
      </c>
      <c r="C1149">
        <v>17</v>
      </c>
      <c r="D1149" t="s">
        <v>8221</v>
      </c>
      <c r="E1149">
        <v>117</v>
      </c>
    </row>
    <row r="1150" spans="2:5" x14ac:dyDescent="0.25">
      <c r="B1150" t="s">
        <v>8219</v>
      </c>
      <c r="C1150">
        <v>194</v>
      </c>
      <c r="D1150" t="s">
        <v>8221</v>
      </c>
      <c r="E1150">
        <v>2</v>
      </c>
    </row>
    <row r="1151" spans="2:5" x14ac:dyDescent="0.25">
      <c r="B1151" t="s">
        <v>8219</v>
      </c>
      <c r="C1151">
        <v>404</v>
      </c>
      <c r="D1151" t="s">
        <v>8221</v>
      </c>
      <c r="E1151">
        <v>7</v>
      </c>
    </row>
    <row r="1152" spans="2:5" x14ac:dyDescent="0.25">
      <c r="B1152" t="s">
        <v>8219</v>
      </c>
      <c r="C1152">
        <v>194</v>
      </c>
      <c r="D1152" t="s">
        <v>8221</v>
      </c>
      <c r="E1152">
        <v>3</v>
      </c>
    </row>
    <row r="1153" spans="2:5" x14ac:dyDescent="0.25">
      <c r="B1153" t="s">
        <v>8219</v>
      </c>
      <c r="C1153">
        <v>902</v>
      </c>
      <c r="D1153" t="s">
        <v>8221</v>
      </c>
      <c r="E1153">
        <v>20</v>
      </c>
    </row>
    <row r="1154" spans="2:5" x14ac:dyDescent="0.25">
      <c r="B1154" t="s">
        <v>8219</v>
      </c>
      <c r="C1154">
        <v>1670</v>
      </c>
      <c r="D1154" t="s">
        <v>8221</v>
      </c>
      <c r="E1154">
        <v>50</v>
      </c>
    </row>
    <row r="1155" spans="2:5" x14ac:dyDescent="0.25">
      <c r="B1155" t="s">
        <v>8219</v>
      </c>
      <c r="C1155">
        <v>1328</v>
      </c>
      <c r="D1155" t="s">
        <v>8221</v>
      </c>
      <c r="E1155">
        <v>2</v>
      </c>
    </row>
    <row r="1156" spans="2:5" x14ac:dyDescent="0.25">
      <c r="B1156" t="s">
        <v>8219</v>
      </c>
      <c r="C1156">
        <v>944</v>
      </c>
      <c r="D1156" t="s">
        <v>8221</v>
      </c>
      <c r="E1156">
        <v>3</v>
      </c>
    </row>
    <row r="1157" spans="2:5" x14ac:dyDescent="0.25">
      <c r="B1157" t="s">
        <v>8219</v>
      </c>
      <c r="C1157">
        <v>147</v>
      </c>
      <c r="D1157" t="s">
        <v>8221</v>
      </c>
      <c r="E1157">
        <v>27</v>
      </c>
    </row>
    <row r="1158" spans="2:5" x14ac:dyDescent="0.25">
      <c r="B1158" t="s">
        <v>8219</v>
      </c>
      <c r="C1158">
        <v>99</v>
      </c>
      <c r="D1158" t="s">
        <v>8221</v>
      </c>
      <c r="E1158">
        <v>7</v>
      </c>
    </row>
    <row r="1159" spans="2:5" x14ac:dyDescent="0.25">
      <c r="B1159" t="s">
        <v>8219</v>
      </c>
      <c r="C1159">
        <v>79</v>
      </c>
      <c r="D1159" t="s">
        <v>8221</v>
      </c>
      <c r="E1159">
        <v>5</v>
      </c>
    </row>
    <row r="1160" spans="2:5" x14ac:dyDescent="0.25">
      <c r="B1160" t="s">
        <v>8219</v>
      </c>
      <c r="C1160">
        <v>75</v>
      </c>
      <c r="D1160" t="s">
        <v>8221</v>
      </c>
      <c r="E1160">
        <v>0</v>
      </c>
    </row>
    <row r="1161" spans="2:5" x14ac:dyDescent="0.25">
      <c r="B1161" t="s">
        <v>8219</v>
      </c>
      <c r="C1161">
        <v>207</v>
      </c>
      <c r="D1161" t="s">
        <v>8221</v>
      </c>
      <c r="E1161">
        <v>3</v>
      </c>
    </row>
    <row r="1162" spans="2:5" x14ac:dyDescent="0.25">
      <c r="B1162" t="s">
        <v>8219</v>
      </c>
      <c r="C1162">
        <v>102</v>
      </c>
      <c r="D1162" t="s">
        <v>8221</v>
      </c>
      <c r="E1162">
        <v>6</v>
      </c>
    </row>
    <row r="1163" spans="2:5" x14ac:dyDescent="0.25">
      <c r="B1163" t="s">
        <v>8219</v>
      </c>
      <c r="C1163">
        <v>32</v>
      </c>
      <c r="D1163" t="s">
        <v>8221</v>
      </c>
      <c r="E1163">
        <v>9</v>
      </c>
    </row>
    <row r="1164" spans="2:5" x14ac:dyDescent="0.25">
      <c r="B1164" t="s">
        <v>8219</v>
      </c>
      <c r="C1164">
        <v>480</v>
      </c>
      <c r="D1164" t="s">
        <v>8221</v>
      </c>
      <c r="E1164">
        <v>3</v>
      </c>
    </row>
    <row r="1165" spans="2:5" x14ac:dyDescent="0.25">
      <c r="B1165" t="s">
        <v>8219</v>
      </c>
      <c r="C1165">
        <v>11</v>
      </c>
      <c r="D1165" t="s">
        <v>8221</v>
      </c>
      <c r="E1165">
        <v>2</v>
      </c>
    </row>
    <row r="1166" spans="2:5" x14ac:dyDescent="0.25">
      <c r="B1166" t="s">
        <v>8219</v>
      </c>
      <c r="C1166">
        <v>12</v>
      </c>
      <c r="D1166" t="s">
        <v>8221</v>
      </c>
      <c r="E1166">
        <v>3</v>
      </c>
    </row>
    <row r="1167" spans="2:5" x14ac:dyDescent="0.25">
      <c r="B1167" t="s">
        <v>8219</v>
      </c>
      <c r="C1167">
        <v>48</v>
      </c>
      <c r="D1167" t="s">
        <v>8221</v>
      </c>
      <c r="E1167">
        <v>45</v>
      </c>
    </row>
    <row r="1168" spans="2:5" x14ac:dyDescent="0.25">
      <c r="B1168" t="s">
        <v>8219</v>
      </c>
      <c r="C1168">
        <v>59</v>
      </c>
      <c r="D1168" t="s">
        <v>8221</v>
      </c>
      <c r="E1168">
        <v>9</v>
      </c>
    </row>
    <row r="1169" spans="2:5" x14ac:dyDescent="0.25">
      <c r="B1169" t="s">
        <v>8219</v>
      </c>
      <c r="C1169">
        <v>79</v>
      </c>
      <c r="D1169" t="s">
        <v>8221</v>
      </c>
      <c r="E1169">
        <v>9</v>
      </c>
    </row>
    <row r="1170" spans="2:5" x14ac:dyDescent="0.25">
      <c r="B1170" t="s">
        <v>8219</v>
      </c>
      <c r="C1170">
        <v>14</v>
      </c>
      <c r="D1170" t="s">
        <v>8221</v>
      </c>
      <c r="E1170">
        <v>21</v>
      </c>
    </row>
    <row r="1171" spans="2:5" x14ac:dyDescent="0.25">
      <c r="B1171" t="s">
        <v>8219</v>
      </c>
      <c r="C1171">
        <v>106</v>
      </c>
      <c r="D1171" t="s">
        <v>8221</v>
      </c>
      <c r="E1171">
        <v>17</v>
      </c>
    </row>
    <row r="1172" spans="2:5" x14ac:dyDescent="0.25">
      <c r="B1172" t="s">
        <v>8219</v>
      </c>
      <c r="C1172">
        <v>25</v>
      </c>
      <c r="D1172" t="s">
        <v>8221</v>
      </c>
      <c r="E1172">
        <v>1</v>
      </c>
    </row>
    <row r="1173" spans="2:5" x14ac:dyDescent="0.25">
      <c r="B1173" t="s">
        <v>8219</v>
      </c>
      <c r="C1173">
        <v>25</v>
      </c>
      <c r="D1173" t="s">
        <v>8221</v>
      </c>
      <c r="E1173">
        <v>1</v>
      </c>
    </row>
    <row r="1174" spans="2:5" x14ac:dyDescent="0.25">
      <c r="B1174" t="s">
        <v>8219</v>
      </c>
      <c r="C1174">
        <v>29</v>
      </c>
      <c r="D1174" t="s">
        <v>8221</v>
      </c>
      <c r="E1174">
        <v>14</v>
      </c>
    </row>
    <row r="1175" spans="2:5" x14ac:dyDescent="0.25">
      <c r="B1175" t="s">
        <v>8219</v>
      </c>
      <c r="C1175">
        <v>43</v>
      </c>
      <c r="D1175" t="s">
        <v>8221</v>
      </c>
      <c r="E1175">
        <v>42</v>
      </c>
    </row>
    <row r="1176" spans="2:5" x14ac:dyDescent="0.25">
      <c r="B1176" t="s">
        <v>8219</v>
      </c>
      <c r="C1176">
        <v>46</v>
      </c>
      <c r="D1176" t="s">
        <v>8221</v>
      </c>
      <c r="E1176">
        <v>27</v>
      </c>
    </row>
    <row r="1177" spans="2:5" x14ac:dyDescent="0.25">
      <c r="B1177" t="s">
        <v>8219</v>
      </c>
      <c r="C1177">
        <v>27</v>
      </c>
      <c r="D1177" t="s">
        <v>8221</v>
      </c>
      <c r="E1177">
        <v>5</v>
      </c>
    </row>
    <row r="1178" spans="2:5" x14ac:dyDescent="0.25">
      <c r="B1178" t="s">
        <v>8219</v>
      </c>
      <c r="C1178">
        <v>112</v>
      </c>
      <c r="D1178" t="s">
        <v>8221</v>
      </c>
      <c r="E1178">
        <v>13</v>
      </c>
    </row>
    <row r="1179" spans="2:5" x14ac:dyDescent="0.25">
      <c r="B1179" t="s">
        <v>8219</v>
      </c>
      <c r="C1179">
        <v>34</v>
      </c>
      <c r="D1179" t="s">
        <v>8221</v>
      </c>
      <c r="E1179">
        <v>12</v>
      </c>
    </row>
    <row r="1180" spans="2:5" x14ac:dyDescent="0.25">
      <c r="B1180" t="s">
        <v>8219</v>
      </c>
      <c r="C1180">
        <v>145</v>
      </c>
      <c r="D1180" t="s">
        <v>8221</v>
      </c>
      <c r="E1180">
        <v>90</v>
      </c>
    </row>
    <row r="1181" spans="2:5" x14ac:dyDescent="0.25">
      <c r="B1181" t="s">
        <v>8219</v>
      </c>
      <c r="C1181">
        <v>19</v>
      </c>
      <c r="D1181" t="s">
        <v>8221</v>
      </c>
      <c r="E1181">
        <v>2</v>
      </c>
    </row>
    <row r="1182" spans="2:5" x14ac:dyDescent="0.25">
      <c r="B1182" t="s">
        <v>8219</v>
      </c>
      <c r="C1182">
        <v>288</v>
      </c>
      <c r="D1182" t="s">
        <v>8221</v>
      </c>
      <c r="E1182">
        <v>5</v>
      </c>
    </row>
    <row r="1183" spans="2:5" x14ac:dyDescent="0.25">
      <c r="B1183" t="s">
        <v>8219</v>
      </c>
      <c r="C1183">
        <v>14</v>
      </c>
      <c r="D1183" t="s">
        <v>8221</v>
      </c>
      <c r="E1183">
        <v>31</v>
      </c>
    </row>
    <row r="1184" spans="2:5" x14ac:dyDescent="0.25">
      <c r="B1184" t="s">
        <v>8219</v>
      </c>
      <c r="C1184">
        <v>7</v>
      </c>
      <c r="D1184" t="s">
        <v>8221</v>
      </c>
      <c r="E1184">
        <v>4</v>
      </c>
    </row>
    <row r="1185" spans="2:5" x14ac:dyDescent="0.25">
      <c r="B1185" t="s">
        <v>8219</v>
      </c>
      <c r="C1185">
        <v>211</v>
      </c>
      <c r="D1185" t="s">
        <v>8221</v>
      </c>
      <c r="E1185">
        <v>29</v>
      </c>
    </row>
    <row r="1186" spans="2:5" x14ac:dyDescent="0.25">
      <c r="B1186" t="s">
        <v>8219</v>
      </c>
      <c r="C1186">
        <v>85</v>
      </c>
      <c r="D1186" t="s">
        <v>8221</v>
      </c>
      <c r="E1186">
        <v>2</v>
      </c>
    </row>
    <row r="1187" spans="2:5" x14ac:dyDescent="0.25">
      <c r="B1187" t="s">
        <v>8219</v>
      </c>
      <c r="C1187">
        <v>103</v>
      </c>
      <c r="D1187" t="s">
        <v>8221</v>
      </c>
      <c r="E1187">
        <v>114</v>
      </c>
    </row>
    <row r="1188" spans="2:5" x14ac:dyDescent="0.25">
      <c r="B1188" t="s">
        <v>8219</v>
      </c>
      <c r="C1188">
        <v>113</v>
      </c>
      <c r="D1188" t="s">
        <v>8221</v>
      </c>
      <c r="E1188">
        <v>1</v>
      </c>
    </row>
    <row r="1189" spans="2:5" x14ac:dyDescent="0.25">
      <c r="B1189" t="s">
        <v>8219</v>
      </c>
      <c r="C1189">
        <v>167</v>
      </c>
      <c r="D1189" t="s">
        <v>8221</v>
      </c>
      <c r="E1189">
        <v>76</v>
      </c>
    </row>
    <row r="1190" spans="2:5" x14ac:dyDescent="0.25">
      <c r="B1190" t="s">
        <v>8219</v>
      </c>
      <c r="C1190">
        <v>73</v>
      </c>
      <c r="D1190" t="s">
        <v>8221</v>
      </c>
      <c r="E1190">
        <v>9</v>
      </c>
    </row>
    <row r="1191" spans="2:5" x14ac:dyDescent="0.25">
      <c r="B1191" t="s">
        <v>8219</v>
      </c>
      <c r="C1191">
        <v>75</v>
      </c>
      <c r="D1191" t="s">
        <v>8221</v>
      </c>
      <c r="E1191">
        <v>37</v>
      </c>
    </row>
    <row r="1192" spans="2:5" x14ac:dyDescent="0.25">
      <c r="B1192" t="s">
        <v>8219</v>
      </c>
      <c r="C1192">
        <v>614</v>
      </c>
      <c r="D1192" t="s">
        <v>8221</v>
      </c>
      <c r="E1192">
        <v>0</v>
      </c>
    </row>
    <row r="1193" spans="2:5" x14ac:dyDescent="0.25">
      <c r="B1193" t="s">
        <v>8219</v>
      </c>
      <c r="C1193">
        <v>107</v>
      </c>
      <c r="D1193" t="s">
        <v>8221</v>
      </c>
      <c r="E1193">
        <v>1</v>
      </c>
    </row>
    <row r="1194" spans="2:5" x14ac:dyDescent="0.25">
      <c r="B1194" t="s">
        <v>8219</v>
      </c>
      <c r="C1194">
        <v>1224</v>
      </c>
      <c r="D1194" t="s">
        <v>8221</v>
      </c>
      <c r="E1194">
        <v>10</v>
      </c>
    </row>
    <row r="1195" spans="2:5" x14ac:dyDescent="0.25">
      <c r="B1195" t="s">
        <v>8219</v>
      </c>
      <c r="C1195">
        <v>104</v>
      </c>
      <c r="D1195" t="s">
        <v>8221</v>
      </c>
      <c r="E1195">
        <v>1</v>
      </c>
    </row>
    <row r="1196" spans="2:5" x14ac:dyDescent="0.25">
      <c r="B1196" t="s">
        <v>8219</v>
      </c>
      <c r="C1196">
        <v>79</v>
      </c>
      <c r="D1196" t="s">
        <v>8221</v>
      </c>
      <c r="E1196">
        <v>2</v>
      </c>
    </row>
    <row r="1197" spans="2:5" x14ac:dyDescent="0.25">
      <c r="B1197" t="s">
        <v>8219</v>
      </c>
      <c r="C1197">
        <v>157</v>
      </c>
      <c r="D1197" t="s">
        <v>8221</v>
      </c>
      <c r="E1197">
        <v>1</v>
      </c>
    </row>
    <row r="1198" spans="2:5" x14ac:dyDescent="0.25">
      <c r="B1198" t="s">
        <v>8219</v>
      </c>
      <c r="C1198">
        <v>50</v>
      </c>
      <c r="D1198" t="s">
        <v>8221</v>
      </c>
      <c r="E1198">
        <v>10</v>
      </c>
    </row>
    <row r="1199" spans="2:5" x14ac:dyDescent="0.25">
      <c r="B1199" t="s">
        <v>8219</v>
      </c>
      <c r="C1199">
        <v>64</v>
      </c>
      <c r="D1199" t="s">
        <v>8221</v>
      </c>
      <c r="E1199">
        <v>9</v>
      </c>
    </row>
    <row r="1200" spans="2:5" x14ac:dyDescent="0.25">
      <c r="B1200" t="s">
        <v>8219</v>
      </c>
      <c r="C1200">
        <v>200</v>
      </c>
      <c r="D1200" t="s">
        <v>8221</v>
      </c>
      <c r="E1200">
        <v>19</v>
      </c>
    </row>
    <row r="1201" spans="2:5" x14ac:dyDescent="0.25">
      <c r="B1201" t="s">
        <v>8219</v>
      </c>
      <c r="C1201">
        <v>22</v>
      </c>
      <c r="D1201" t="s">
        <v>8221</v>
      </c>
      <c r="E1201">
        <v>0</v>
      </c>
    </row>
    <row r="1202" spans="2:5" x14ac:dyDescent="0.25">
      <c r="B1202" t="s">
        <v>8219</v>
      </c>
      <c r="C1202">
        <v>163</v>
      </c>
      <c r="D1202" t="s">
        <v>8221</v>
      </c>
      <c r="E1202">
        <v>4</v>
      </c>
    </row>
    <row r="1203" spans="2:5" x14ac:dyDescent="0.25">
      <c r="B1203" t="s">
        <v>8219</v>
      </c>
      <c r="C1203">
        <v>77</v>
      </c>
      <c r="D1203" t="s">
        <v>8221</v>
      </c>
      <c r="E1203">
        <v>8</v>
      </c>
    </row>
    <row r="1204" spans="2:5" x14ac:dyDescent="0.25">
      <c r="B1204" t="s">
        <v>8219</v>
      </c>
      <c r="C1204">
        <v>89</v>
      </c>
      <c r="D1204" t="s">
        <v>8221</v>
      </c>
      <c r="E1204">
        <v>24</v>
      </c>
    </row>
    <row r="1205" spans="2:5" x14ac:dyDescent="0.25">
      <c r="B1205" t="s">
        <v>8219</v>
      </c>
      <c r="C1205">
        <v>3355</v>
      </c>
      <c r="D1205" t="s">
        <v>8221</v>
      </c>
      <c r="E1205">
        <v>0</v>
      </c>
    </row>
    <row r="1206" spans="2:5" x14ac:dyDescent="0.25">
      <c r="B1206" t="s">
        <v>8219</v>
      </c>
      <c r="C1206">
        <v>537</v>
      </c>
      <c r="D1206" t="s">
        <v>8221</v>
      </c>
      <c r="E1206">
        <v>39</v>
      </c>
    </row>
    <row r="1207" spans="2:5" x14ac:dyDescent="0.25">
      <c r="B1207" t="s">
        <v>8219</v>
      </c>
      <c r="C1207">
        <v>125</v>
      </c>
      <c r="D1207" t="s">
        <v>8221</v>
      </c>
      <c r="E1207">
        <v>6</v>
      </c>
    </row>
    <row r="1208" spans="2:5" x14ac:dyDescent="0.25">
      <c r="B1208" t="s">
        <v>8219</v>
      </c>
      <c r="C1208">
        <v>163</v>
      </c>
      <c r="D1208" t="s">
        <v>8221</v>
      </c>
      <c r="E1208">
        <v>4</v>
      </c>
    </row>
    <row r="1209" spans="2:5" x14ac:dyDescent="0.25">
      <c r="B1209" t="s">
        <v>8219</v>
      </c>
      <c r="C1209">
        <v>283</v>
      </c>
      <c r="D1209" t="s">
        <v>8221</v>
      </c>
      <c r="E1209">
        <v>3</v>
      </c>
    </row>
    <row r="1210" spans="2:5" x14ac:dyDescent="0.25">
      <c r="B1210" t="s">
        <v>8219</v>
      </c>
      <c r="C1210">
        <v>352</v>
      </c>
      <c r="D1210" t="s">
        <v>8221</v>
      </c>
      <c r="E1210">
        <v>53</v>
      </c>
    </row>
    <row r="1211" spans="2:5" x14ac:dyDescent="0.25">
      <c r="B1211" t="s">
        <v>8219</v>
      </c>
      <c r="C1211">
        <v>94</v>
      </c>
      <c r="D1211" t="s">
        <v>8221</v>
      </c>
      <c r="E1211">
        <v>1</v>
      </c>
    </row>
    <row r="1212" spans="2:5" x14ac:dyDescent="0.25">
      <c r="B1212" t="s">
        <v>8219</v>
      </c>
      <c r="C1212">
        <v>67</v>
      </c>
      <c r="D1212" t="s">
        <v>8221</v>
      </c>
      <c r="E1212">
        <v>2</v>
      </c>
    </row>
    <row r="1213" spans="2:5" x14ac:dyDescent="0.25">
      <c r="B1213" t="s">
        <v>8219</v>
      </c>
      <c r="C1213">
        <v>221</v>
      </c>
      <c r="D1213" t="s">
        <v>8221</v>
      </c>
      <c r="E1213">
        <v>25</v>
      </c>
    </row>
    <row r="1214" spans="2:5" x14ac:dyDescent="0.25">
      <c r="B1214" t="s">
        <v>8219</v>
      </c>
      <c r="C1214">
        <v>2165</v>
      </c>
      <c r="D1214" t="s">
        <v>8221</v>
      </c>
      <c r="E1214">
        <v>6</v>
      </c>
    </row>
    <row r="1215" spans="2:5" x14ac:dyDescent="0.25">
      <c r="B1215" t="s">
        <v>8219</v>
      </c>
      <c r="C1215">
        <v>179</v>
      </c>
      <c r="D1215" t="s">
        <v>8221</v>
      </c>
      <c r="E1215">
        <v>0</v>
      </c>
    </row>
    <row r="1216" spans="2:5" x14ac:dyDescent="0.25">
      <c r="B1216" t="s">
        <v>8219</v>
      </c>
      <c r="C1216">
        <v>123</v>
      </c>
      <c r="D1216" t="s">
        <v>8221</v>
      </c>
      <c r="E1216">
        <v>12</v>
      </c>
    </row>
    <row r="1217" spans="2:5" x14ac:dyDescent="0.25">
      <c r="B1217" t="s">
        <v>8219</v>
      </c>
      <c r="C1217">
        <v>1104</v>
      </c>
      <c r="D1217" t="s">
        <v>8221</v>
      </c>
      <c r="E1217">
        <v>0</v>
      </c>
    </row>
    <row r="1218" spans="2:5" x14ac:dyDescent="0.25">
      <c r="B1218" t="s">
        <v>8219</v>
      </c>
      <c r="C1218">
        <v>403</v>
      </c>
      <c r="D1218" t="s">
        <v>8221</v>
      </c>
      <c r="E1218">
        <v>36</v>
      </c>
    </row>
    <row r="1219" spans="2:5" x14ac:dyDescent="0.25">
      <c r="B1219" t="s">
        <v>8219</v>
      </c>
      <c r="C1219">
        <v>109</v>
      </c>
      <c r="D1219" t="s">
        <v>8221</v>
      </c>
      <c r="E1219">
        <v>0</v>
      </c>
    </row>
    <row r="1220" spans="2:5" x14ac:dyDescent="0.25">
      <c r="B1220" t="s">
        <v>8219</v>
      </c>
      <c r="C1220">
        <v>372</v>
      </c>
      <c r="D1220" t="s">
        <v>8221</v>
      </c>
      <c r="E1220">
        <v>2</v>
      </c>
    </row>
    <row r="1221" spans="2:5" x14ac:dyDescent="0.25">
      <c r="B1221" t="s">
        <v>8219</v>
      </c>
      <c r="C1221">
        <v>311</v>
      </c>
      <c r="D1221" t="s">
        <v>8221</v>
      </c>
      <c r="E1221">
        <v>1</v>
      </c>
    </row>
    <row r="1222" spans="2:5" x14ac:dyDescent="0.25">
      <c r="B1222" t="s">
        <v>8219</v>
      </c>
      <c r="C1222">
        <v>61</v>
      </c>
      <c r="D1222" t="s">
        <v>8221</v>
      </c>
      <c r="E1222">
        <v>59</v>
      </c>
    </row>
    <row r="1223" spans="2:5" x14ac:dyDescent="0.25">
      <c r="B1223" t="s">
        <v>8219</v>
      </c>
      <c r="C1223">
        <v>115</v>
      </c>
      <c r="D1223" t="s">
        <v>8221</v>
      </c>
      <c r="E1223">
        <v>1</v>
      </c>
    </row>
    <row r="1224" spans="2:5" x14ac:dyDescent="0.25">
      <c r="B1224" t="s">
        <v>8219</v>
      </c>
      <c r="C1224">
        <v>111</v>
      </c>
      <c r="D1224" t="s">
        <v>8221</v>
      </c>
      <c r="E1224">
        <v>31</v>
      </c>
    </row>
    <row r="1225" spans="2:5" x14ac:dyDescent="0.25">
      <c r="B1225" t="s">
        <v>8219</v>
      </c>
      <c r="C1225">
        <v>337</v>
      </c>
      <c r="D1225" t="s">
        <v>8221</v>
      </c>
      <c r="E1225">
        <v>18</v>
      </c>
    </row>
    <row r="1226" spans="2:5" x14ac:dyDescent="0.25">
      <c r="B1226" t="s">
        <v>8219</v>
      </c>
      <c r="C1226">
        <v>9</v>
      </c>
      <c r="D1226" t="s">
        <v>8221</v>
      </c>
      <c r="E1226">
        <v>10</v>
      </c>
    </row>
    <row r="1227" spans="2:5" x14ac:dyDescent="0.25">
      <c r="B1227" t="s">
        <v>8219</v>
      </c>
      <c r="C1227">
        <v>120</v>
      </c>
      <c r="D1227" t="s">
        <v>8221</v>
      </c>
      <c r="E1227">
        <v>0</v>
      </c>
    </row>
    <row r="1228" spans="2:5" x14ac:dyDescent="0.25">
      <c r="B1228" t="s">
        <v>8219</v>
      </c>
      <c r="C1228">
        <v>102</v>
      </c>
      <c r="D1228" t="s">
        <v>8221</v>
      </c>
      <c r="E1228">
        <v>14</v>
      </c>
    </row>
    <row r="1229" spans="2:5" x14ac:dyDescent="0.25">
      <c r="B1229" t="s">
        <v>8219</v>
      </c>
      <c r="C1229">
        <v>186</v>
      </c>
      <c r="D1229" t="s">
        <v>8221</v>
      </c>
      <c r="E1229">
        <v>2</v>
      </c>
    </row>
    <row r="1230" spans="2:5" x14ac:dyDescent="0.25">
      <c r="B1230" t="s">
        <v>8219</v>
      </c>
      <c r="C1230">
        <v>15</v>
      </c>
      <c r="D1230" t="s">
        <v>8221</v>
      </c>
      <c r="E1230">
        <v>1</v>
      </c>
    </row>
    <row r="1231" spans="2:5" x14ac:dyDescent="0.25">
      <c r="B1231" t="s">
        <v>8219</v>
      </c>
      <c r="C1231">
        <v>67</v>
      </c>
      <c r="D1231" t="s">
        <v>8221</v>
      </c>
      <c r="E1231">
        <v>3</v>
      </c>
    </row>
    <row r="1232" spans="2:5" x14ac:dyDescent="0.25">
      <c r="B1232" t="s">
        <v>8219</v>
      </c>
      <c r="C1232">
        <v>130</v>
      </c>
      <c r="D1232" t="s">
        <v>8221</v>
      </c>
      <c r="E1232">
        <v>0</v>
      </c>
    </row>
    <row r="1233" spans="2:5" x14ac:dyDescent="0.25">
      <c r="B1233" t="s">
        <v>8219</v>
      </c>
      <c r="C1233">
        <v>16</v>
      </c>
      <c r="D1233" t="s">
        <v>8221</v>
      </c>
      <c r="E1233">
        <v>2</v>
      </c>
    </row>
    <row r="1234" spans="2:5" x14ac:dyDescent="0.25">
      <c r="B1234" t="s">
        <v>8219</v>
      </c>
      <c r="C1234">
        <v>67</v>
      </c>
      <c r="D1234" t="s">
        <v>8221</v>
      </c>
      <c r="E1234">
        <v>0</v>
      </c>
    </row>
    <row r="1235" spans="2:5" x14ac:dyDescent="0.25">
      <c r="B1235" t="s">
        <v>8219</v>
      </c>
      <c r="C1235">
        <v>124</v>
      </c>
      <c r="D1235" t="s">
        <v>8221</v>
      </c>
      <c r="E1235">
        <v>12</v>
      </c>
    </row>
    <row r="1236" spans="2:5" x14ac:dyDescent="0.25">
      <c r="B1236" t="s">
        <v>8219</v>
      </c>
      <c r="C1236">
        <v>80</v>
      </c>
      <c r="D1236" t="s">
        <v>8221</v>
      </c>
      <c r="E1236">
        <v>1</v>
      </c>
    </row>
    <row r="1237" spans="2:5" x14ac:dyDescent="0.25">
      <c r="B1237" t="s">
        <v>8219</v>
      </c>
      <c r="C1237">
        <v>282</v>
      </c>
      <c r="D1237" t="s">
        <v>8221</v>
      </c>
      <c r="E1237">
        <v>8</v>
      </c>
    </row>
    <row r="1238" spans="2:5" x14ac:dyDescent="0.25">
      <c r="B1238" t="s">
        <v>8219</v>
      </c>
      <c r="C1238">
        <v>68</v>
      </c>
      <c r="D1238" t="s">
        <v>8221</v>
      </c>
      <c r="E1238">
        <v>2</v>
      </c>
    </row>
    <row r="1239" spans="2:5" x14ac:dyDescent="0.25">
      <c r="B1239" t="s">
        <v>8219</v>
      </c>
      <c r="C1239">
        <v>86</v>
      </c>
      <c r="D1239" t="s">
        <v>8221</v>
      </c>
      <c r="E1239">
        <v>31</v>
      </c>
    </row>
    <row r="1240" spans="2:5" x14ac:dyDescent="0.25">
      <c r="B1240" t="s">
        <v>8219</v>
      </c>
      <c r="C1240">
        <v>115</v>
      </c>
      <c r="D1240" t="s">
        <v>8221</v>
      </c>
      <c r="E1240">
        <v>5</v>
      </c>
    </row>
    <row r="1241" spans="2:5" x14ac:dyDescent="0.25">
      <c r="B1241" t="s">
        <v>8219</v>
      </c>
      <c r="C1241">
        <v>75</v>
      </c>
      <c r="D1241" t="s">
        <v>8221</v>
      </c>
      <c r="E1241">
        <v>1</v>
      </c>
    </row>
    <row r="1242" spans="2:5" x14ac:dyDescent="0.25">
      <c r="B1242" t="s">
        <v>8219</v>
      </c>
      <c r="C1242">
        <v>43</v>
      </c>
      <c r="D1242" t="s">
        <v>8221</v>
      </c>
      <c r="E1242">
        <v>12</v>
      </c>
    </row>
    <row r="1243" spans="2:5" x14ac:dyDescent="0.25">
      <c r="B1243" t="s">
        <v>8219</v>
      </c>
      <c r="C1243">
        <v>48</v>
      </c>
      <c r="D1243" t="s">
        <v>8221</v>
      </c>
      <c r="E1243">
        <v>4</v>
      </c>
    </row>
    <row r="1244" spans="2:5" x14ac:dyDescent="0.25">
      <c r="B1244" t="s">
        <v>8219</v>
      </c>
      <c r="C1244">
        <v>52</v>
      </c>
      <c r="D1244" t="s">
        <v>8221</v>
      </c>
      <c r="E1244">
        <v>0</v>
      </c>
    </row>
    <row r="1245" spans="2:5" x14ac:dyDescent="0.25">
      <c r="B1245" t="s">
        <v>8219</v>
      </c>
      <c r="C1245">
        <v>43</v>
      </c>
      <c r="D1245" t="s">
        <v>8221</v>
      </c>
      <c r="E1245">
        <v>7</v>
      </c>
    </row>
    <row r="1246" spans="2:5" x14ac:dyDescent="0.25">
      <c r="B1246" t="s">
        <v>8219</v>
      </c>
      <c r="C1246">
        <v>58</v>
      </c>
      <c r="D1246" t="s">
        <v>8221</v>
      </c>
      <c r="E1246">
        <v>2</v>
      </c>
    </row>
    <row r="1247" spans="2:5" x14ac:dyDescent="0.25">
      <c r="B1247" t="s">
        <v>8219</v>
      </c>
      <c r="C1247">
        <v>47</v>
      </c>
      <c r="D1247" t="s">
        <v>8221</v>
      </c>
      <c r="E1247">
        <v>1</v>
      </c>
    </row>
    <row r="1248" spans="2:5" x14ac:dyDescent="0.25">
      <c r="B1248" t="s">
        <v>8219</v>
      </c>
      <c r="C1248">
        <v>36</v>
      </c>
      <c r="D1248" t="s">
        <v>8221</v>
      </c>
      <c r="E1248">
        <v>4</v>
      </c>
    </row>
    <row r="1249" spans="2:5" x14ac:dyDescent="0.25">
      <c r="B1249" t="s">
        <v>8219</v>
      </c>
      <c r="C1249">
        <v>17</v>
      </c>
      <c r="D1249" t="s">
        <v>8221</v>
      </c>
      <c r="E1249">
        <v>6</v>
      </c>
    </row>
    <row r="1250" spans="2:5" x14ac:dyDescent="0.25">
      <c r="B1250" t="s">
        <v>8219</v>
      </c>
      <c r="C1250">
        <v>104</v>
      </c>
      <c r="D1250" t="s">
        <v>8221</v>
      </c>
      <c r="E1250">
        <v>8</v>
      </c>
    </row>
    <row r="1251" spans="2:5" x14ac:dyDescent="0.25">
      <c r="B1251" t="s">
        <v>8219</v>
      </c>
      <c r="C1251">
        <v>47</v>
      </c>
      <c r="D1251" t="s">
        <v>8221</v>
      </c>
      <c r="E1251">
        <v>14</v>
      </c>
    </row>
    <row r="1252" spans="2:5" x14ac:dyDescent="0.25">
      <c r="B1252" t="s">
        <v>8219</v>
      </c>
      <c r="C1252">
        <v>38</v>
      </c>
      <c r="D1252" t="s">
        <v>8221</v>
      </c>
      <c r="E1252">
        <v>0</v>
      </c>
    </row>
    <row r="1253" spans="2:5" x14ac:dyDescent="0.25">
      <c r="B1253" t="s">
        <v>8219</v>
      </c>
      <c r="C1253">
        <v>81</v>
      </c>
      <c r="D1253" t="s">
        <v>8221</v>
      </c>
      <c r="E1253">
        <v>4</v>
      </c>
    </row>
    <row r="1254" spans="2:5" x14ac:dyDescent="0.25">
      <c r="B1254" t="s">
        <v>8219</v>
      </c>
      <c r="C1254">
        <v>55</v>
      </c>
      <c r="D1254" t="s">
        <v>8221</v>
      </c>
      <c r="E1254">
        <v>0</v>
      </c>
    </row>
    <row r="1255" spans="2:5" x14ac:dyDescent="0.25">
      <c r="B1255" t="s">
        <v>8219</v>
      </c>
      <c r="C1255">
        <v>41</v>
      </c>
      <c r="D1255" t="s">
        <v>8221</v>
      </c>
      <c r="E1255">
        <v>0</v>
      </c>
    </row>
    <row r="1256" spans="2:5" x14ac:dyDescent="0.25">
      <c r="B1256" t="s">
        <v>8219</v>
      </c>
      <c r="C1256">
        <v>79</v>
      </c>
      <c r="D1256" t="s">
        <v>8221</v>
      </c>
      <c r="E1256">
        <v>1</v>
      </c>
    </row>
    <row r="1257" spans="2:5" x14ac:dyDescent="0.25">
      <c r="B1257" t="s">
        <v>8219</v>
      </c>
      <c r="C1257">
        <v>16</v>
      </c>
      <c r="D1257" t="s">
        <v>8221</v>
      </c>
      <c r="E1257">
        <v>1</v>
      </c>
    </row>
    <row r="1258" spans="2:5" x14ac:dyDescent="0.25">
      <c r="B1258" t="s">
        <v>8219</v>
      </c>
      <c r="C1258">
        <v>8</v>
      </c>
      <c r="D1258" t="s">
        <v>8221</v>
      </c>
      <c r="E1258">
        <v>1</v>
      </c>
    </row>
    <row r="1259" spans="2:5" x14ac:dyDescent="0.25">
      <c r="B1259" t="s">
        <v>8219</v>
      </c>
      <c r="C1259">
        <v>95</v>
      </c>
      <c r="D1259" t="s">
        <v>8221</v>
      </c>
      <c r="E1259">
        <v>1</v>
      </c>
    </row>
    <row r="1260" spans="2:5" x14ac:dyDescent="0.25">
      <c r="B1260" t="s">
        <v>8219</v>
      </c>
      <c r="C1260">
        <v>25</v>
      </c>
      <c r="D1260" t="s">
        <v>8221</v>
      </c>
      <c r="E1260">
        <v>4</v>
      </c>
    </row>
    <row r="1261" spans="2:5" x14ac:dyDescent="0.25">
      <c r="B1261" t="s">
        <v>8219</v>
      </c>
      <c r="C1261">
        <v>19</v>
      </c>
      <c r="D1261" t="s">
        <v>8221</v>
      </c>
      <c r="E1261">
        <v>0</v>
      </c>
    </row>
    <row r="1262" spans="2:5" x14ac:dyDescent="0.25">
      <c r="B1262" t="s">
        <v>8219</v>
      </c>
      <c r="C1262">
        <v>90</v>
      </c>
      <c r="D1262" t="s">
        <v>8221</v>
      </c>
      <c r="E1262">
        <v>0</v>
      </c>
    </row>
    <row r="1263" spans="2:5" x14ac:dyDescent="0.25">
      <c r="B1263" t="s">
        <v>8219</v>
      </c>
      <c r="C1263">
        <v>41</v>
      </c>
      <c r="D1263" t="s">
        <v>8221</v>
      </c>
      <c r="E1263">
        <v>2</v>
      </c>
    </row>
    <row r="1264" spans="2:5" x14ac:dyDescent="0.25">
      <c r="B1264" t="s">
        <v>8219</v>
      </c>
      <c r="C1264">
        <v>30</v>
      </c>
      <c r="D1264" t="s">
        <v>8221</v>
      </c>
      <c r="E1264">
        <v>24</v>
      </c>
    </row>
    <row r="1265" spans="2:5" x14ac:dyDescent="0.25">
      <c r="B1265" t="s">
        <v>8219</v>
      </c>
      <c r="C1265">
        <v>38</v>
      </c>
      <c r="D1265" t="s">
        <v>8221</v>
      </c>
      <c r="E1265">
        <v>1</v>
      </c>
    </row>
    <row r="1266" spans="2:5" x14ac:dyDescent="0.25">
      <c r="B1266" t="s">
        <v>8219</v>
      </c>
      <c r="C1266">
        <v>65</v>
      </c>
      <c r="D1266" t="s">
        <v>8221</v>
      </c>
      <c r="E1266">
        <v>2</v>
      </c>
    </row>
    <row r="1267" spans="2:5" x14ac:dyDescent="0.25">
      <c r="B1267" t="s">
        <v>8219</v>
      </c>
      <c r="C1267">
        <v>75</v>
      </c>
      <c r="D1267" t="s">
        <v>8221</v>
      </c>
      <c r="E1267">
        <v>1</v>
      </c>
    </row>
    <row r="1268" spans="2:5" x14ac:dyDescent="0.25">
      <c r="B1268" t="s">
        <v>8219</v>
      </c>
      <c r="C1268">
        <v>16</v>
      </c>
      <c r="D1268" t="s">
        <v>8221</v>
      </c>
      <c r="E1268">
        <v>37</v>
      </c>
    </row>
    <row r="1269" spans="2:5" x14ac:dyDescent="0.25">
      <c r="B1269" t="s">
        <v>8219</v>
      </c>
      <c r="C1269">
        <v>10</v>
      </c>
      <c r="D1269" t="s">
        <v>8221</v>
      </c>
      <c r="E1269">
        <v>5</v>
      </c>
    </row>
    <row r="1270" spans="2:5" x14ac:dyDescent="0.25">
      <c r="B1270" t="s">
        <v>8219</v>
      </c>
      <c r="C1270">
        <v>27</v>
      </c>
      <c r="D1270" t="s">
        <v>8221</v>
      </c>
      <c r="E1270">
        <v>4</v>
      </c>
    </row>
    <row r="1271" spans="2:5" x14ac:dyDescent="0.25">
      <c r="B1271" t="s">
        <v>8219</v>
      </c>
      <c r="C1271">
        <v>259</v>
      </c>
      <c r="D1271" t="s">
        <v>8221</v>
      </c>
      <c r="E1271">
        <v>16</v>
      </c>
    </row>
    <row r="1272" spans="2:5" x14ac:dyDescent="0.25">
      <c r="B1272" t="s">
        <v>8219</v>
      </c>
      <c r="C1272">
        <v>39</v>
      </c>
      <c r="D1272" t="s">
        <v>8221</v>
      </c>
      <c r="E1272">
        <v>9</v>
      </c>
    </row>
    <row r="1273" spans="2:5" x14ac:dyDescent="0.25">
      <c r="B1273" t="s">
        <v>8219</v>
      </c>
      <c r="C1273">
        <v>42</v>
      </c>
      <c r="D1273" t="s">
        <v>8221</v>
      </c>
      <c r="E1273">
        <v>0</v>
      </c>
    </row>
    <row r="1274" spans="2:5" x14ac:dyDescent="0.25">
      <c r="B1274" t="s">
        <v>8219</v>
      </c>
      <c r="C1274">
        <v>10</v>
      </c>
      <c r="D1274" t="s">
        <v>8221</v>
      </c>
      <c r="E1274">
        <v>40</v>
      </c>
    </row>
    <row r="1275" spans="2:5" x14ac:dyDescent="0.25">
      <c r="B1275" t="s">
        <v>8219</v>
      </c>
      <c r="C1275">
        <v>56</v>
      </c>
      <c r="D1275" t="s">
        <v>8221</v>
      </c>
      <c r="E1275">
        <v>0</v>
      </c>
    </row>
    <row r="1276" spans="2:5" x14ac:dyDescent="0.25">
      <c r="B1276" t="s">
        <v>8219</v>
      </c>
      <c r="C1276">
        <v>20</v>
      </c>
      <c r="D1276" t="s">
        <v>8221</v>
      </c>
      <c r="E1276">
        <v>2</v>
      </c>
    </row>
    <row r="1277" spans="2:5" x14ac:dyDescent="0.25">
      <c r="B1277" t="s">
        <v>8219</v>
      </c>
      <c r="C1277">
        <v>170</v>
      </c>
      <c r="D1277" t="s">
        <v>8221</v>
      </c>
      <c r="E1277">
        <v>1</v>
      </c>
    </row>
    <row r="1278" spans="2:5" x14ac:dyDescent="0.25">
      <c r="B1278" t="s">
        <v>8219</v>
      </c>
      <c r="C1278">
        <v>29</v>
      </c>
      <c r="D1278" t="s">
        <v>8221</v>
      </c>
      <c r="E1278">
        <v>9</v>
      </c>
    </row>
    <row r="1279" spans="2:5" x14ac:dyDescent="0.25">
      <c r="B1279" t="s">
        <v>8219</v>
      </c>
      <c r="C1279">
        <v>132</v>
      </c>
      <c r="D1279" t="s">
        <v>8221</v>
      </c>
      <c r="E1279">
        <v>34</v>
      </c>
    </row>
    <row r="1280" spans="2:5" x14ac:dyDescent="0.25">
      <c r="B1280" t="s">
        <v>8219</v>
      </c>
      <c r="C1280">
        <v>27</v>
      </c>
      <c r="D1280" t="s">
        <v>8221</v>
      </c>
      <c r="E1280">
        <v>23</v>
      </c>
    </row>
    <row r="1281" spans="2:5" x14ac:dyDescent="0.25">
      <c r="B1281" t="s">
        <v>8219</v>
      </c>
      <c r="C1281">
        <v>26</v>
      </c>
      <c r="D1281" t="s">
        <v>8221</v>
      </c>
      <c r="E1281">
        <v>19</v>
      </c>
    </row>
    <row r="1282" spans="2:5" x14ac:dyDescent="0.25">
      <c r="B1282" t="s">
        <v>8219</v>
      </c>
      <c r="C1282">
        <v>43</v>
      </c>
      <c r="D1282" t="s">
        <v>8221</v>
      </c>
      <c r="E1282">
        <v>50</v>
      </c>
    </row>
    <row r="1283" spans="2:5" x14ac:dyDescent="0.25">
      <c r="B1283" t="s">
        <v>8219</v>
      </c>
      <c r="C1283">
        <v>80</v>
      </c>
      <c r="D1283" t="s">
        <v>8221</v>
      </c>
      <c r="E1283">
        <v>12</v>
      </c>
    </row>
    <row r="1284" spans="2:5" x14ac:dyDescent="0.25">
      <c r="B1284" t="s">
        <v>8219</v>
      </c>
      <c r="C1284">
        <v>33</v>
      </c>
      <c r="D1284" t="s">
        <v>8221</v>
      </c>
      <c r="E1284">
        <v>8</v>
      </c>
    </row>
    <row r="1285" spans="2:5" x14ac:dyDescent="0.25">
      <c r="B1285" t="s">
        <v>8219</v>
      </c>
      <c r="C1285">
        <v>71</v>
      </c>
      <c r="D1285" t="s">
        <v>8221</v>
      </c>
      <c r="E1285">
        <v>9</v>
      </c>
    </row>
    <row r="1286" spans="2:5" x14ac:dyDescent="0.25">
      <c r="B1286" t="s">
        <v>8219</v>
      </c>
      <c r="C1286">
        <v>81</v>
      </c>
      <c r="D1286" t="s">
        <v>8221</v>
      </c>
      <c r="E1286">
        <v>43</v>
      </c>
    </row>
    <row r="1287" spans="2:5" x14ac:dyDescent="0.25">
      <c r="B1287" t="s">
        <v>8219</v>
      </c>
      <c r="C1287">
        <v>76</v>
      </c>
      <c r="D1287" t="s">
        <v>8221</v>
      </c>
      <c r="E1287">
        <v>28</v>
      </c>
    </row>
    <row r="1288" spans="2:5" x14ac:dyDescent="0.25">
      <c r="B1288" t="s">
        <v>8219</v>
      </c>
      <c r="C1288">
        <v>48</v>
      </c>
      <c r="D1288" t="s">
        <v>8221</v>
      </c>
      <c r="E1288">
        <v>4</v>
      </c>
    </row>
    <row r="1289" spans="2:5" x14ac:dyDescent="0.25">
      <c r="B1289" t="s">
        <v>8219</v>
      </c>
      <c r="C1289">
        <v>61</v>
      </c>
      <c r="D1289" t="s">
        <v>8221</v>
      </c>
      <c r="E1289">
        <v>24</v>
      </c>
    </row>
    <row r="1290" spans="2:5" x14ac:dyDescent="0.25">
      <c r="B1290" t="s">
        <v>8219</v>
      </c>
      <c r="C1290">
        <v>60</v>
      </c>
      <c r="D1290" t="s">
        <v>8221</v>
      </c>
      <c r="E1290">
        <v>2</v>
      </c>
    </row>
    <row r="1291" spans="2:5" x14ac:dyDescent="0.25">
      <c r="B1291" t="s">
        <v>8219</v>
      </c>
      <c r="C1291">
        <v>136</v>
      </c>
      <c r="D1291" t="s">
        <v>8221</v>
      </c>
      <c r="E1291">
        <v>2</v>
      </c>
    </row>
    <row r="1292" spans="2:5" x14ac:dyDescent="0.25">
      <c r="B1292" t="s">
        <v>8219</v>
      </c>
      <c r="C1292">
        <v>14</v>
      </c>
      <c r="D1292" t="s">
        <v>8221</v>
      </c>
      <c r="E1292">
        <v>20</v>
      </c>
    </row>
    <row r="1293" spans="2:5" x14ac:dyDescent="0.25">
      <c r="B1293" t="s">
        <v>8219</v>
      </c>
      <c r="C1293">
        <v>78</v>
      </c>
      <c r="D1293" t="s">
        <v>8221</v>
      </c>
      <c r="E1293">
        <v>1</v>
      </c>
    </row>
    <row r="1294" spans="2:5" x14ac:dyDescent="0.25">
      <c r="B1294" t="s">
        <v>8219</v>
      </c>
      <c r="C1294">
        <v>4</v>
      </c>
      <c r="D1294" t="s">
        <v>8221</v>
      </c>
      <c r="E1294">
        <v>1</v>
      </c>
    </row>
    <row r="1295" spans="2:5" x14ac:dyDescent="0.25">
      <c r="B1295" t="s">
        <v>8219</v>
      </c>
      <c r="C1295">
        <v>11</v>
      </c>
      <c r="D1295" t="s">
        <v>8221</v>
      </c>
      <c r="E1295">
        <v>4</v>
      </c>
    </row>
    <row r="1296" spans="2:5" x14ac:dyDescent="0.25">
      <c r="B1296" t="s">
        <v>8219</v>
      </c>
      <c r="C1296">
        <v>185</v>
      </c>
      <c r="D1296" t="s">
        <v>8221</v>
      </c>
      <c r="E1296">
        <v>1</v>
      </c>
    </row>
    <row r="1297" spans="2:5" x14ac:dyDescent="0.25">
      <c r="B1297" t="s">
        <v>8219</v>
      </c>
      <c r="C1297">
        <v>59</v>
      </c>
      <c r="D1297" t="s">
        <v>8221</v>
      </c>
      <c r="E1297">
        <v>1</v>
      </c>
    </row>
    <row r="1298" spans="2:5" x14ac:dyDescent="0.25">
      <c r="B1298" t="s">
        <v>8219</v>
      </c>
      <c r="C1298">
        <v>27</v>
      </c>
      <c r="D1298" t="s">
        <v>8221</v>
      </c>
      <c r="E1298">
        <v>13</v>
      </c>
    </row>
    <row r="1299" spans="2:5" x14ac:dyDescent="0.25">
      <c r="B1299" t="s">
        <v>8219</v>
      </c>
      <c r="C1299">
        <v>63</v>
      </c>
      <c r="D1299" t="s">
        <v>8221</v>
      </c>
      <c r="E1299">
        <v>1</v>
      </c>
    </row>
    <row r="1300" spans="2:5" x14ac:dyDescent="0.25">
      <c r="B1300" t="s">
        <v>8219</v>
      </c>
      <c r="C1300">
        <v>13</v>
      </c>
      <c r="D1300" t="s">
        <v>8221</v>
      </c>
      <c r="E1300">
        <v>1</v>
      </c>
    </row>
    <row r="1301" spans="2:5" x14ac:dyDescent="0.25">
      <c r="B1301" t="s">
        <v>8219</v>
      </c>
      <c r="C1301">
        <v>13</v>
      </c>
      <c r="D1301" t="s">
        <v>8221</v>
      </c>
      <c r="E1301">
        <v>0</v>
      </c>
    </row>
    <row r="1302" spans="2:5" x14ac:dyDescent="0.25">
      <c r="B1302" t="s">
        <v>8219</v>
      </c>
      <c r="C1302">
        <v>57</v>
      </c>
      <c r="D1302" t="s">
        <v>8221</v>
      </c>
      <c r="E1302">
        <v>3</v>
      </c>
    </row>
    <row r="1303" spans="2:5" x14ac:dyDescent="0.25">
      <c r="B1303" t="s">
        <v>8219</v>
      </c>
      <c r="C1303">
        <v>61</v>
      </c>
      <c r="D1303" t="s">
        <v>8221</v>
      </c>
      <c r="E1303">
        <v>14</v>
      </c>
    </row>
    <row r="1304" spans="2:5" x14ac:dyDescent="0.25">
      <c r="B1304" t="s">
        <v>8219</v>
      </c>
      <c r="C1304">
        <v>65</v>
      </c>
      <c r="D1304" t="s">
        <v>8221</v>
      </c>
      <c r="E1304">
        <v>2</v>
      </c>
    </row>
    <row r="1305" spans="2:5" x14ac:dyDescent="0.25">
      <c r="B1305" t="s">
        <v>8219</v>
      </c>
      <c r="C1305">
        <v>134</v>
      </c>
      <c r="D1305" t="s">
        <v>8221</v>
      </c>
      <c r="E1305">
        <v>5</v>
      </c>
    </row>
    <row r="1306" spans="2:5" x14ac:dyDescent="0.25">
      <c r="B1306" t="s">
        <v>8219</v>
      </c>
      <c r="C1306">
        <v>37</v>
      </c>
      <c r="D1306" t="s">
        <v>8221</v>
      </c>
      <c r="E1306">
        <v>14</v>
      </c>
    </row>
    <row r="1307" spans="2:5" x14ac:dyDescent="0.25">
      <c r="B1307" t="s">
        <v>8219</v>
      </c>
      <c r="C1307">
        <v>37</v>
      </c>
      <c r="D1307" t="s">
        <v>8221</v>
      </c>
      <c r="E1307">
        <v>9</v>
      </c>
    </row>
    <row r="1308" spans="2:5" x14ac:dyDescent="0.25">
      <c r="B1308" t="s">
        <v>8219</v>
      </c>
      <c r="C1308">
        <v>150</v>
      </c>
      <c r="D1308" t="s">
        <v>8221</v>
      </c>
      <c r="E1308">
        <v>8</v>
      </c>
    </row>
    <row r="1309" spans="2:5" x14ac:dyDescent="0.25">
      <c r="B1309" t="s">
        <v>8219</v>
      </c>
      <c r="C1309">
        <v>56</v>
      </c>
      <c r="D1309" t="s">
        <v>8221</v>
      </c>
      <c r="E1309">
        <v>7</v>
      </c>
    </row>
    <row r="1310" spans="2:5" x14ac:dyDescent="0.25">
      <c r="B1310" t="s">
        <v>8219</v>
      </c>
      <c r="C1310">
        <v>18</v>
      </c>
      <c r="D1310" t="s">
        <v>8221</v>
      </c>
      <c r="E1310">
        <v>0</v>
      </c>
    </row>
    <row r="1311" spans="2:5" x14ac:dyDescent="0.25">
      <c r="B1311" t="s">
        <v>8219</v>
      </c>
      <c r="C1311">
        <v>60</v>
      </c>
      <c r="D1311" t="s">
        <v>8221</v>
      </c>
      <c r="E1311">
        <v>84</v>
      </c>
    </row>
    <row r="1312" spans="2:5" x14ac:dyDescent="0.25">
      <c r="B1312" t="s">
        <v>8219</v>
      </c>
      <c r="C1312">
        <v>67</v>
      </c>
      <c r="D1312" t="s">
        <v>8221</v>
      </c>
      <c r="E1312">
        <v>11</v>
      </c>
    </row>
    <row r="1313" spans="2:5" x14ac:dyDescent="0.25">
      <c r="B1313" t="s">
        <v>8219</v>
      </c>
      <c r="C1313">
        <v>35</v>
      </c>
      <c r="D1313" t="s">
        <v>8221</v>
      </c>
      <c r="E1313">
        <v>1</v>
      </c>
    </row>
    <row r="1314" spans="2:5" x14ac:dyDescent="0.25">
      <c r="B1314" t="s">
        <v>8219</v>
      </c>
      <c r="C1314">
        <v>34</v>
      </c>
      <c r="D1314" t="s">
        <v>8221</v>
      </c>
      <c r="E1314">
        <v>4</v>
      </c>
    </row>
    <row r="1315" spans="2:5" x14ac:dyDescent="0.25">
      <c r="B1315" t="s">
        <v>8219</v>
      </c>
      <c r="C1315">
        <v>36</v>
      </c>
      <c r="D1315" t="s">
        <v>8221</v>
      </c>
      <c r="E1315">
        <v>10</v>
      </c>
    </row>
    <row r="1316" spans="2:5" x14ac:dyDescent="0.25">
      <c r="B1316" t="s">
        <v>8219</v>
      </c>
      <c r="C1316">
        <v>18</v>
      </c>
      <c r="D1316" t="s">
        <v>8221</v>
      </c>
      <c r="E1316">
        <v>16</v>
      </c>
    </row>
    <row r="1317" spans="2:5" x14ac:dyDescent="0.25">
      <c r="B1317" t="s">
        <v>8219</v>
      </c>
      <c r="C1317">
        <v>25</v>
      </c>
      <c r="D1317" t="s">
        <v>8221</v>
      </c>
      <c r="E1317">
        <v>2</v>
      </c>
    </row>
    <row r="1318" spans="2:5" x14ac:dyDescent="0.25">
      <c r="B1318" t="s">
        <v>8219</v>
      </c>
      <c r="C1318">
        <v>21</v>
      </c>
      <c r="D1318" t="s">
        <v>8221</v>
      </c>
      <c r="E1318">
        <v>5</v>
      </c>
    </row>
    <row r="1319" spans="2:5" x14ac:dyDescent="0.25">
      <c r="B1319" t="s">
        <v>8219</v>
      </c>
      <c r="C1319">
        <v>151</v>
      </c>
      <c r="D1319" t="s">
        <v>8221</v>
      </c>
      <c r="E1319">
        <v>1</v>
      </c>
    </row>
    <row r="1320" spans="2:5" x14ac:dyDescent="0.25">
      <c r="B1320" t="s">
        <v>8219</v>
      </c>
      <c r="C1320">
        <v>489</v>
      </c>
      <c r="D1320" t="s">
        <v>8221</v>
      </c>
      <c r="E1320">
        <v>31</v>
      </c>
    </row>
    <row r="1321" spans="2:5" x14ac:dyDescent="0.25">
      <c r="B1321" t="s">
        <v>8219</v>
      </c>
      <c r="C1321">
        <v>50</v>
      </c>
      <c r="D1321" t="s">
        <v>8221</v>
      </c>
      <c r="E1321">
        <v>0</v>
      </c>
    </row>
    <row r="1322" spans="2:5" x14ac:dyDescent="0.25">
      <c r="B1322" t="s">
        <v>8219</v>
      </c>
      <c r="C1322">
        <v>321</v>
      </c>
      <c r="D1322" t="s">
        <v>8221</v>
      </c>
      <c r="E1322">
        <v>2</v>
      </c>
    </row>
    <row r="1323" spans="2:5" x14ac:dyDescent="0.25">
      <c r="B1323" t="s">
        <v>8219</v>
      </c>
      <c r="C1323">
        <v>1762</v>
      </c>
      <c r="D1323" t="s">
        <v>8221</v>
      </c>
      <c r="E1323">
        <v>7</v>
      </c>
    </row>
    <row r="1324" spans="2:5" x14ac:dyDescent="0.25">
      <c r="B1324" t="s">
        <v>8219</v>
      </c>
      <c r="C1324">
        <v>385</v>
      </c>
      <c r="D1324" t="s">
        <v>8221</v>
      </c>
      <c r="E1324">
        <v>16</v>
      </c>
    </row>
    <row r="1325" spans="2:5" x14ac:dyDescent="0.25">
      <c r="B1325" t="s">
        <v>8219</v>
      </c>
      <c r="C1325">
        <v>398</v>
      </c>
      <c r="D1325" t="s">
        <v>8221</v>
      </c>
      <c r="E1325">
        <v>4</v>
      </c>
    </row>
    <row r="1326" spans="2:5" x14ac:dyDescent="0.25">
      <c r="B1326" t="s">
        <v>8219</v>
      </c>
      <c r="C1326">
        <v>304</v>
      </c>
      <c r="D1326" t="s">
        <v>8221</v>
      </c>
      <c r="E1326">
        <v>4</v>
      </c>
    </row>
    <row r="1327" spans="2:5" x14ac:dyDescent="0.25">
      <c r="B1327" t="s">
        <v>8219</v>
      </c>
      <c r="C1327">
        <v>676</v>
      </c>
      <c r="D1327" t="s">
        <v>8221</v>
      </c>
      <c r="E1327">
        <v>4</v>
      </c>
    </row>
    <row r="1328" spans="2:5" x14ac:dyDescent="0.25">
      <c r="B1328" t="s">
        <v>8219</v>
      </c>
      <c r="C1328">
        <v>577</v>
      </c>
      <c r="D1328" t="s">
        <v>8221</v>
      </c>
      <c r="E1328">
        <v>3</v>
      </c>
    </row>
    <row r="1329" spans="2:5" x14ac:dyDescent="0.25">
      <c r="B1329" t="s">
        <v>8219</v>
      </c>
      <c r="C1329">
        <v>3663</v>
      </c>
      <c r="D1329" t="s">
        <v>8221</v>
      </c>
      <c r="E1329">
        <v>36</v>
      </c>
    </row>
    <row r="1330" spans="2:5" x14ac:dyDescent="0.25">
      <c r="B1330" t="s">
        <v>8219</v>
      </c>
      <c r="C1330">
        <v>294</v>
      </c>
      <c r="D1330" t="s">
        <v>8221</v>
      </c>
      <c r="E1330">
        <v>1</v>
      </c>
    </row>
    <row r="1331" spans="2:5" x14ac:dyDescent="0.25">
      <c r="B1331" t="s">
        <v>8219</v>
      </c>
      <c r="C1331">
        <v>28</v>
      </c>
      <c r="D1331" t="s">
        <v>8221</v>
      </c>
      <c r="E1331">
        <v>7</v>
      </c>
    </row>
    <row r="1332" spans="2:5" x14ac:dyDescent="0.25">
      <c r="B1332" t="s">
        <v>8219</v>
      </c>
      <c r="C1332">
        <v>100</v>
      </c>
      <c r="D1332" t="s">
        <v>8221</v>
      </c>
      <c r="E1332">
        <v>27</v>
      </c>
    </row>
    <row r="1333" spans="2:5" x14ac:dyDescent="0.25">
      <c r="B1333" t="s">
        <v>8219</v>
      </c>
      <c r="C1333">
        <v>72</v>
      </c>
      <c r="D1333" t="s">
        <v>8221</v>
      </c>
      <c r="E1333">
        <v>1</v>
      </c>
    </row>
    <row r="1334" spans="2:5" x14ac:dyDescent="0.25">
      <c r="B1334" t="s">
        <v>8219</v>
      </c>
      <c r="C1334">
        <v>238</v>
      </c>
      <c r="D1334" t="s">
        <v>8221</v>
      </c>
      <c r="E1334">
        <v>0</v>
      </c>
    </row>
    <row r="1335" spans="2:5" x14ac:dyDescent="0.25">
      <c r="B1335" t="s">
        <v>8219</v>
      </c>
      <c r="C1335">
        <v>159</v>
      </c>
      <c r="D1335" t="s">
        <v>8221</v>
      </c>
      <c r="E1335">
        <v>1</v>
      </c>
    </row>
    <row r="1336" spans="2:5" x14ac:dyDescent="0.25">
      <c r="B1336" t="s">
        <v>8219</v>
      </c>
      <c r="C1336">
        <v>77</v>
      </c>
      <c r="D1336" t="s">
        <v>8221</v>
      </c>
      <c r="E1336">
        <v>3</v>
      </c>
    </row>
    <row r="1337" spans="2:5" x14ac:dyDescent="0.25">
      <c r="B1337" t="s">
        <v>8219</v>
      </c>
      <c r="C1337">
        <v>53</v>
      </c>
      <c r="D1337" t="s">
        <v>8221</v>
      </c>
      <c r="E1337">
        <v>3</v>
      </c>
    </row>
    <row r="1338" spans="2:5" x14ac:dyDescent="0.25">
      <c r="B1338" t="s">
        <v>8219</v>
      </c>
      <c r="C1338">
        <v>1251</v>
      </c>
      <c r="D1338" t="s">
        <v>8221</v>
      </c>
      <c r="E1338">
        <v>3</v>
      </c>
    </row>
    <row r="1339" spans="2:5" x14ac:dyDescent="0.25">
      <c r="B1339" t="s">
        <v>8219</v>
      </c>
      <c r="C1339">
        <v>465</v>
      </c>
      <c r="D1339" t="s">
        <v>8221</v>
      </c>
      <c r="E1339">
        <v>0</v>
      </c>
    </row>
    <row r="1340" spans="2:5" x14ac:dyDescent="0.25">
      <c r="B1340" t="s">
        <v>8219</v>
      </c>
      <c r="C1340">
        <v>74</v>
      </c>
      <c r="D1340" t="s">
        <v>8221</v>
      </c>
      <c r="E1340">
        <v>6</v>
      </c>
    </row>
    <row r="1341" spans="2:5" x14ac:dyDescent="0.25">
      <c r="B1341" t="s">
        <v>8219</v>
      </c>
      <c r="C1341">
        <v>62</v>
      </c>
      <c r="D1341" t="s">
        <v>8221</v>
      </c>
      <c r="E1341">
        <v>17</v>
      </c>
    </row>
    <row r="1342" spans="2:5" x14ac:dyDescent="0.25">
      <c r="B1342" t="s">
        <v>8219</v>
      </c>
      <c r="C1342">
        <v>3468</v>
      </c>
      <c r="D1342" t="s">
        <v>8221</v>
      </c>
      <c r="E1342">
        <v>40</v>
      </c>
    </row>
    <row r="1343" spans="2:5" x14ac:dyDescent="0.25">
      <c r="B1343" t="s">
        <v>8219</v>
      </c>
      <c r="C1343">
        <v>52</v>
      </c>
      <c r="D1343" t="s">
        <v>8221</v>
      </c>
      <c r="E1343">
        <v>3</v>
      </c>
    </row>
    <row r="1344" spans="2:5" x14ac:dyDescent="0.25">
      <c r="B1344" t="s">
        <v>8219</v>
      </c>
      <c r="C1344">
        <v>50</v>
      </c>
      <c r="D1344" t="s">
        <v>8221</v>
      </c>
      <c r="E1344">
        <v>1</v>
      </c>
    </row>
    <row r="1345" spans="2:5" x14ac:dyDescent="0.25">
      <c r="B1345" t="s">
        <v>8219</v>
      </c>
      <c r="C1345">
        <v>45</v>
      </c>
      <c r="D1345" t="s">
        <v>8221</v>
      </c>
      <c r="E1345">
        <v>2</v>
      </c>
    </row>
    <row r="1346" spans="2:5" x14ac:dyDescent="0.25">
      <c r="B1346" t="s">
        <v>8219</v>
      </c>
      <c r="C1346">
        <v>21</v>
      </c>
      <c r="D1346" t="s">
        <v>8221</v>
      </c>
      <c r="E1346">
        <v>7</v>
      </c>
    </row>
    <row r="1347" spans="2:5" x14ac:dyDescent="0.25">
      <c r="B1347" t="s">
        <v>8219</v>
      </c>
      <c r="C1347">
        <v>100</v>
      </c>
      <c r="D1347" t="s">
        <v>8221</v>
      </c>
      <c r="E1347">
        <v>14</v>
      </c>
    </row>
    <row r="1348" spans="2:5" x14ac:dyDescent="0.25">
      <c r="B1348" t="s">
        <v>8219</v>
      </c>
      <c r="C1348">
        <v>81</v>
      </c>
      <c r="D1348" t="s">
        <v>8221</v>
      </c>
      <c r="E1348">
        <v>0</v>
      </c>
    </row>
    <row r="1349" spans="2:5" x14ac:dyDescent="0.25">
      <c r="B1349" t="s">
        <v>8219</v>
      </c>
      <c r="C1349">
        <v>286</v>
      </c>
      <c r="D1349" t="s">
        <v>8221</v>
      </c>
      <c r="E1349">
        <v>0</v>
      </c>
    </row>
    <row r="1350" spans="2:5" x14ac:dyDescent="0.25">
      <c r="B1350" t="s">
        <v>8219</v>
      </c>
      <c r="C1350">
        <v>42</v>
      </c>
      <c r="D1350" t="s">
        <v>8221</v>
      </c>
      <c r="E1350">
        <v>1</v>
      </c>
    </row>
    <row r="1351" spans="2:5" x14ac:dyDescent="0.25">
      <c r="B1351" t="s">
        <v>8219</v>
      </c>
      <c r="C1351">
        <v>199</v>
      </c>
      <c r="D1351" t="s">
        <v>8221</v>
      </c>
      <c r="E1351">
        <v>12</v>
      </c>
    </row>
    <row r="1352" spans="2:5" x14ac:dyDescent="0.25">
      <c r="B1352" t="s">
        <v>8219</v>
      </c>
      <c r="C1352">
        <v>25</v>
      </c>
      <c r="D1352" t="s">
        <v>8221</v>
      </c>
      <c r="E1352">
        <v>12</v>
      </c>
    </row>
    <row r="1353" spans="2:5" x14ac:dyDescent="0.25">
      <c r="B1353" t="s">
        <v>8219</v>
      </c>
      <c r="C1353">
        <v>84</v>
      </c>
      <c r="D1353" t="s">
        <v>8221</v>
      </c>
      <c r="E1353">
        <v>23</v>
      </c>
    </row>
    <row r="1354" spans="2:5" x14ac:dyDescent="0.25">
      <c r="B1354" t="s">
        <v>8219</v>
      </c>
      <c r="C1354">
        <v>50</v>
      </c>
      <c r="D1354" t="s">
        <v>8221</v>
      </c>
      <c r="E1354">
        <v>0</v>
      </c>
    </row>
    <row r="1355" spans="2:5" x14ac:dyDescent="0.25">
      <c r="B1355" t="s">
        <v>8219</v>
      </c>
      <c r="C1355">
        <v>26</v>
      </c>
      <c r="D1355" t="s">
        <v>8221</v>
      </c>
      <c r="E1355">
        <v>10</v>
      </c>
    </row>
    <row r="1356" spans="2:5" x14ac:dyDescent="0.25">
      <c r="B1356" t="s">
        <v>8219</v>
      </c>
      <c r="C1356">
        <v>14</v>
      </c>
      <c r="D1356" t="s">
        <v>8221</v>
      </c>
      <c r="E1356">
        <v>5</v>
      </c>
    </row>
    <row r="1357" spans="2:5" x14ac:dyDescent="0.25">
      <c r="B1357" t="s">
        <v>8219</v>
      </c>
      <c r="C1357">
        <v>49</v>
      </c>
      <c r="D1357" t="s">
        <v>8221</v>
      </c>
      <c r="E1357">
        <v>1</v>
      </c>
    </row>
    <row r="1358" spans="2:5" x14ac:dyDescent="0.25">
      <c r="B1358" t="s">
        <v>8219</v>
      </c>
      <c r="C1358">
        <v>69</v>
      </c>
      <c r="D1358" t="s">
        <v>8221</v>
      </c>
      <c r="E1358">
        <v>2</v>
      </c>
    </row>
    <row r="1359" spans="2:5" x14ac:dyDescent="0.25">
      <c r="B1359" t="s">
        <v>8219</v>
      </c>
      <c r="C1359">
        <v>60</v>
      </c>
      <c r="D1359" t="s">
        <v>8221</v>
      </c>
      <c r="E1359">
        <v>2</v>
      </c>
    </row>
    <row r="1360" spans="2:5" x14ac:dyDescent="0.25">
      <c r="B1360" t="s">
        <v>8219</v>
      </c>
      <c r="C1360">
        <v>80</v>
      </c>
      <c r="D1360" t="s">
        <v>8221</v>
      </c>
      <c r="E1360">
        <v>0</v>
      </c>
    </row>
    <row r="1361" spans="2:5" x14ac:dyDescent="0.25">
      <c r="B1361" t="s">
        <v>8219</v>
      </c>
      <c r="C1361">
        <v>56</v>
      </c>
      <c r="D1361" t="s">
        <v>8221</v>
      </c>
      <c r="E1361">
        <v>13</v>
      </c>
    </row>
    <row r="1362" spans="2:5" x14ac:dyDescent="0.25">
      <c r="B1362" t="s">
        <v>8219</v>
      </c>
      <c r="C1362">
        <v>104</v>
      </c>
      <c r="D1362" t="s">
        <v>8221</v>
      </c>
      <c r="E1362">
        <v>0</v>
      </c>
    </row>
    <row r="1363" spans="2:5" x14ac:dyDescent="0.25">
      <c r="B1363" t="s">
        <v>8219</v>
      </c>
      <c r="C1363">
        <v>46</v>
      </c>
      <c r="D1363" t="s">
        <v>8221</v>
      </c>
      <c r="E1363">
        <v>1</v>
      </c>
    </row>
    <row r="1364" spans="2:5" x14ac:dyDescent="0.25">
      <c r="B1364" t="s">
        <v>8219</v>
      </c>
      <c r="C1364">
        <v>206</v>
      </c>
      <c r="D1364" t="s">
        <v>8221</v>
      </c>
      <c r="E1364">
        <v>5</v>
      </c>
    </row>
    <row r="1365" spans="2:5" x14ac:dyDescent="0.25">
      <c r="B1365" t="s">
        <v>8219</v>
      </c>
      <c r="C1365">
        <v>18</v>
      </c>
      <c r="D1365" t="s">
        <v>8221</v>
      </c>
      <c r="E1365">
        <v>2</v>
      </c>
    </row>
    <row r="1366" spans="2:5" x14ac:dyDescent="0.25">
      <c r="B1366" t="s">
        <v>8219</v>
      </c>
      <c r="C1366">
        <v>28</v>
      </c>
      <c r="D1366" t="s">
        <v>8221</v>
      </c>
      <c r="E1366">
        <v>0</v>
      </c>
    </row>
    <row r="1367" spans="2:5" x14ac:dyDescent="0.25">
      <c r="B1367" t="s">
        <v>8219</v>
      </c>
      <c r="C1367">
        <v>11</v>
      </c>
      <c r="D1367" t="s">
        <v>8221</v>
      </c>
      <c r="E1367">
        <v>32</v>
      </c>
    </row>
    <row r="1368" spans="2:5" x14ac:dyDescent="0.25">
      <c r="B1368" t="s">
        <v>8219</v>
      </c>
      <c r="C1368">
        <v>263</v>
      </c>
      <c r="D1368" t="s">
        <v>8221</v>
      </c>
      <c r="E1368">
        <v>1</v>
      </c>
    </row>
    <row r="1369" spans="2:5" x14ac:dyDescent="0.25">
      <c r="B1369" t="s">
        <v>8219</v>
      </c>
      <c r="C1369">
        <v>394</v>
      </c>
      <c r="D1369" t="s">
        <v>8221</v>
      </c>
      <c r="E1369">
        <v>1</v>
      </c>
    </row>
    <row r="1370" spans="2:5" x14ac:dyDescent="0.25">
      <c r="B1370" t="s">
        <v>8219</v>
      </c>
      <c r="C1370">
        <v>1049</v>
      </c>
      <c r="D1370" t="s">
        <v>8221</v>
      </c>
      <c r="E1370">
        <v>1</v>
      </c>
    </row>
    <row r="1371" spans="2:5" x14ac:dyDescent="0.25">
      <c r="B1371" t="s">
        <v>8219</v>
      </c>
      <c r="C1371">
        <v>308</v>
      </c>
      <c r="D1371" t="s">
        <v>8221</v>
      </c>
      <c r="E1371">
        <v>0</v>
      </c>
    </row>
    <row r="1372" spans="2:5" x14ac:dyDescent="0.25">
      <c r="B1372" t="s">
        <v>8219</v>
      </c>
      <c r="C1372">
        <v>1088</v>
      </c>
      <c r="D1372" t="s">
        <v>8221</v>
      </c>
      <c r="E1372">
        <v>0</v>
      </c>
    </row>
    <row r="1373" spans="2:5" x14ac:dyDescent="0.25">
      <c r="B1373" t="s">
        <v>8219</v>
      </c>
      <c r="C1373">
        <v>73</v>
      </c>
      <c r="D1373" t="s">
        <v>8221</v>
      </c>
      <c r="E1373">
        <v>8</v>
      </c>
    </row>
    <row r="1374" spans="2:5" x14ac:dyDescent="0.25">
      <c r="B1374" t="s">
        <v>8219</v>
      </c>
      <c r="C1374">
        <v>143</v>
      </c>
      <c r="D1374" t="s">
        <v>8221</v>
      </c>
      <c r="E1374">
        <v>0</v>
      </c>
    </row>
    <row r="1375" spans="2:5" x14ac:dyDescent="0.25">
      <c r="B1375" t="s">
        <v>8219</v>
      </c>
      <c r="C1375">
        <v>1420</v>
      </c>
      <c r="D1375" t="s">
        <v>8221</v>
      </c>
      <c r="E1375">
        <v>1</v>
      </c>
    </row>
    <row r="1376" spans="2:5" x14ac:dyDescent="0.25">
      <c r="B1376" t="s">
        <v>8219</v>
      </c>
      <c r="C1376">
        <v>305</v>
      </c>
      <c r="D1376" t="s">
        <v>8221</v>
      </c>
      <c r="E1376">
        <v>16</v>
      </c>
    </row>
    <row r="1377" spans="2:5" x14ac:dyDescent="0.25">
      <c r="B1377" t="s">
        <v>8219</v>
      </c>
      <c r="C1377">
        <v>551</v>
      </c>
      <c r="D1377" t="s">
        <v>8221</v>
      </c>
      <c r="E1377">
        <v>12</v>
      </c>
    </row>
    <row r="1378" spans="2:5" x14ac:dyDescent="0.25">
      <c r="B1378" t="s">
        <v>8219</v>
      </c>
      <c r="C1378">
        <v>187</v>
      </c>
      <c r="D1378" t="s">
        <v>8221</v>
      </c>
      <c r="E1378">
        <v>4</v>
      </c>
    </row>
    <row r="1379" spans="2:5" x14ac:dyDescent="0.25">
      <c r="B1379" t="s">
        <v>8219</v>
      </c>
      <c r="C1379">
        <v>325</v>
      </c>
      <c r="D1379" t="s">
        <v>8221</v>
      </c>
      <c r="E1379">
        <v>2</v>
      </c>
    </row>
    <row r="1380" spans="2:5" x14ac:dyDescent="0.25">
      <c r="B1380" t="s">
        <v>8219</v>
      </c>
      <c r="C1380">
        <v>148</v>
      </c>
      <c r="D1380" t="s">
        <v>8221</v>
      </c>
      <c r="E1380">
        <v>3</v>
      </c>
    </row>
    <row r="1381" spans="2:5" x14ac:dyDescent="0.25">
      <c r="B1381" t="s">
        <v>8219</v>
      </c>
      <c r="C1381">
        <v>69</v>
      </c>
      <c r="D1381" t="s">
        <v>8221</v>
      </c>
      <c r="E1381">
        <v>0</v>
      </c>
    </row>
    <row r="1382" spans="2:5" x14ac:dyDescent="0.25">
      <c r="B1382" t="s">
        <v>8219</v>
      </c>
      <c r="C1382">
        <v>173</v>
      </c>
      <c r="D1382" t="s">
        <v>8221</v>
      </c>
      <c r="E1382">
        <v>3</v>
      </c>
    </row>
    <row r="1383" spans="2:5" x14ac:dyDescent="0.25">
      <c r="B1383" t="s">
        <v>8219</v>
      </c>
      <c r="C1383">
        <v>269</v>
      </c>
      <c r="D1383" t="s">
        <v>8221</v>
      </c>
      <c r="E1383">
        <v>4</v>
      </c>
    </row>
    <row r="1384" spans="2:5" x14ac:dyDescent="0.25">
      <c r="B1384" t="s">
        <v>8219</v>
      </c>
      <c r="C1384">
        <v>185</v>
      </c>
      <c r="D1384" t="s">
        <v>8221</v>
      </c>
      <c r="E1384">
        <v>2</v>
      </c>
    </row>
    <row r="1385" spans="2:5" x14ac:dyDescent="0.25">
      <c r="B1385" t="s">
        <v>8219</v>
      </c>
      <c r="C1385">
        <v>176</v>
      </c>
      <c r="D1385" t="s">
        <v>8221</v>
      </c>
      <c r="E1385">
        <v>10</v>
      </c>
    </row>
    <row r="1386" spans="2:5" x14ac:dyDescent="0.25">
      <c r="B1386" t="s">
        <v>8219</v>
      </c>
      <c r="C1386">
        <v>1019</v>
      </c>
      <c r="D1386" t="s">
        <v>8221</v>
      </c>
      <c r="E1386">
        <v>11</v>
      </c>
    </row>
    <row r="1387" spans="2:5" x14ac:dyDescent="0.25">
      <c r="B1387" t="s">
        <v>8219</v>
      </c>
      <c r="C1387">
        <v>113</v>
      </c>
      <c r="D1387" t="s">
        <v>8221</v>
      </c>
      <c r="E1387">
        <v>6</v>
      </c>
    </row>
    <row r="1388" spans="2:5" x14ac:dyDescent="0.25">
      <c r="B1388" t="s">
        <v>8219</v>
      </c>
      <c r="C1388">
        <v>404</v>
      </c>
      <c r="D1388" t="s">
        <v>8221</v>
      </c>
      <c r="E1388">
        <v>2</v>
      </c>
    </row>
    <row r="1389" spans="2:5" x14ac:dyDescent="0.25">
      <c r="B1389" t="s">
        <v>8219</v>
      </c>
      <c r="C1389">
        <v>707</v>
      </c>
      <c r="D1389" t="s">
        <v>8221</v>
      </c>
      <c r="E1389">
        <v>6</v>
      </c>
    </row>
    <row r="1390" spans="2:5" x14ac:dyDescent="0.25">
      <c r="B1390" t="s">
        <v>8219</v>
      </c>
      <c r="C1390">
        <v>392</v>
      </c>
      <c r="D1390" t="s">
        <v>8221</v>
      </c>
      <c r="E1390">
        <v>8</v>
      </c>
    </row>
    <row r="1391" spans="2:5" x14ac:dyDescent="0.25">
      <c r="B1391" t="s">
        <v>8219</v>
      </c>
      <c r="C1391">
        <v>23</v>
      </c>
      <c r="D1391" t="s">
        <v>8221</v>
      </c>
      <c r="E1391">
        <v>37</v>
      </c>
    </row>
    <row r="1392" spans="2:5" x14ac:dyDescent="0.25">
      <c r="B1392" t="s">
        <v>8219</v>
      </c>
      <c r="C1392">
        <v>682</v>
      </c>
      <c r="D1392" t="s">
        <v>8221</v>
      </c>
      <c r="E1392">
        <v>11</v>
      </c>
    </row>
    <row r="1393" spans="2:5" x14ac:dyDescent="0.25">
      <c r="B1393" t="s">
        <v>8219</v>
      </c>
      <c r="C1393">
        <v>37</v>
      </c>
      <c r="D1393" t="s">
        <v>8221</v>
      </c>
      <c r="E1393">
        <v>0</v>
      </c>
    </row>
    <row r="1394" spans="2:5" x14ac:dyDescent="0.25">
      <c r="B1394" t="s">
        <v>8219</v>
      </c>
      <c r="C1394">
        <v>146</v>
      </c>
      <c r="D1394" t="s">
        <v>8221</v>
      </c>
      <c r="E1394">
        <v>10</v>
      </c>
    </row>
    <row r="1395" spans="2:5" x14ac:dyDescent="0.25">
      <c r="B1395" t="s">
        <v>8219</v>
      </c>
      <c r="C1395">
        <v>119</v>
      </c>
      <c r="D1395" t="s">
        <v>8221</v>
      </c>
      <c r="E1395">
        <v>6</v>
      </c>
    </row>
    <row r="1396" spans="2:5" x14ac:dyDescent="0.25">
      <c r="B1396" t="s">
        <v>8219</v>
      </c>
      <c r="C1396">
        <v>163</v>
      </c>
      <c r="D1396" t="s">
        <v>8221</v>
      </c>
      <c r="E1396">
        <v>8</v>
      </c>
    </row>
    <row r="1397" spans="2:5" x14ac:dyDescent="0.25">
      <c r="B1397" t="s">
        <v>8219</v>
      </c>
      <c r="C1397">
        <v>339</v>
      </c>
      <c r="D1397" t="s">
        <v>8221</v>
      </c>
      <c r="E1397">
        <v>6</v>
      </c>
    </row>
    <row r="1398" spans="2:5" x14ac:dyDescent="0.25">
      <c r="B1398" t="s">
        <v>8219</v>
      </c>
      <c r="C1398">
        <v>58</v>
      </c>
      <c r="D1398" t="s">
        <v>8221</v>
      </c>
      <c r="E1398">
        <v>7</v>
      </c>
    </row>
    <row r="1399" spans="2:5" x14ac:dyDescent="0.25">
      <c r="B1399" t="s">
        <v>8219</v>
      </c>
      <c r="C1399">
        <v>456</v>
      </c>
      <c r="D1399" t="s">
        <v>8221</v>
      </c>
      <c r="E1399">
        <v>7</v>
      </c>
    </row>
    <row r="1400" spans="2:5" x14ac:dyDescent="0.25">
      <c r="B1400" t="s">
        <v>8219</v>
      </c>
      <c r="C1400">
        <v>15</v>
      </c>
      <c r="D1400" t="s">
        <v>8221</v>
      </c>
      <c r="E1400">
        <v>5</v>
      </c>
    </row>
    <row r="1401" spans="2:5" x14ac:dyDescent="0.25">
      <c r="B1401" t="s">
        <v>8219</v>
      </c>
      <c r="C1401">
        <v>191</v>
      </c>
      <c r="D1401" t="s">
        <v>8221</v>
      </c>
      <c r="E1401">
        <v>46</v>
      </c>
    </row>
    <row r="1402" spans="2:5" x14ac:dyDescent="0.25">
      <c r="B1402" t="s">
        <v>8219</v>
      </c>
      <c r="C1402">
        <v>17</v>
      </c>
      <c r="D1402" t="s">
        <v>8221</v>
      </c>
      <c r="E1402">
        <v>10</v>
      </c>
    </row>
    <row r="1403" spans="2:5" x14ac:dyDescent="0.25">
      <c r="B1403" t="s">
        <v>8219</v>
      </c>
      <c r="C1403">
        <v>28</v>
      </c>
      <c r="D1403" t="s">
        <v>8221</v>
      </c>
      <c r="E1403">
        <v>19</v>
      </c>
    </row>
    <row r="1404" spans="2:5" x14ac:dyDescent="0.25">
      <c r="B1404" t="s">
        <v>8219</v>
      </c>
      <c r="C1404">
        <v>18</v>
      </c>
      <c r="D1404" t="s">
        <v>8221</v>
      </c>
      <c r="E1404">
        <v>13</v>
      </c>
    </row>
    <row r="1405" spans="2:5" x14ac:dyDescent="0.25">
      <c r="B1405" t="s">
        <v>8219</v>
      </c>
      <c r="C1405">
        <v>61</v>
      </c>
      <c r="D1405" t="s">
        <v>8221</v>
      </c>
      <c r="E1405">
        <v>13</v>
      </c>
    </row>
    <row r="1406" spans="2:5" x14ac:dyDescent="0.25">
      <c r="B1406" t="s">
        <v>8219</v>
      </c>
      <c r="C1406">
        <v>108</v>
      </c>
      <c r="D1406" t="s">
        <v>8221</v>
      </c>
      <c r="E1406">
        <v>4</v>
      </c>
    </row>
    <row r="1407" spans="2:5" x14ac:dyDescent="0.25">
      <c r="B1407" t="s">
        <v>8219</v>
      </c>
      <c r="C1407">
        <v>142</v>
      </c>
      <c r="D1407" t="s">
        <v>8221</v>
      </c>
      <c r="E1407">
        <v>0</v>
      </c>
    </row>
    <row r="1408" spans="2:5" x14ac:dyDescent="0.25">
      <c r="B1408" t="s">
        <v>8219</v>
      </c>
      <c r="C1408">
        <v>74</v>
      </c>
      <c r="D1408" t="s">
        <v>8221</v>
      </c>
      <c r="E1408">
        <v>3</v>
      </c>
    </row>
    <row r="1409" spans="2:5" x14ac:dyDescent="0.25">
      <c r="B1409" t="s">
        <v>8219</v>
      </c>
      <c r="C1409">
        <v>38</v>
      </c>
      <c r="D1409" t="s">
        <v>8221</v>
      </c>
      <c r="E1409">
        <v>1</v>
      </c>
    </row>
    <row r="1410" spans="2:5" x14ac:dyDescent="0.25">
      <c r="B1410" t="s">
        <v>8219</v>
      </c>
      <c r="C1410">
        <v>20</v>
      </c>
      <c r="D1410" t="s">
        <v>8221</v>
      </c>
      <c r="E1410">
        <v>9</v>
      </c>
    </row>
    <row r="1411" spans="2:5" x14ac:dyDescent="0.25">
      <c r="B1411" t="s">
        <v>8219</v>
      </c>
      <c r="C1411">
        <v>24</v>
      </c>
      <c r="D1411" t="s">
        <v>8221</v>
      </c>
      <c r="E1411">
        <v>1</v>
      </c>
    </row>
    <row r="1412" spans="2:5" x14ac:dyDescent="0.25">
      <c r="B1412" t="s">
        <v>8219</v>
      </c>
      <c r="C1412">
        <v>66</v>
      </c>
      <c r="D1412" t="s">
        <v>8221</v>
      </c>
      <c r="E1412">
        <v>1</v>
      </c>
    </row>
    <row r="1413" spans="2:5" x14ac:dyDescent="0.25">
      <c r="B1413" t="s">
        <v>8219</v>
      </c>
      <c r="C1413">
        <v>28</v>
      </c>
      <c r="D1413" t="s">
        <v>8221</v>
      </c>
      <c r="E1413">
        <v>4</v>
      </c>
    </row>
    <row r="1414" spans="2:5" x14ac:dyDescent="0.25">
      <c r="B1414" t="s">
        <v>8219</v>
      </c>
      <c r="C1414">
        <v>24</v>
      </c>
      <c r="D1414" t="s">
        <v>8221</v>
      </c>
      <c r="E1414">
        <v>17</v>
      </c>
    </row>
    <row r="1415" spans="2:5" x14ac:dyDescent="0.25">
      <c r="B1415" t="s">
        <v>8219</v>
      </c>
      <c r="C1415">
        <v>73</v>
      </c>
      <c r="D1415" t="s">
        <v>8221</v>
      </c>
      <c r="E1415">
        <v>0</v>
      </c>
    </row>
    <row r="1416" spans="2:5" x14ac:dyDescent="0.25">
      <c r="B1416" t="s">
        <v>8219</v>
      </c>
      <c r="C1416">
        <v>3</v>
      </c>
      <c r="D1416" t="s">
        <v>8221</v>
      </c>
      <c r="E1416">
        <v>12</v>
      </c>
    </row>
    <row r="1417" spans="2:5" x14ac:dyDescent="0.25">
      <c r="B1417" t="s">
        <v>8219</v>
      </c>
      <c r="C1417">
        <v>20</v>
      </c>
      <c r="D1417" t="s">
        <v>8221</v>
      </c>
      <c r="E1417">
        <v>14</v>
      </c>
    </row>
    <row r="1418" spans="2:5" x14ac:dyDescent="0.25">
      <c r="B1418" t="s">
        <v>8219</v>
      </c>
      <c r="C1418">
        <v>21</v>
      </c>
      <c r="D1418" t="s">
        <v>8221</v>
      </c>
      <c r="E1418">
        <v>1</v>
      </c>
    </row>
    <row r="1419" spans="2:5" x14ac:dyDescent="0.25">
      <c r="B1419" t="s">
        <v>8219</v>
      </c>
      <c r="C1419">
        <v>94</v>
      </c>
      <c r="D1419" t="s">
        <v>8221</v>
      </c>
      <c r="E1419">
        <v>14</v>
      </c>
    </row>
    <row r="1420" spans="2:5" x14ac:dyDescent="0.25">
      <c r="B1420" t="s">
        <v>8219</v>
      </c>
      <c r="C1420">
        <v>139</v>
      </c>
      <c r="D1420" t="s">
        <v>8221</v>
      </c>
      <c r="E1420">
        <v>4</v>
      </c>
    </row>
    <row r="1421" spans="2:5" x14ac:dyDescent="0.25">
      <c r="B1421" t="s">
        <v>8219</v>
      </c>
      <c r="C1421">
        <v>130</v>
      </c>
      <c r="D1421" t="s">
        <v>8221</v>
      </c>
      <c r="E1421">
        <v>2</v>
      </c>
    </row>
    <row r="1422" spans="2:5" x14ac:dyDescent="0.25">
      <c r="B1422" t="s">
        <v>8219</v>
      </c>
      <c r="C1422">
        <v>31</v>
      </c>
      <c r="D1422" t="s">
        <v>8221</v>
      </c>
      <c r="E1422">
        <v>1</v>
      </c>
    </row>
    <row r="1423" spans="2:5" x14ac:dyDescent="0.25">
      <c r="B1423" t="s">
        <v>8219</v>
      </c>
      <c r="C1423">
        <v>13</v>
      </c>
      <c r="D1423" t="s">
        <v>8221</v>
      </c>
      <c r="E1423">
        <v>2</v>
      </c>
    </row>
    <row r="1424" spans="2:5" x14ac:dyDescent="0.25">
      <c r="B1424" t="s">
        <v>8219</v>
      </c>
      <c r="C1424">
        <v>90</v>
      </c>
      <c r="D1424" t="s">
        <v>8221</v>
      </c>
      <c r="E1424">
        <v>1</v>
      </c>
    </row>
    <row r="1425" spans="2:5" x14ac:dyDescent="0.25">
      <c r="B1425" t="s">
        <v>8219</v>
      </c>
      <c r="C1425">
        <v>141</v>
      </c>
      <c r="D1425" t="s">
        <v>8221</v>
      </c>
      <c r="E1425">
        <v>1</v>
      </c>
    </row>
    <row r="1426" spans="2:5" x14ac:dyDescent="0.25">
      <c r="B1426" t="s">
        <v>8219</v>
      </c>
      <c r="C1426">
        <v>23</v>
      </c>
      <c r="D1426" t="s">
        <v>8221</v>
      </c>
      <c r="E1426">
        <v>4</v>
      </c>
    </row>
    <row r="1427" spans="2:5" x14ac:dyDescent="0.25">
      <c r="B1427" t="s">
        <v>8219</v>
      </c>
      <c r="C1427">
        <v>18</v>
      </c>
      <c r="D1427" t="s">
        <v>8221</v>
      </c>
      <c r="E1427">
        <v>3</v>
      </c>
    </row>
    <row r="1428" spans="2:5" x14ac:dyDescent="0.25">
      <c r="B1428" t="s">
        <v>8219</v>
      </c>
      <c r="C1428">
        <v>76</v>
      </c>
      <c r="D1428" t="s">
        <v>8221</v>
      </c>
      <c r="E1428">
        <v>38</v>
      </c>
    </row>
    <row r="1429" spans="2:5" x14ac:dyDescent="0.25">
      <c r="B1429" t="s">
        <v>8219</v>
      </c>
      <c r="C1429">
        <v>93</v>
      </c>
      <c r="D1429" t="s">
        <v>8221</v>
      </c>
      <c r="E1429">
        <v>4</v>
      </c>
    </row>
    <row r="1430" spans="2:5" x14ac:dyDescent="0.25">
      <c r="B1430" t="s">
        <v>8219</v>
      </c>
      <c r="C1430">
        <v>69</v>
      </c>
      <c r="D1430" t="s">
        <v>8221</v>
      </c>
      <c r="E1430">
        <v>0</v>
      </c>
    </row>
    <row r="1431" spans="2:5" x14ac:dyDescent="0.25">
      <c r="B1431" t="s">
        <v>8219</v>
      </c>
      <c r="C1431">
        <v>21</v>
      </c>
      <c r="D1431" t="s">
        <v>8221</v>
      </c>
      <c r="E1431">
        <v>2</v>
      </c>
    </row>
    <row r="1432" spans="2:5" x14ac:dyDescent="0.25">
      <c r="B1432" t="s">
        <v>8219</v>
      </c>
      <c r="C1432">
        <v>57</v>
      </c>
      <c r="D1432" t="s">
        <v>8221</v>
      </c>
      <c r="E1432">
        <v>0</v>
      </c>
    </row>
    <row r="1433" spans="2:5" x14ac:dyDescent="0.25">
      <c r="B1433" t="s">
        <v>8219</v>
      </c>
      <c r="C1433">
        <v>108</v>
      </c>
      <c r="D1433" t="s">
        <v>8221</v>
      </c>
      <c r="E1433">
        <v>1</v>
      </c>
    </row>
    <row r="1434" spans="2:5" x14ac:dyDescent="0.25">
      <c r="B1434" t="s">
        <v>8219</v>
      </c>
      <c r="C1434">
        <v>83</v>
      </c>
      <c r="D1434" t="s">
        <v>8221</v>
      </c>
      <c r="E1434">
        <v>7</v>
      </c>
    </row>
    <row r="1435" spans="2:5" x14ac:dyDescent="0.25">
      <c r="B1435" t="s">
        <v>8219</v>
      </c>
      <c r="C1435">
        <v>96</v>
      </c>
      <c r="D1435" t="s">
        <v>8221</v>
      </c>
      <c r="E1435">
        <v>2</v>
      </c>
    </row>
    <row r="1436" spans="2:5" x14ac:dyDescent="0.25">
      <c r="B1436" t="s">
        <v>8219</v>
      </c>
      <c r="C1436">
        <v>64</v>
      </c>
      <c r="D1436" t="s">
        <v>8221</v>
      </c>
      <c r="E1436">
        <v>4</v>
      </c>
    </row>
    <row r="1437" spans="2:5" x14ac:dyDescent="0.25">
      <c r="B1437" t="s">
        <v>8219</v>
      </c>
      <c r="C1437">
        <v>14</v>
      </c>
      <c r="D1437" t="s">
        <v>8221</v>
      </c>
      <c r="E1437">
        <v>4</v>
      </c>
    </row>
    <row r="1438" spans="2:5" x14ac:dyDescent="0.25">
      <c r="B1438" t="s">
        <v>8219</v>
      </c>
      <c r="C1438">
        <v>169</v>
      </c>
      <c r="D1438" t="s">
        <v>8221</v>
      </c>
      <c r="E1438">
        <v>3</v>
      </c>
    </row>
    <row r="1439" spans="2:5" x14ac:dyDescent="0.25">
      <c r="B1439" t="s">
        <v>8219</v>
      </c>
      <c r="C1439">
        <v>33</v>
      </c>
      <c r="D1439" t="s">
        <v>8221</v>
      </c>
      <c r="E1439">
        <v>2</v>
      </c>
    </row>
    <row r="1440" spans="2:5" x14ac:dyDescent="0.25">
      <c r="B1440" t="s">
        <v>8219</v>
      </c>
      <c r="C1440">
        <v>102</v>
      </c>
      <c r="D1440" t="s">
        <v>8221</v>
      </c>
      <c r="E1440">
        <v>197</v>
      </c>
    </row>
    <row r="1441" spans="2:5" x14ac:dyDescent="0.25">
      <c r="B1441" t="s">
        <v>8219</v>
      </c>
      <c r="C1441">
        <v>104</v>
      </c>
      <c r="D1441" t="s">
        <v>8221</v>
      </c>
      <c r="E1441">
        <v>0</v>
      </c>
    </row>
    <row r="1442" spans="2:5" x14ac:dyDescent="0.25">
      <c r="B1442" t="s">
        <v>8219</v>
      </c>
      <c r="C1442">
        <v>20</v>
      </c>
      <c r="D1442" t="s">
        <v>8221</v>
      </c>
      <c r="E1442">
        <v>1</v>
      </c>
    </row>
    <row r="1443" spans="2:5" x14ac:dyDescent="0.25">
      <c r="B1443" t="s">
        <v>8219</v>
      </c>
      <c r="C1443">
        <v>35</v>
      </c>
      <c r="D1443" t="s">
        <v>8221</v>
      </c>
      <c r="E1443">
        <v>4</v>
      </c>
    </row>
    <row r="1444" spans="2:5" x14ac:dyDescent="0.25">
      <c r="B1444" t="s">
        <v>8219</v>
      </c>
      <c r="C1444">
        <v>94</v>
      </c>
      <c r="D1444" t="s">
        <v>8221</v>
      </c>
      <c r="E1444">
        <v>0</v>
      </c>
    </row>
    <row r="1445" spans="2:5" x14ac:dyDescent="0.25">
      <c r="B1445" t="s">
        <v>8219</v>
      </c>
      <c r="C1445">
        <v>14</v>
      </c>
      <c r="D1445" t="s">
        <v>8221</v>
      </c>
      <c r="E1445">
        <v>7</v>
      </c>
    </row>
    <row r="1446" spans="2:5" x14ac:dyDescent="0.25">
      <c r="B1446" t="s">
        <v>8219</v>
      </c>
      <c r="C1446">
        <v>15</v>
      </c>
      <c r="D1446" t="s">
        <v>8221</v>
      </c>
      <c r="E1446">
        <v>11</v>
      </c>
    </row>
    <row r="1447" spans="2:5" x14ac:dyDescent="0.25">
      <c r="B1447" t="s">
        <v>8219</v>
      </c>
      <c r="C1447">
        <v>51</v>
      </c>
      <c r="D1447" t="s">
        <v>8221</v>
      </c>
      <c r="E1447">
        <v>0</v>
      </c>
    </row>
    <row r="1448" spans="2:5" x14ac:dyDescent="0.25">
      <c r="B1448" t="s">
        <v>8219</v>
      </c>
      <c r="C1448">
        <v>19</v>
      </c>
      <c r="D1448" t="s">
        <v>8221</v>
      </c>
      <c r="E1448">
        <v>6</v>
      </c>
    </row>
    <row r="1449" spans="2:5" x14ac:dyDescent="0.25">
      <c r="B1449" t="s">
        <v>8219</v>
      </c>
      <c r="C1449">
        <v>23</v>
      </c>
      <c r="D1449" t="s">
        <v>8221</v>
      </c>
      <c r="E1449">
        <v>0</v>
      </c>
    </row>
    <row r="1450" spans="2:5" x14ac:dyDescent="0.25">
      <c r="B1450" t="s">
        <v>8219</v>
      </c>
      <c r="C1450">
        <v>97</v>
      </c>
      <c r="D1450" t="s">
        <v>8221</v>
      </c>
      <c r="E1450">
        <v>7</v>
      </c>
    </row>
    <row r="1451" spans="2:5" x14ac:dyDescent="0.25">
      <c r="B1451" t="s">
        <v>8219</v>
      </c>
      <c r="C1451">
        <v>76</v>
      </c>
      <c r="D1451" t="s">
        <v>8221</v>
      </c>
      <c r="E1451">
        <v>94</v>
      </c>
    </row>
    <row r="1452" spans="2:5" x14ac:dyDescent="0.25">
      <c r="B1452" t="s">
        <v>8219</v>
      </c>
      <c r="C1452">
        <v>11</v>
      </c>
      <c r="D1452" t="s">
        <v>8221</v>
      </c>
      <c r="E1452">
        <v>2</v>
      </c>
    </row>
    <row r="1453" spans="2:5" x14ac:dyDescent="0.25">
      <c r="B1453" t="s">
        <v>8219</v>
      </c>
      <c r="C1453">
        <v>52</v>
      </c>
      <c r="D1453" t="s">
        <v>8221</v>
      </c>
      <c r="E1453">
        <v>25</v>
      </c>
    </row>
    <row r="1454" spans="2:5" x14ac:dyDescent="0.25">
      <c r="B1454" t="s">
        <v>8219</v>
      </c>
      <c r="C1454">
        <v>95</v>
      </c>
      <c r="D1454" t="s">
        <v>8221</v>
      </c>
      <c r="E1454">
        <v>17</v>
      </c>
    </row>
    <row r="1455" spans="2:5" x14ac:dyDescent="0.25">
      <c r="B1455" t="s">
        <v>8219</v>
      </c>
      <c r="C1455">
        <v>35</v>
      </c>
      <c r="D1455" t="s">
        <v>8221</v>
      </c>
      <c r="E1455">
        <v>2</v>
      </c>
    </row>
    <row r="1456" spans="2:5" x14ac:dyDescent="0.25">
      <c r="B1456" t="s">
        <v>8219</v>
      </c>
      <c r="C1456">
        <v>21</v>
      </c>
      <c r="D1456" t="s">
        <v>8221</v>
      </c>
      <c r="E1456">
        <v>4</v>
      </c>
    </row>
    <row r="1457" spans="2:5" x14ac:dyDescent="0.25">
      <c r="B1457" t="s">
        <v>8219</v>
      </c>
      <c r="C1457">
        <v>93</v>
      </c>
      <c r="D1457" t="s">
        <v>8221</v>
      </c>
      <c r="E1457">
        <v>5</v>
      </c>
    </row>
    <row r="1458" spans="2:5" x14ac:dyDescent="0.25">
      <c r="B1458" t="s">
        <v>8219</v>
      </c>
      <c r="C1458">
        <v>11</v>
      </c>
      <c r="D1458" t="s">
        <v>8221</v>
      </c>
      <c r="E1458">
        <v>2</v>
      </c>
    </row>
    <row r="1459" spans="2:5" x14ac:dyDescent="0.25">
      <c r="B1459" t="s">
        <v>8219</v>
      </c>
      <c r="C1459">
        <v>21</v>
      </c>
      <c r="D1459" t="s">
        <v>8221</v>
      </c>
      <c r="E1459">
        <v>2</v>
      </c>
    </row>
    <row r="1460" spans="2:5" x14ac:dyDescent="0.25">
      <c r="B1460" t="s">
        <v>8219</v>
      </c>
      <c r="C1460">
        <v>54</v>
      </c>
      <c r="D1460" t="s">
        <v>8221</v>
      </c>
      <c r="E1460">
        <v>3</v>
      </c>
    </row>
    <row r="1461" spans="2:5" x14ac:dyDescent="0.25">
      <c r="B1461" t="s">
        <v>8219</v>
      </c>
      <c r="C1461">
        <v>31</v>
      </c>
      <c r="D1461" t="s">
        <v>8221</v>
      </c>
      <c r="E1461">
        <v>0</v>
      </c>
    </row>
    <row r="1462" spans="2:5" x14ac:dyDescent="0.25">
      <c r="B1462" t="s">
        <v>8219</v>
      </c>
      <c r="C1462">
        <v>132</v>
      </c>
      <c r="D1462" t="s">
        <v>8221</v>
      </c>
      <c r="E1462">
        <v>4</v>
      </c>
    </row>
    <row r="1463" spans="2:5" x14ac:dyDescent="0.25">
      <c r="B1463" t="s">
        <v>8219</v>
      </c>
      <c r="C1463">
        <v>3</v>
      </c>
      <c r="D1463" t="s">
        <v>8221</v>
      </c>
      <c r="E1463">
        <v>1</v>
      </c>
    </row>
    <row r="1464" spans="2:5" x14ac:dyDescent="0.25">
      <c r="B1464" t="s">
        <v>8219</v>
      </c>
      <c r="C1464">
        <v>6</v>
      </c>
      <c r="D1464" t="s">
        <v>8221</v>
      </c>
      <c r="E1464">
        <v>12</v>
      </c>
    </row>
    <row r="1465" spans="2:5" x14ac:dyDescent="0.25">
      <c r="B1465" t="s">
        <v>8219</v>
      </c>
      <c r="C1465">
        <v>10</v>
      </c>
      <c r="D1465" t="s">
        <v>8221</v>
      </c>
      <c r="E1465">
        <v>4</v>
      </c>
    </row>
    <row r="1466" spans="2:5" x14ac:dyDescent="0.25">
      <c r="B1466" t="s">
        <v>8219</v>
      </c>
      <c r="C1466">
        <v>147</v>
      </c>
      <c r="D1466" t="s">
        <v>8221</v>
      </c>
      <c r="E1466">
        <v>91</v>
      </c>
    </row>
    <row r="1467" spans="2:5" x14ac:dyDescent="0.25">
      <c r="B1467" t="s">
        <v>8219</v>
      </c>
      <c r="C1467">
        <v>199</v>
      </c>
      <c r="D1467" t="s">
        <v>8221</v>
      </c>
      <c r="E1467">
        <v>1</v>
      </c>
    </row>
    <row r="1468" spans="2:5" x14ac:dyDescent="0.25">
      <c r="B1468" t="s">
        <v>8219</v>
      </c>
      <c r="C1468">
        <v>50</v>
      </c>
      <c r="D1468" t="s">
        <v>8221</v>
      </c>
      <c r="E1468">
        <v>1</v>
      </c>
    </row>
    <row r="1469" spans="2:5" x14ac:dyDescent="0.25">
      <c r="B1469" t="s">
        <v>8219</v>
      </c>
      <c r="C1469">
        <v>21</v>
      </c>
      <c r="D1469" t="s">
        <v>8221</v>
      </c>
      <c r="E1469">
        <v>0</v>
      </c>
    </row>
    <row r="1470" spans="2:5" x14ac:dyDescent="0.25">
      <c r="B1470" t="s">
        <v>8219</v>
      </c>
      <c r="C1470">
        <v>24</v>
      </c>
      <c r="D1470" t="s">
        <v>8221</v>
      </c>
      <c r="E1470">
        <v>13</v>
      </c>
    </row>
    <row r="1471" spans="2:5" x14ac:dyDescent="0.25">
      <c r="B1471" t="s">
        <v>8219</v>
      </c>
      <c r="C1471">
        <v>32</v>
      </c>
      <c r="D1471" t="s">
        <v>8221</v>
      </c>
      <c r="E1471">
        <v>2</v>
      </c>
    </row>
    <row r="1472" spans="2:5" x14ac:dyDescent="0.25">
      <c r="B1472" t="s">
        <v>8219</v>
      </c>
      <c r="C1472">
        <v>62</v>
      </c>
      <c r="D1472" t="s">
        <v>8221</v>
      </c>
      <c r="E1472">
        <v>0</v>
      </c>
    </row>
    <row r="1473" spans="2:5" x14ac:dyDescent="0.25">
      <c r="B1473" t="s">
        <v>8219</v>
      </c>
      <c r="C1473">
        <v>9</v>
      </c>
      <c r="D1473" t="s">
        <v>8221</v>
      </c>
      <c r="E1473">
        <v>21</v>
      </c>
    </row>
    <row r="1474" spans="2:5" x14ac:dyDescent="0.25">
      <c r="B1474" t="s">
        <v>8219</v>
      </c>
      <c r="C1474">
        <v>38</v>
      </c>
      <c r="D1474" t="s">
        <v>8221</v>
      </c>
      <c r="E1474">
        <v>9</v>
      </c>
    </row>
    <row r="1475" spans="2:5" x14ac:dyDescent="0.25">
      <c r="B1475" t="s">
        <v>8219</v>
      </c>
      <c r="C1475">
        <v>54</v>
      </c>
      <c r="D1475" t="s">
        <v>8221</v>
      </c>
      <c r="E1475">
        <v>6</v>
      </c>
    </row>
    <row r="1476" spans="2:5" x14ac:dyDescent="0.25">
      <c r="B1476" t="s">
        <v>8219</v>
      </c>
      <c r="C1476">
        <v>37</v>
      </c>
      <c r="D1476" t="s">
        <v>8221</v>
      </c>
      <c r="E1476">
        <v>4</v>
      </c>
    </row>
    <row r="1477" spans="2:5" x14ac:dyDescent="0.25">
      <c r="B1477" t="s">
        <v>8219</v>
      </c>
      <c r="C1477">
        <v>39</v>
      </c>
      <c r="D1477" t="s">
        <v>8221</v>
      </c>
      <c r="E1477">
        <v>7</v>
      </c>
    </row>
    <row r="1478" spans="2:5" x14ac:dyDescent="0.25">
      <c r="B1478" t="s">
        <v>8219</v>
      </c>
      <c r="C1478">
        <v>34</v>
      </c>
      <c r="D1478" t="s">
        <v>8221</v>
      </c>
      <c r="E1478">
        <v>5</v>
      </c>
    </row>
    <row r="1479" spans="2:5" x14ac:dyDescent="0.25">
      <c r="B1479" t="s">
        <v>8219</v>
      </c>
      <c r="C1479">
        <v>55</v>
      </c>
      <c r="D1479" t="s">
        <v>8221</v>
      </c>
      <c r="E1479">
        <v>0</v>
      </c>
    </row>
    <row r="1480" spans="2:5" x14ac:dyDescent="0.25">
      <c r="B1480" t="s">
        <v>8219</v>
      </c>
      <c r="C1480">
        <v>32</v>
      </c>
      <c r="D1480" t="s">
        <v>8221</v>
      </c>
      <c r="E1480">
        <v>3</v>
      </c>
    </row>
    <row r="1481" spans="2:5" x14ac:dyDescent="0.25">
      <c r="B1481" t="s">
        <v>8219</v>
      </c>
      <c r="C1481">
        <v>25</v>
      </c>
      <c r="D1481" t="s">
        <v>8221</v>
      </c>
      <c r="E1481">
        <v>9</v>
      </c>
    </row>
    <row r="1482" spans="2:5" x14ac:dyDescent="0.25">
      <c r="B1482" t="s">
        <v>8219</v>
      </c>
      <c r="C1482">
        <v>33</v>
      </c>
      <c r="D1482" t="s">
        <v>8221</v>
      </c>
      <c r="E1482">
        <v>6</v>
      </c>
    </row>
    <row r="1483" spans="2:5" x14ac:dyDescent="0.25">
      <c r="B1483" t="s">
        <v>8219</v>
      </c>
      <c r="C1483">
        <v>108</v>
      </c>
      <c r="D1483" t="s">
        <v>8221</v>
      </c>
      <c r="E1483">
        <v>4</v>
      </c>
    </row>
    <row r="1484" spans="2:5" x14ac:dyDescent="0.25">
      <c r="B1484" t="s">
        <v>8219</v>
      </c>
      <c r="C1484">
        <v>20</v>
      </c>
      <c r="D1484" t="s">
        <v>8221</v>
      </c>
      <c r="E1484">
        <v>1</v>
      </c>
    </row>
    <row r="1485" spans="2:5" x14ac:dyDescent="0.25">
      <c r="B1485" t="s">
        <v>8219</v>
      </c>
      <c r="C1485">
        <v>98</v>
      </c>
      <c r="D1485" t="s">
        <v>8221</v>
      </c>
      <c r="E1485">
        <v>17</v>
      </c>
    </row>
    <row r="1486" spans="2:5" x14ac:dyDescent="0.25">
      <c r="B1486" t="s">
        <v>8219</v>
      </c>
      <c r="C1486">
        <v>196</v>
      </c>
      <c r="D1486" t="s">
        <v>8221</v>
      </c>
      <c r="E1486">
        <v>1</v>
      </c>
    </row>
    <row r="1487" spans="2:5" x14ac:dyDescent="0.25">
      <c r="B1487" t="s">
        <v>8219</v>
      </c>
      <c r="C1487">
        <v>39</v>
      </c>
      <c r="D1487" t="s">
        <v>8221</v>
      </c>
      <c r="E1487">
        <v>13</v>
      </c>
    </row>
    <row r="1488" spans="2:5" x14ac:dyDescent="0.25">
      <c r="B1488" t="s">
        <v>8219</v>
      </c>
      <c r="C1488">
        <v>128</v>
      </c>
      <c r="D1488" t="s">
        <v>8221</v>
      </c>
      <c r="E1488">
        <v>6</v>
      </c>
    </row>
    <row r="1489" spans="2:5" x14ac:dyDescent="0.25">
      <c r="B1489" t="s">
        <v>8219</v>
      </c>
      <c r="C1489">
        <v>71</v>
      </c>
      <c r="D1489" t="s">
        <v>8221</v>
      </c>
      <c r="E1489">
        <v>0</v>
      </c>
    </row>
    <row r="1490" spans="2:5" x14ac:dyDescent="0.25">
      <c r="B1490" t="s">
        <v>8219</v>
      </c>
      <c r="C1490">
        <v>47</v>
      </c>
      <c r="D1490" t="s">
        <v>8221</v>
      </c>
      <c r="E1490">
        <v>2</v>
      </c>
    </row>
    <row r="1491" spans="2:5" x14ac:dyDescent="0.25">
      <c r="B1491" t="s">
        <v>8219</v>
      </c>
      <c r="C1491">
        <v>17</v>
      </c>
      <c r="D1491" t="s">
        <v>8221</v>
      </c>
      <c r="E1491">
        <v>2</v>
      </c>
    </row>
    <row r="1492" spans="2:5" x14ac:dyDescent="0.25">
      <c r="B1492" t="s">
        <v>8219</v>
      </c>
      <c r="C1492">
        <v>91</v>
      </c>
      <c r="D1492" t="s">
        <v>8221</v>
      </c>
      <c r="E1492">
        <v>21</v>
      </c>
    </row>
    <row r="1493" spans="2:5" x14ac:dyDescent="0.25">
      <c r="B1493" t="s">
        <v>8219</v>
      </c>
      <c r="C1493">
        <v>43</v>
      </c>
      <c r="D1493" t="s">
        <v>8221</v>
      </c>
      <c r="E1493">
        <v>13</v>
      </c>
    </row>
    <row r="1494" spans="2:5" x14ac:dyDescent="0.25">
      <c r="B1494" t="s">
        <v>8219</v>
      </c>
      <c r="C1494">
        <v>17</v>
      </c>
      <c r="D1494" t="s">
        <v>8221</v>
      </c>
      <c r="E1494">
        <v>0</v>
      </c>
    </row>
    <row r="1495" spans="2:5" x14ac:dyDescent="0.25">
      <c r="B1495" t="s">
        <v>8219</v>
      </c>
      <c r="C1495">
        <v>33</v>
      </c>
      <c r="D1495" t="s">
        <v>8221</v>
      </c>
      <c r="E1495">
        <v>6</v>
      </c>
    </row>
    <row r="1496" spans="2:5" x14ac:dyDescent="0.25">
      <c r="B1496" t="s">
        <v>8219</v>
      </c>
      <c r="C1496">
        <v>87</v>
      </c>
      <c r="D1496" t="s">
        <v>8221</v>
      </c>
      <c r="E1496">
        <v>0</v>
      </c>
    </row>
    <row r="1497" spans="2:5" x14ac:dyDescent="0.25">
      <c r="B1497" t="s">
        <v>8219</v>
      </c>
      <c r="C1497">
        <v>113</v>
      </c>
      <c r="D1497" t="s">
        <v>8221</v>
      </c>
      <c r="E1497">
        <v>1</v>
      </c>
    </row>
    <row r="1498" spans="2:5" x14ac:dyDescent="0.25">
      <c r="B1498" t="s">
        <v>8219</v>
      </c>
      <c r="C1498">
        <v>14</v>
      </c>
      <c r="D1498" t="s">
        <v>8221</v>
      </c>
      <c r="E1498">
        <v>0</v>
      </c>
    </row>
    <row r="1499" spans="2:5" x14ac:dyDescent="0.25">
      <c r="B1499" t="s">
        <v>8219</v>
      </c>
      <c r="C1499">
        <v>30</v>
      </c>
      <c r="D1499" t="s">
        <v>8221</v>
      </c>
      <c r="E1499">
        <v>12</v>
      </c>
    </row>
    <row r="1500" spans="2:5" x14ac:dyDescent="0.25">
      <c r="B1500" t="s">
        <v>8219</v>
      </c>
      <c r="C1500">
        <v>16</v>
      </c>
      <c r="D1500" t="s">
        <v>8221</v>
      </c>
      <c r="E1500">
        <v>2</v>
      </c>
    </row>
    <row r="1501" spans="2:5" x14ac:dyDescent="0.25">
      <c r="B1501" t="s">
        <v>8219</v>
      </c>
      <c r="C1501">
        <v>46</v>
      </c>
      <c r="D1501" t="s">
        <v>8221</v>
      </c>
      <c r="E1501">
        <v>6</v>
      </c>
    </row>
    <row r="1502" spans="2:5" x14ac:dyDescent="0.25">
      <c r="B1502" t="s">
        <v>8219</v>
      </c>
      <c r="C1502">
        <v>24</v>
      </c>
      <c r="D1502" t="s">
        <v>8221</v>
      </c>
      <c r="E1502">
        <v>1</v>
      </c>
    </row>
    <row r="1503" spans="2:5" x14ac:dyDescent="0.25">
      <c r="B1503" t="s">
        <v>8219</v>
      </c>
      <c r="C1503">
        <v>97</v>
      </c>
      <c r="D1503" t="s">
        <v>8221</v>
      </c>
      <c r="E1503">
        <v>1</v>
      </c>
    </row>
    <row r="1504" spans="2:5" x14ac:dyDescent="0.25">
      <c r="B1504" t="s">
        <v>8219</v>
      </c>
      <c r="C1504">
        <v>59</v>
      </c>
      <c r="D1504" t="s">
        <v>8221</v>
      </c>
      <c r="E1504">
        <v>5</v>
      </c>
    </row>
    <row r="1505" spans="2:5" x14ac:dyDescent="0.25">
      <c r="B1505" t="s">
        <v>8219</v>
      </c>
      <c r="C1505">
        <v>1095</v>
      </c>
      <c r="D1505" t="s">
        <v>8221</v>
      </c>
      <c r="E1505">
        <v>0</v>
      </c>
    </row>
    <row r="1506" spans="2:5" x14ac:dyDescent="0.25">
      <c r="B1506" t="s">
        <v>8219</v>
      </c>
      <c r="C1506">
        <v>218</v>
      </c>
      <c r="D1506" t="s">
        <v>8221</v>
      </c>
      <c r="E1506">
        <v>3</v>
      </c>
    </row>
    <row r="1507" spans="2:5" x14ac:dyDescent="0.25">
      <c r="B1507" t="s">
        <v>8219</v>
      </c>
      <c r="C1507">
        <v>111</v>
      </c>
      <c r="D1507" t="s">
        <v>8221</v>
      </c>
      <c r="E1507">
        <v>8</v>
      </c>
    </row>
    <row r="1508" spans="2:5" x14ac:dyDescent="0.25">
      <c r="B1508" t="s">
        <v>8219</v>
      </c>
      <c r="C1508">
        <v>56</v>
      </c>
      <c r="D1508" t="s">
        <v>8221</v>
      </c>
      <c r="E1508">
        <v>3</v>
      </c>
    </row>
    <row r="1509" spans="2:5" x14ac:dyDescent="0.25">
      <c r="B1509" t="s">
        <v>8219</v>
      </c>
      <c r="C1509">
        <v>265</v>
      </c>
      <c r="D1509" t="s">
        <v>8221</v>
      </c>
      <c r="E1509">
        <v>8</v>
      </c>
    </row>
    <row r="1510" spans="2:5" x14ac:dyDescent="0.25">
      <c r="B1510" t="s">
        <v>8219</v>
      </c>
      <c r="C1510">
        <v>28</v>
      </c>
      <c r="D1510" t="s">
        <v>8221</v>
      </c>
      <c r="E1510">
        <v>1</v>
      </c>
    </row>
    <row r="1511" spans="2:5" x14ac:dyDescent="0.25">
      <c r="B1511" t="s">
        <v>8219</v>
      </c>
      <c r="C1511">
        <v>364</v>
      </c>
      <c r="D1511" t="s">
        <v>8221</v>
      </c>
      <c r="E1511">
        <v>4</v>
      </c>
    </row>
    <row r="1512" spans="2:5" x14ac:dyDescent="0.25">
      <c r="B1512" t="s">
        <v>8219</v>
      </c>
      <c r="C1512">
        <v>27</v>
      </c>
      <c r="D1512" t="s">
        <v>8221</v>
      </c>
      <c r="E1512">
        <v>8</v>
      </c>
    </row>
    <row r="1513" spans="2:5" x14ac:dyDescent="0.25">
      <c r="B1513" t="s">
        <v>8219</v>
      </c>
      <c r="C1513">
        <v>93</v>
      </c>
      <c r="D1513" t="s">
        <v>8221</v>
      </c>
      <c r="E1513">
        <v>1</v>
      </c>
    </row>
    <row r="1514" spans="2:5" x14ac:dyDescent="0.25">
      <c r="B1514" t="s">
        <v>8219</v>
      </c>
      <c r="C1514">
        <v>64</v>
      </c>
      <c r="D1514" t="s">
        <v>8221</v>
      </c>
      <c r="E1514">
        <v>5</v>
      </c>
    </row>
    <row r="1515" spans="2:5" x14ac:dyDescent="0.25">
      <c r="B1515" t="s">
        <v>8219</v>
      </c>
      <c r="C1515">
        <v>22</v>
      </c>
      <c r="D1515" t="s">
        <v>8221</v>
      </c>
      <c r="E1515">
        <v>0</v>
      </c>
    </row>
    <row r="1516" spans="2:5" x14ac:dyDescent="0.25">
      <c r="B1516" t="s">
        <v>8219</v>
      </c>
      <c r="C1516">
        <v>59</v>
      </c>
      <c r="D1516" t="s">
        <v>8221</v>
      </c>
      <c r="E1516">
        <v>0</v>
      </c>
    </row>
    <row r="1517" spans="2:5" x14ac:dyDescent="0.25">
      <c r="B1517" t="s">
        <v>8219</v>
      </c>
      <c r="C1517">
        <v>249</v>
      </c>
      <c r="D1517" t="s">
        <v>8221</v>
      </c>
      <c r="E1517">
        <v>1</v>
      </c>
    </row>
    <row r="1518" spans="2:5" x14ac:dyDescent="0.25">
      <c r="B1518" t="s">
        <v>8219</v>
      </c>
      <c r="C1518">
        <v>392</v>
      </c>
      <c r="D1518" t="s">
        <v>8221</v>
      </c>
      <c r="E1518">
        <v>0</v>
      </c>
    </row>
    <row r="1519" spans="2:5" x14ac:dyDescent="0.25">
      <c r="B1519" t="s">
        <v>8219</v>
      </c>
      <c r="C1519">
        <v>115</v>
      </c>
      <c r="D1519" t="s">
        <v>8221</v>
      </c>
      <c r="E1519">
        <v>0</v>
      </c>
    </row>
    <row r="1520" spans="2:5" x14ac:dyDescent="0.25">
      <c r="B1520" t="s">
        <v>8219</v>
      </c>
      <c r="C1520">
        <v>433</v>
      </c>
      <c r="D1520" t="s">
        <v>8221</v>
      </c>
      <c r="E1520">
        <v>6</v>
      </c>
    </row>
    <row r="1521" spans="2:5" x14ac:dyDescent="0.25">
      <c r="B1521" t="s">
        <v>8219</v>
      </c>
      <c r="C1521">
        <v>20</v>
      </c>
      <c r="D1521" t="s">
        <v>8221</v>
      </c>
      <c r="E1521">
        <v>6</v>
      </c>
    </row>
    <row r="1522" spans="2:5" x14ac:dyDescent="0.25">
      <c r="B1522" t="s">
        <v>8219</v>
      </c>
      <c r="C1522">
        <v>8</v>
      </c>
      <c r="D1522" t="s">
        <v>8221</v>
      </c>
      <c r="E1522">
        <v>14</v>
      </c>
    </row>
    <row r="1523" spans="2:5" x14ac:dyDescent="0.25">
      <c r="B1523" t="s">
        <v>8219</v>
      </c>
      <c r="C1523">
        <v>175</v>
      </c>
      <c r="D1523" t="s">
        <v>8221</v>
      </c>
      <c r="E1523">
        <v>6</v>
      </c>
    </row>
    <row r="1524" spans="2:5" x14ac:dyDescent="0.25">
      <c r="B1524" t="s">
        <v>8219</v>
      </c>
      <c r="C1524">
        <v>104</v>
      </c>
      <c r="D1524" t="s">
        <v>8221</v>
      </c>
      <c r="E1524">
        <v>33</v>
      </c>
    </row>
    <row r="1525" spans="2:5" x14ac:dyDescent="0.25">
      <c r="B1525" t="s">
        <v>8219</v>
      </c>
      <c r="C1525">
        <v>17</v>
      </c>
      <c r="D1525" t="s">
        <v>8221</v>
      </c>
      <c r="E1525">
        <v>4</v>
      </c>
    </row>
    <row r="1526" spans="2:5" x14ac:dyDescent="0.25">
      <c r="B1526" t="s">
        <v>8219</v>
      </c>
      <c r="C1526">
        <v>277</v>
      </c>
      <c r="D1526" t="s">
        <v>8221</v>
      </c>
      <c r="E1526">
        <v>1</v>
      </c>
    </row>
    <row r="1527" spans="2:5" x14ac:dyDescent="0.25">
      <c r="B1527" t="s">
        <v>8219</v>
      </c>
      <c r="C1527">
        <v>118</v>
      </c>
      <c r="D1527" t="s">
        <v>8221</v>
      </c>
      <c r="E1527">
        <v>0</v>
      </c>
    </row>
    <row r="1528" spans="2:5" x14ac:dyDescent="0.25">
      <c r="B1528" t="s">
        <v>8219</v>
      </c>
      <c r="C1528">
        <v>97</v>
      </c>
      <c r="D1528" t="s">
        <v>8221</v>
      </c>
      <c r="E1528">
        <v>6</v>
      </c>
    </row>
    <row r="1529" spans="2:5" x14ac:dyDescent="0.25">
      <c r="B1529" t="s">
        <v>8219</v>
      </c>
      <c r="C1529">
        <v>20</v>
      </c>
      <c r="D1529" t="s">
        <v>8221</v>
      </c>
      <c r="E1529">
        <v>6</v>
      </c>
    </row>
    <row r="1530" spans="2:5" x14ac:dyDescent="0.25">
      <c r="B1530" t="s">
        <v>8219</v>
      </c>
      <c r="C1530">
        <v>26</v>
      </c>
      <c r="D1530" t="s">
        <v>8221</v>
      </c>
      <c r="E1530">
        <v>1</v>
      </c>
    </row>
    <row r="1531" spans="2:5" x14ac:dyDescent="0.25">
      <c r="B1531" t="s">
        <v>8219</v>
      </c>
      <c r="C1531">
        <v>128</v>
      </c>
      <c r="D1531" t="s">
        <v>8221</v>
      </c>
      <c r="E1531">
        <v>3</v>
      </c>
    </row>
    <row r="1532" spans="2:5" x14ac:dyDescent="0.25">
      <c r="B1532" t="s">
        <v>8219</v>
      </c>
      <c r="C1532">
        <v>15</v>
      </c>
    </row>
    <row r="1533" spans="2:5" x14ac:dyDescent="0.25">
      <c r="B1533" t="s">
        <v>8219</v>
      </c>
      <c r="C1533">
        <v>25</v>
      </c>
    </row>
    <row r="1534" spans="2:5" x14ac:dyDescent="0.25">
      <c r="B1534" t="s">
        <v>8219</v>
      </c>
      <c r="C1534">
        <v>55</v>
      </c>
    </row>
    <row r="1535" spans="2:5" x14ac:dyDescent="0.25">
      <c r="B1535" t="s">
        <v>8219</v>
      </c>
      <c r="C1535">
        <v>107</v>
      </c>
    </row>
    <row r="1536" spans="2:5" x14ac:dyDescent="0.25">
      <c r="B1536" t="s">
        <v>8219</v>
      </c>
      <c r="C1536">
        <v>557</v>
      </c>
    </row>
    <row r="1537" spans="2:3" x14ac:dyDescent="0.25">
      <c r="B1537" t="s">
        <v>8219</v>
      </c>
      <c r="C1537">
        <v>40</v>
      </c>
    </row>
    <row r="1538" spans="2:3" x14ac:dyDescent="0.25">
      <c r="B1538" t="s">
        <v>8219</v>
      </c>
      <c r="C1538">
        <v>36</v>
      </c>
    </row>
    <row r="1539" spans="2:3" x14ac:dyDescent="0.25">
      <c r="B1539" t="s">
        <v>8219</v>
      </c>
      <c r="C1539">
        <v>159</v>
      </c>
    </row>
    <row r="1540" spans="2:3" x14ac:dyDescent="0.25">
      <c r="B1540" t="s">
        <v>8219</v>
      </c>
      <c r="C1540">
        <v>41</v>
      </c>
    </row>
    <row r="1541" spans="2:3" x14ac:dyDescent="0.25">
      <c r="B1541" t="s">
        <v>8219</v>
      </c>
      <c r="C1541">
        <v>226</v>
      </c>
    </row>
    <row r="1542" spans="2:3" x14ac:dyDescent="0.25">
      <c r="B1542" t="s">
        <v>8219</v>
      </c>
      <c r="C1542">
        <v>30</v>
      </c>
    </row>
    <row r="1543" spans="2:3" x14ac:dyDescent="0.25">
      <c r="B1543" t="s">
        <v>8219</v>
      </c>
      <c r="C1543">
        <v>103</v>
      </c>
    </row>
    <row r="1544" spans="2:3" x14ac:dyDescent="0.25">
      <c r="B1544" t="s">
        <v>8219</v>
      </c>
      <c r="C1544">
        <v>62</v>
      </c>
    </row>
    <row r="1545" spans="2:3" x14ac:dyDescent="0.25">
      <c r="B1545" t="s">
        <v>8219</v>
      </c>
      <c r="C1545">
        <v>6</v>
      </c>
    </row>
    <row r="1546" spans="2:3" x14ac:dyDescent="0.25">
      <c r="B1546" t="s">
        <v>8219</v>
      </c>
      <c r="C1546">
        <v>182</v>
      </c>
    </row>
    <row r="1547" spans="2:3" x14ac:dyDescent="0.25">
      <c r="B1547" t="s">
        <v>8219</v>
      </c>
      <c r="C1547">
        <v>145</v>
      </c>
    </row>
    <row r="1548" spans="2:3" x14ac:dyDescent="0.25">
      <c r="B1548" t="s">
        <v>8219</v>
      </c>
      <c r="C1548">
        <v>25</v>
      </c>
    </row>
    <row r="1549" spans="2:3" x14ac:dyDescent="0.25">
      <c r="B1549" t="s">
        <v>8219</v>
      </c>
      <c r="C1549">
        <v>320</v>
      </c>
    </row>
    <row r="1550" spans="2:3" x14ac:dyDescent="0.25">
      <c r="B1550" t="s">
        <v>8219</v>
      </c>
      <c r="C1550">
        <v>99</v>
      </c>
    </row>
    <row r="1551" spans="2:3" x14ac:dyDescent="0.25">
      <c r="B1551" t="s">
        <v>8219</v>
      </c>
      <c r="C1551">
        <v>348</v>
      </c>
    </row>
    <row r="1552" spans="2:3" x14ac:dyDescent="0.25">
      <c r="B1552" t="s">
        <v>8219</v>
      </c>
      <c r="C1552">
        <v>41</v>
      </c>
    </row>
    <row r="1553" spans="2:3" x14ac:dyDescent="0.25">
      <c r="B1553" t="s">
        <v>8219</v>
      </c>
      <c r="C1553">
        <v>29</v>
      </c>
    </row>
    <row r="1554" spans="2:3" x14ac:dyDescent="0.25">
      <c r="B1554" t="s">
        <v>8219</v>
      </c>
      <c r="C1554">
        <v>25</v>
      </c>
    </row>
    <row r="1555" spans="2:3" x14ac:dyDescent="0.25">
      <c r="B1555" t="s">
        <v>8219</v>
      </c>
      <c r="C1555">
        <v>23</v>
      </c>
    </row>
    <row r="1556" spans="2:3" x14ac:dyDescent="0.25">
      <c r="B1556" t="s">
        <v>8219</v>
      </c>
      <c r="C1556">
        <v>1260</v>
      </c>
    </row>
    <row r="1557" spans="2:3" x14ac:dyDescent="0.25">
      <c r="B1557" t="s">
        <v>8219</v>
      </c>
      <c r="C1557">
        <v>307</v>
      </c>
    </row>
    <row r="1558" spans="2:3" x14ac:dyDescent="0.25">
      <c r="B1558" t="s">
        <v>8219</v>
      </c>
      <c r="C1558">
        <v>329</v>
      </c>
    </row>
    <row r="1559" spans="2:3" x14ac:dyDescent="0.25">
      <c r="B1559" t="s">
        <v>8219</v>
      </c>
      <c r="C1559">
        <v>32</v>
      </c>
    </row>
    <row r="1560" spans="2:3" x14ac:dyDescent="0.25">
      <c r="B1560" t="s">
        <v>8219</v>
      </c>
      <c r="C1560">
        <v>27</v>
      </c>
    </row>
    <row r="1561" spans="2:3" x14ac:dyDescent="0.25">
      <c r="B1561" t="s">
        <v>8219</v>
      </c>
      <c r="C1561">
        <v>236</v>
      </c>
    </row>
    <row r="1562" spans="2:3" x14ac:dyDescent="0.25">
      <c r="B1562" t="s">
        <v>8219</v>
      </c>
      <c r="C1562">
        <v>42</v>
      </c>
    </row>
    <row r="1563" spans="2:3" x14ac:dyDescent="0.25">
      <c r="B1563" t="s">
        <v>8219</v>
      </c>
      <c r="C1563">
        <v>95</v>
      </c>
    </row>
    <row r="1564" spans="2:3" x14ac:dyDescent="0.25">
      <c r="B1564" t="s">
        <v>8219</v>
      </c>
      <c r="C1564">
        <v>37</v>
      </c>
    </row>
    <row r="1565" spans="2:3" x14ac:dyDescent="0.25">
      <c r="B1565" t="s">
        <v>8219</v>
      </c>
      <c r="C1565">
        <v>128</v>
      </c>
    </row>
    <row r="1566" spans="2:3" x14ac:dyDescent="0.25">
      <c r="B1566" t="s">
        <v>8219</v>
      </c>
      <c r="C1566">
        <v>156</v>
      </c>
    </row>
    <row r="1567" spans="2:3" x14ac:dyDescent="0.25">
      <c r="B1567" t="s">
        <v>8219</v>
      </c>
      <c r="C1567">
        <v>64</v>
      </c>
    </row>
    <row r="1568" spans="2:3" x14ac:dyDescent="0.25">
      <c r="B1568" t="s">
        <v>8219</v>
      </c>
      <c r="C1568">
        <v>58</v>
      </c>
    </row>
    <row r="1569" spans="2:3" x14ac:dyDescent="0.25">
      <c r="B1569" t="s">
        <v>8219</v>
      </c>
      <c r="C1569">
        <v>20</v>
      </c>
    </row>
    <row r="1570" spans="2:3" x14ac:dyDescent="0.25">
      <c r="B1570" t="s">
        <v>8219</v>
      </c>
      <c r="C1570">
        <v>47</v>
      </c>
    </row>
    <row r="1571" spans="2:3" x14ac:dyDescent="0.25">
      <c r="B1571" t="s">
        <v>8219</v>
      </c>
      <c r="C1571">
        <v>54</v>
      </c>
    </row>
    <row r="1572" spans="2:3" x14ac:dyDescent="0.25">
      <c r="B1572" t="s">
        <v>8219</v>
      </c>
      <c r="C1572">
        <v>9</v>
      </c>
    </row>
    <row r="1573" spans="2:3" x14ac:dyDescent="0.25">
      <c r="B1573" t="s">
        <v>8219</v>
      </c>
      <c r="C1573">
        <v>213</v>
      </c>
    </row>
    <row r="1574" spans="2:3" x14ac:dyDescent="0.25">
      <c r="B1574" t="s">
        <v>8219</v>
      </c>
      <c r="C1574">
        <v>57</v>
      </c>
    </row>
    <row r="1575" spans="2:3" x14ac:dyDescent="0.25">
      <c r="B1575" t="s">
        <v>8219</v>
      </c>
      <c r="C1575">
        <v>25</v>
      </c>
    </row>
    <row r="1576" spans="2:3" x14ac:dyDescent="0.25">
      <c r="B1576" t="s">
        <v>8219</v>
      </c>
      <c r="C1576">
        <v>104</v>
      </c>
    </row>
    <row r="1577" spans="2:3" x14ac:dyDescent="0.25">
      <c r="B1577" t="s">
        <v>8219</v>
      </c>
      <c r="C1577">
        <v>34</v>
      </c>
    </row>
    <row r="1578" spans="2:3" x14ac:dyDescent="0.25">
      <c r="B1578" t="s">
        <v>8219</v>
      </c>
      <c r="C1578">
        <v>67</v>
      </c>
    </row>
    <row r="1579" spans="2:3" x14ac:dyDescent="0.25">
      <c r="B1579" t="s">
        <v>8219</v>
      </c>
      <c r="C1579">
        <v>241</v>
      </c>
    </row>
    <row r="1580" spans="2:3" x14ac:dyDescent="0.25">
      <c r="B1580" t="s">
        <v>8219</v>
      </c>
      <c r="C1580">
        <v>123</v>
      </c>
    </row>
    <row r="1581" spans="2:3" x14ac:dyDescent="0.25">
      <c r="B1581" t="s">
        <v>8219</v>
      </c>
      <c r="C1581">
        <v>302</v>
      </c>
    </row>
    <row r="1582" spans="2:3" x14ac:dyDescent="0.25">
      <c r="B1582" t="s">
        <v>8219</v>
      </c>
      <c r="C1582">
        <v>89</v>
      </c>
    </row>
    <row r="1583" spans="2:3" x14ac:dyDescent="0.25">
      <c r="B1583" t="s">
        <v>8219</v>
      </c>
      <c r="C1583">
        <v>41</v>
      </c>
    </row>
    <row r="1584" spans="2:3" x14ac:dyDescent="0.25">
      <c r="B1584" t="s">
        <v>8219</v>
      </c>
      <c r="C1584">
        <v>69</v>
      </c>
    </row>
    <row r="1585" spans="2:3" x14ac:dyDescent="0.25">
      <c r="B1585" t="s">
        <v>8219</v>
      </c>
      <c r="C1585">
        <v>52</v>
      </c>
    </row>
    <row r="1586" spans="2:3" x14ac:dyDescent="0.25">
      <c r="B1586" t="s">
        <v>8219</v>
      </c>
      <c r="C1586">
        <v>57</v>
      </c>
    </row>
    <row r="1587" spans="2:3" x14ac:dyDescent="0.25">
      <c r="B1587" t="s">
        <v>8219</v>
      </c>
      <c r="C1587">
        <v>74</v>
      </c>
    </row>
    <row r="1588" spans="2:3" x14ac:dyDescent="0.25">
      <c r="B1588" t="s">
        <v>8219</v>
      </c>
      <c r="C1588">
        <v>63</v>
      </c>
    </row>
    <row r="1589" spans="2:3" x14ac:dyDescent="0.25">
      <c r="B1589" t="s">
        <v>8219</v>
      </c>
      <c r="C1589">
        <v>72</v>
      </c>
    </row>
    <row r="1590" spans="2:3" x14ac:dyDescent="0.25">
      <c r="B1590" t="s">
        <v>8219</v>
      </c>
      <c r="C1590">
        <v>71</v>
      </c>
    </row>
    <row r="1591" spans="2:3" x14ac:dyDescent="0.25">
      <c r="B1591" t="s">
        <v>8219</v>
      </c>
      <c r="C1591">
        <v>21</v>
      </c>
    </row>
    <row r="1592" spans="2:3" x14ac:dyDescent="0.25">
      <c r="B1592" t="s">
        <v>8219</v>
      </c>
      <c r="C1592">
        <v>930</v>
      </c>
    </row>
    <row r="1593" spans="2:3" x14ac:dyDescent="0.25">
      <c r="B1593" t="s">
        <v>8219</v>
      </c>
      <c r="C1593">
        <v>55</v>
      </c>
    </row>
    <row r="1594" spans="2:3" x14ac:dyDescent="0.25">
      <c r="B1594" t="s">
        <v>8219</v>
      </c>
      <c r="C1594">
        <v>61</v>
      </c>
    </row>
    <row r="1595" spans="2:3" x14ac:dyDescent="0.25">
      <c r="B1595" t="s">
        <v>8219</v>
      </c>
      <c r="C1595">
        <v>82</v>
      </c>
    </row>
    <row r="1596" spans="2:3" x14ac:dyDescent="0.25">
      <c r="B1596" t="s">
        <v>8219</v>
      </c>
      <c r="C1596">
        <v>71</v>
      </c>
    </row>
    <row r="1597" spans="2:3" x14ac:dyDescent="0.25">
      <c r="B1597" t="s">
        <v>8219</v>
      </c>
      <c r="C1597">
        <v>117</v>
      </c>
    </row>
    <row r="1598" spans="2:3" x14ac:dyDescent="0.25">
      <c r="B1598" t="s">
        <v>8219</v>
      </c>
      <c r="C1598">
        <v>29</v>
      </c>
    </row>
    <row r="1599" spans="2:3" x14ac:dyDescent="0.25">
      <c r="B1599" t="s">
        <v>8219</v>
      </c>
      <c r="C1599">
        <v>74</v>
      </c>
    </row>
    <row r="1600" spans="2:3" x14ac:dyDescent="0.25">
      <c r="B1600" t="s">
        <v>8219</v>
      </c>
      <c r="C1600">
        <v>23</v>
      </c>
    </row>
    <row r="1601" spans="2:3" x14ac:dyDescent="0.25">
      <c r="B1601" t="s">
        <v>8219</v>
      </c>
      <c r="C1601">
        <v>60</v>
      </c>
    </row>
    <row r="1602" spans="2:3" x14ac:dyDescent="0.25">
      <c r="B1602" t="s">
        <v>8219</v>
      </c>
      <c r="C1602">
        <v>55</v>
      </c>
    </row>
    <row r="1603" spans="2:3" x14ac:dyDescent="0.25">
      <c r="B1603" t="s">
        <v>8219</v>
      </c>
      <c r="C1603">
        <v>51</v>
      </c>
    </row>
    <row r="1604" spans="2:3" x14ac:dyDescent="0.25">
      <c r="B1604" t="s">
        <v>8219</v>
      </c>
      <c r="C1604">
        <v>78</v>
      </c>
    </row>
    <row r="1605" spans="2:3" x14ac:dyDescent="0.25">
      <c r="B1605" t="s">
        <v>8219</v>
      </c>
      <c r="C1605">
        <v>62</v>
      </c>
    </row>
    <row r="1606" spans="2:3" x14ac:dyDescent="0.25">
      <c r="B1606" t="s">
        <v>8219</v>
      </c>
      <c r="C1606">
        <v>45</v>
      </c>
    </row>
    <row r="1607" spans="2:3" x14ac:dyDescent="0.25">
      <c r="B1607" t="s">
        <v>8219</v>
      </c>
      <c r="C1607">
        <v>15</v>
      </c>
    </row>
    <row r="1608" spans="2:3" x14ac:dyDescent="0.25">
      <c r="B1608" t="s">
        <v>8219</v>
      </c>
      <c r="C1608">
        <v>151</v>
      </c>
    </row>
    <row r="1609" spans="2:3" x14ac:dyDescent="0.25">
      <c r="B1609" t="s">
        <v>8219</v>
      </c>
      <c r="C1609">
        <v>68</v>
      </c>
    </row>
    <row r="1610" spans="2:3" x14ac:dyDescent="0.25">
      <c r="B1610" t="s">
        <v>8219</v>
      </c>
      <c r="C1610">
        <v>46</v>
      </c>
    </row>
    <row r="1611" spans="2:3" x14ac:dyDescent="0.25">
      <c r="B1611" t="s">
        <v>8219</v>
      </c>
      <c r="C1611">
        <v>24</v>
      </c>
    </row>
    <row r="1612" spans="2:3" x14ac:dyDescent="0.25">
      <c r="B1612" t="s">
        <v>8219</v>
      </c>
      <c r="C1612">
        <v>70</v>
      </c>
    </row>
    <row r="1613" spans="2:3" x14ac:dyDescent="0.25">
      <c r="B1613" t="s">
        <v>8219</v>
      </c>
      <c r="C1613">
        <v>244</v>
      </c>
    </row>
    <row r="1614" spans="2:3" x14ac:dyDescent="0.25">
      <c r="B1614" t="s">
        <v>8219</v>
      </c>
      <c r="C1614">
        <v>82</v>
      </c>
    </row>
    <row r="1615" spans="2:3" x14ac:dyDescent="0.25">
      <c r="B1615" t="s">
        <v>8219</v>
      </c>
      <c r="C1615">
        <v>226</v>
      </c>
    </row>
    <row r="1616" spans="2:3" x14ac:dyDescent="0.25">
      <c r="B1616" t="s">
        <v>8219</v>
      </c>
      <c r="C1616">
        <v>60</v>
      </c>
    </row>
    <row r="1617" spans="2:3" x14ac:dyDescent="0.25">
      <c r="B1617" t="s">
        <v>8219</v>
      </c>
      <c r="C1617">
        <v>322</v>
      </c>
    </row>
    <row r="1618" spans="2:3" x14ac:dyDescent="0.25">
      <c r="B1618" t="s">
        <v>8219</v>
      </c>
      <c r="C1618">
        <v>94</v>
      </c>
    </row>
    <row r="1619" spans="2:3" x14ac:dyDescent="0.25">
      <c r="B1619" t="s">
        <v>8219</v>
      </c>
      <c r="C1619">
        <v>47</v>
      </c>
    </row>
    <row r="1620" spans="2:3" x14ac:dyDescent="0.25">
      <c r="B1620" t="s">
        <v>8219</v>
      </c>
      <c r="C1620">
        <v>115</v>
      </c>
    </row>
    <row r="1621" spans="2:3" x14ac:dyDescent="0.25">
      <c r="B1621" t="s">
        <v>8219</v>
      </c>
      <c r="C1621">
        <v>134</v>
      </c>
    </row>
    <row r="1622" spans="2:3" x14ac:dyDescent="0.25">
      <c r="B1622" t="s">
        <v>8219</v>
      </c>
      <c r="C1622">
        <v>35</v>
      </c>
    </row>
    <row r="1623" spans="2:3" x14ac:dyDescent="0.25">
      <c r="B1623" t="s">
        <v>8219</v>
      </c>
      <c r="C1623">
        <v>104</v>
      </c>
    </row>
    <row r="1624" spans="2:3" x14ac:dyDescent="0.25">
      <c r="B1624" t="s">
        <v>8219</v>
      </c>
      <c r="C1624">
        <v>184</v>
      </c>
    </row>
    <row r="1625" spans="2:3" x14ac:dyDescent="0.25">
      <c r="B1625" t="s">
        <v>8219</v>
      </c>
      <c r="C1625">
        <v>119</v>
      </c>
    </row>
    <row r="1626" spans="2:3" x14ac:dyDescent="0.25">
      <c r="B1626" t="s">
        <v>8219</v>
      </c>
      <c r="C1626">
        <v>59</v>
      </c>
    </row>
    <row r="1627" spans="2:3" x14ac:dyDescent="0.25">
      <c r="B1627" t="s">
        <v>8219</v>
      </c>
      <c r="C1627">
        <v>113</v>
      </c>
    </row>
    <row r="1628" spans="2:3" x14ac:dyDescent="0.25">
      <c r="B1628" t="s">
        <v>8219</v>
      </c>
      <c r="C1628">
        <v>84</v>
      </c>
    </row>
    <row r="1629" spans="2:3" x14ac:dyDescent="0.25">
      <c r="B1629" t="s">
        <v>8219</v>
      </c>
      <c r="C1629">
        <v>74</v>
      </c>
    </row>
    <row r="1630" spans="2:3" x14ac:dyDescent="0.25">
      <c r="B1630" t="s">
        <v>8219</v>
      </c>
      <c r="C1630">
        <v>216</v>
      </c>
    </row>
    <row r="1631" spans="2:3" x14ac:dyDescent="0.25">
      <c r="B1631" t="s">
        <v>8219</v>
      </c>
      <c r="C1631">
        <v>39</v>
      </c>
    </row>
    <row r="1632" spans="2:3" x14ac:dyDescent="0.25">
      <c r="B1632" t="s">
        <v>8219</v>
      </c>
      <c r="C1632">
        <v>21</v>
      </c>
    </row>
    <row r="1633" spans="2:3" x14ac:dyDescent="0.25">
      <c r="B1633" t="s">
        <v>8219</v>
      </c>
      <c r="C1633">
        <v>30</v>
      </c>
    </row>
    <row r="1634" spans="2:3" x14ac:dyDescent="0.25">
      <c r="B1634" t="s">
        <v>8219</v>
      </c>
      <c r="C1634">
        <v>37</v>
      </c>
    </row>
    <row r="1635" spans="2:3" x14ac:dyDescent="0.25">
      <c r="B1635" t="s">
        <v>8219</v>
      </c>
      <c r="C1635">
        <v>202</v>
      </c>
    </row>
    <row r="1636" spans="2:3" x14ac:dyDescent="0.25">
      <c r="B1636" t="s">
        <v>8219</v>
      </c>
      <c r="C1636">
        <v>37</v>
      </c>
    </row>
    <row r="1637" spans="2:3" x14ac:dyDescent="0.25">
      <c r="B1637" t="s">
        <v>8219</v>
      </c>
      <c r="C1637">
        <v>28</v>
      </c>
    </row>
    <row r="1638" spans="2:3" x14ac:dyDescent="0.25">
      <c r="B1638" t="s">
        <v>8219</v>
      </c>
      <c r="C1638">
        <v>26</v>
      </c>
    </row>
    <row r="1639" spans="2:3" x14ac:dyDescent="0.25">
      <c r="B1639" t="s">
        <v>8219</v>
      </c>
      <c r="C1639">
        <v>61</v>
      </c>
    </row>
    <row r="1640" spans="2:3" x14ac:dyDescent="0.25">
      <c r="B1640" t="s">
        <v>8219</v>
      </c>
      <c r="C1640">
        <v>115</v>
      </c>
    </row>
    <row r="1641" spans="2:3" x14ac:dyDescent="0.25">
      <c r="B1641" t="s">
        <v>8219</v>
      </c>
      <c r="C1641">
        <v>181</v>
      </c>
    </row>
    <row r="1642" spans="2:3" x14ac:dyDescent="0.25">
      <c r="B1642" t="s">
        <v>8219</v>
      </c>
      <c r="C1642">
        <v>110</v>
      </c>
    </row>
    <row r="1643" spans="2:3" x14ac:dyDescent="0.25">
      <c r="B1643" t="s">
        <v>8219</v>
      </c>
      <c r="C1643">
        <v>269</v>
      </c>
    </row>
    <row r="1644" spans="2:3" x14ac:dyDescent="0.25">
      <c r="B1644" t="s">
        <v>8219</v>
      </c>
      <c r="C1644">
        <v>79</v>
      </c>
    </row>
    <row r="1645" spans="2:3" x14ac:dyDescent="0.25">
      <c r="B1645" t="s">
        <v>8219</v>
      </c>
      <c r="C1645">
        <v>104</v>
      </c>
    </row>
    <row r="1646" spans="2:3" x14ac:dyDescent="0.25">
      <c r="B1646" t="s">
        <v>8219</v>
      </c>
      <c r="C1646">
        <v>34</v>
      </c>
    </row>
    <row r="1647" spans="2:3" x14ac:dyDescent="0.25">
      <c r="B1647" t="s">
        <v>8219</v>
      </c>
      <c r="C1647">
        <v>167</v>
      </c>
    </row>
    <row r="1648" spans="2:3" x14ac:dyDescent="0.25">
      <c r="B1648" t="s">
        <v>8219</v>
      </c>
      <c r="C1648">
        <v>183</v>
      </c>
    </row>
    <row r="1649" spans="2:3" x14ac:dyDescent="0.25">
      <c r="B1649" t="s">
        <v>8219</v>
      </c>
      <c r="C1649">
        <v>71</v>
      </c>
    </row>
    <row r="1650" spans="2:3" x14ac:dyDescent="0.25">
      <c r="B1650" t="s">
        <v>8219</v>
      </c>
      <c r="C1650">
        <v>69</v>
      </c>
    </row>
    <row r="1651" spans="2:3" x14ac:dyDescent="0.25">
      <c r="B1651" t="s">
        <v>8219</v>
      </c>
      <c r="C1651">
        <v>270</v>
      </c>
    </row>
    <row r="1652" spans="2:3" x14ac:dyDescent="0.25">
      <c r="B1652" t="s">
        <v>8219</v>
      </c>
      <c r="C1652">
        <v>193</v>
      </c>
    </row>
    <row r="1653" spans="2:3" x14ac:dyDescent="0.25">
      <c r="B1653" t="s">
        <v>8219</v>
      </c>
      <c r="C1653">
        <v>57</v>
      </c>
    </row>
    <row r="1654" spans="2:3" x14ac:dyDescent="0.25">
      <c r="B1654" t="s">
        <v>8219</v>
      </c>
      <c r="C1654">
        <v>200</v>
      </c>
    </row>
    <row r="1655" spans="2:3" x14ac:dyDescent="0.25">
      <c r="B1655" t="s">
        <v>8219</v>
      </c>
      <c r="C1655">
        <v>88</v>
      </c>
    </row>
    <row r="1656" spans="2:3" x14ac:dyDescent="0.25">
      <c r="B1656" t="s">
        <v>8219</v>
      </c>
      <c r="C1656">
        <v>213</v>
      </c>
    </row>
    <row r="1657" spans="2:3" x14ac:dyDescent="0.25">
      <c r="B1657" t="s">
        <v>8219</v>
      </c>
      <c r="C1657">
        <v>20</v>
      </c>
    </row>
    <row r="1658" spans="2:3" x14ac:dyDescent="0.25">
      <c r="B1658" t="s">
        <v>8219</v>
      </c>
      <c r="C1658">
        <v>50</v>
      </c>
    </row>
    <row r="1659" spans="2:3" x14ac:dyDescent="0.25">
      <c r="B1659" t="s">
        <v>8219</v>
      </c>
      <c r="C1659">
        <v>115</v>
      </c>
    </row>
    <row r="1660" spans="2:3" x14ac:dyDescent="0.25">
      <c r="B1660" t="s">
        <v>8219</v>
      </c>
      <c r="C1660">
        <v>186</v>
      </c>
    </row>
    <row r="1661" spans="2:3" x14ac:dyDescent="0.25">
      <c r="B1661" t="s">
        <v>8219</v>
      </c>
      <c r="C1661">
        <v>18</v>
      </c>
    </row>
    <row r="1662" spans="2:3" x14ac:dyDescent="0.25">
      <c r="B1662" t="s">
        <v>8219</v>
      </c>
      <c r="C1662">
        <v>176</v>
      </c>
    </row>
    <row r="1663" spans="2:3" x14ac:dyDescent="0.25">
      <c r="B1663" t="s">
        <v>8219</v>
      </c>
      <c r="C1663">
        <v>41</v>
      </c>
    </row>
    <row r="1664" spans="2:3" x14ac:dyDescent="0.25">
      <c r="B1664" t="s">
        <v>8219</v>
      </c>
      <c r="C1664">
        <v>75</v>
      </c>
    </row>
    <row r="1665" spans="2:3" x14ac:dyDescent="0.25">
      <c r="B1665" t="s">
        <v>8219</v>
      </c>
      <c r="C1665">
        <v>97</v>
      </c>
    </row>
    <row r="1666" spans="2:3" x14ac:dyDescent="0.25">
      <c r="B1666" t="s">
        <v>8219</v>
      </c>
      <c r="C1666">
        <v>73</v>
      </c>
    </row>
    <row r="1667" spans="2:3" x14ac:dyDescent="0.25">
      <c r="B1667" t="s">
        <v>8219</v>
      </c>
      <c r="C1667">
        <v>49</v>
      </c>
    </row>
    <row r="1668" spans="2:3" x14ac:dyDescent="0.25">
      <c r="B1668" t="s">
        <v>8219</v>
      </c>
      <c r="C1668">
        <v>134</v>
      </c>
    </row>
    <row r="1669" spans="2:3" x14ac:dyDescent="0.25">
      <c r="B1669" t="s">
        <v>8219</v>
      </c>
      <c r="C1669">
        <v>68</v>
      </c>
    </row>
    <row r="1670" spans="2:3" x14ac:dyDescent="0.25">
      <c r="B1670" t="s">
        <v>8219</v>
      </c>
      <c r="C1670">
        <v>49</v>
      </c>
    </row>
    <row r="1671" spans="2:3" x14ac:dyDescent="0.25">
      <c r="B1671" t="s">
        <v>8219</v>
      </c>
      <c r="C1671">
        <v>63</v>
      </c>
    </row>
    <row r="1672" spans="2:3" x14ac:dyDescent="0.25">
      <c r="B1672" t="s">
        <v>8219</v>
      </c>
      <c r="C1672">
        <v>163</v>
      </c>
    </row>
    <row r="1673" spans="2:3" x14ac:dyDescent="0.25">
      <c r="B1673" t="s">
        <v>8219</v>
      </c>
      <c r="C1673">
        <v>288</v>
      </c>
    </row>
    <row r="1674" spans="2:3" x14ac:dyDescent="0.25">
      <c r="B1674" t="s">
        <v>8219</v>
      </c>
      <c r="C1674">
        <v>42</v>
      </c>
    </row>
    <row r="1675" spans="2:3" x14ac:dyDescent="0.25">
      <c r="B1675" t="s">
        <v>8219</v>
      </c>
      <c r="C1675">
        <v>70</v>
      </c>
    </row>
    <row r="1676" spans="2:3" x14ac:dyDescent="0.25">
      <c r="B1676" t="s">
        <v>8219</v>
      </c>
      <c r="C1676">
        <v>30</v>
      </c>
    </row>
    <row r="1677" spans="2:3" x14ac:dyDescent="0.25">
      <c r="B1677" t="s">
        <v>8219</v>
      </c>
      <c r="C1677">
        <v>51</v>
      </c>
    </row>
    <row r="1678" spans="2:3" x14ac:dyDescent="0.25">
      <c r="B1678" t="s">
        <v>8219</v>
      </c>
      <c r="C1678">
        <v>145</v>
      </c>
    </row>
    <row r="1679" spans="2:3" x14ac:dyDescent="0.25">
      <c r="B1679" t="s">
        <v>8219</v>
      </c>
      <c r="C1679">
        <v>21</v>
      </c>
    </row>
    <row r="1680" spans="2:3" x14ac:dyDescent="0.25">
      <c r="B1680" t="s">
        <v>8219</v>
      </c>
      <c r="C1680">
        <v>286</v>
      </c>
    </row>
    <row r="1681" spans="2:3" x14ac:dyDescent="0.25">
      <c r="B1681" t="s">
        <v>8219</v>
      </c>
      <c r="C1681">
        <v>12</v>
      </c>
    </row>
    <row r="1682" spans="2:3" x14ac:dyDescent="0.25">
      <c r="B1682" t="s">
        <v>8219</v>
      </c>
      <c r="C1682">
        <v>100</v>
      </c>
    </row>
    <row r="1683" spans="2:3" x14ac:dyDescent="0.25">
      <c r="B1683" t="s">
        <v>8219</v>
      </c>
      <c r="C1683">
        <v>100</v>
      </c>
    </row>
    <row r="1684" spans="2:3" x14ac:dyDescent="0.25">
      <c r="B1684" t="s">
        <v>8219</v>
      </c>
      <c r="C1684">
        <v>34</v>
      </c>
    </row>
    <row r="1685" spans="2:3" x14ac:dyDescent="0.25">
      <c r="B1685" t="s">
        <v>8219</v>
      </c>
      <c r="C1685">
        <v>63</v>
      </c>
    </row>
    <row r="1686" spans="2:3" x14ac:dyDescent="0.25">
      <c r="B1686" t="s">
        <v>8219</v>
      </c>
      <c r="C1686">
        <v>30</v>
      </c>
    </row>
    <row r="1687" spans="2:3" x14ac:dyDescent="0.25">
      <c r="B1687" t="s">
        <v>8219</v>
      </c>
      <c r="C1687">
        <v>47</v>
      </c>
    </row>
    <row r="1688" spans="2:3" x14ac:dyDescent="0.25">
      <c r="B1688" t="s">
        <v>8219</v>
      </c>
      <c r="C1688">
        <v>237</v>
      </c>
    </row>
    <row r="1689" spans="2:3" x14ac:dyDescent="0.25">
      <c r="B1689" t="s">
        <v>8219</v>
      </c>
      <c r="C1689">
        <v>47</v>
      </c>
    </row>
    <row r="1690" spans="2:3" x14ac:dyDescent="0.25">
      <c r="B1690" t="s">
        <v>8219</v>
      </c>
      <c r="C1690">
        <v>15</v>
      </c>
    </row>
    <row r="1691" spans="2:3" x14ac:dyDescent="0.25">
      <c r="B1691" t="s">
        <v>8219</v>
      </c>
      <c r="C1691">
        <v>81</v>
      </c>
    </row>
    <row r="1692" spans="2:3" x14ac:dyDescent="0.25">
      <c r="B1692" t="s">
        <v>8219</v>
      </c>
      <c r="C1692">
        <v>122</v>
      </c>
    </row>
    <row r="1693" spans="2:3" x14ac:dyDescent="0.25">
      <c r="B1693" t="s">
        <v>8219</v>
      </c>
      <c r="C1693">
        <v>34</v>
      </c>
    </row>
    <row r="1694" spans="2:3" x14ac:dyDescent="0.25">
      <c r="B1694" t="s">
        <v>8219</v>
      </c>
      <c r="C1694">
        <v>207</v>
      </c>
    </row>
    <row r="1695" spans="2:3" x14ac:dyDescent="0.25">
      <c r="B1695" t="s">
        <v>8219</v>
      </c>
      <c r="C1695">
        <v>25</v>
      </c>
    </row>
    <row r="1696" spans="2:3" x14ac:dyDescent="0.25">
      <c r="B1696" t="s">
        <v>8219</v>
      </c>
      <c r="C1696">
        <v>72</v>
      </c>
    </row>
    <row r="1697" spans="2:3" x14ac:dyDescent="0.25">
      <c r="B1697" t="s">
        <v>8219</v>
      </c>
      <c r="C1697">
        <v>14</v>
      </c>
    </row>
    <row r="1698" spans="2:3" x14ac:dyDescent="0.25">
      <c r="B1698" t="s">
        <v>8219</v>
      </c>
      <c r="C1698">
        <v>15</v>
      </c>
    </row>
    <row r="1699" spans="2:3" x14ac:dyDescent="0.25">
      <c r="B1699" t="s">
        <v>8219</v>
      </c>
      <c r="C1699">
        <v>91</v>
      </c>
    </row>
    <row r="1700" spans="2:3" x14ac:dyDescent="0.25">
      <c r="B1700" t="s">
        <v>8219</v>
      </c>
      <c r="C1700">
        <v>24</v>
      </c>
    </row>
    <row r="1701" spans="2:3" x14ac:dyDescent="0.25">
      <c r="B1701" t="s">
        <v>8219</v>
      </c>
      <c r="C1701">
        <v>27</v>
      </c>
    </row>
    <row r="1702" spans="2:3" x14ac:dyDescent="0.25">
      <c r="B1702" t="s">
        <v>8219</v>
      </c>
      <c r="C1702">
        <v>47</v>
      </c>
    </row>
    <row r="1703" spans="2:3" x14ac:dyDescent="0.25">
      <c r="B1703" t="s">
        <v>8219</v>
      </c>
      <c r="C1703">
        <v>44</v>
      </c>
    </row>
    <row r="1704" spans="2:3" x14ac:dyDescent="0.25">
      <c r="B1704" t="s">
        <v>8219</v>
      </c>
      <c r="C1704">
        <v>72</v>
      </c>
    </row>
    <row r="1705" spans="2:3" x14ac:dyDescent="0.25">
      <c r="B1705" t="s">
        <v>8219</v>
      </c>
      <c r="C1705">
        <v>63</v>
      </c>
    </row>
    <row r="1706" spans="2:3" x14ac:dyDescent="0.25">
      <c r="B1706" t="s">
        <v>8219</v>
      </c>
      <c r="C1706">
        <v>88</v>
      </c>
    </row>
    <row r="1707" spans="2:3" x14ac:dyDescent="0.25">
      <c r="B1707" t="s">
        <v>8219</v>
      </c>
      <c r="C1707">
        <v>70</v>
      </c>
    </row>
    <row r="1708" spans="2:3" x14ac:dyDescent="0.25">
      <c r="B1708" t="s">
        <v>8219</v>
      </c>
      <c r="C1708">
        <v>50</v>
      </c>
    </row>
    <row r="1709" spans="2:3" x14ac:dyDescent="0.25">
      <c r="B1709" t="s">
        <v>8219</v>
      </c>
      <c r="C1709">
        <v>35</v>
      </c>
    </row>
    <row r="1710" spans="2:3" x14ac:dyDescent="0.25">
      <c r="B1710" t="s">
        <v>8219</v>
      </c>
      <c r="C1710">
        <v>175</v>
      </c>
    </row>
    <row r="1711" spans="2:3" x14ac:dyDescent="0.25">
      <c r="B1711" t="s">
        <v>8219</v>
      </c>
      <c r="C1711">
        <v>20</v>
      </c>
    </row>
    <row r="1712" spans="2:3" x14ac:dyDescent="0.25">
      <c r="B1712" t="s">
        <v>8219</v>
      </c>
      <c r="C1712">
        <v>54</v>
      </c>
    </row>
    <row r="1713" spans="2:3" x14ac:dyDescent="0.25">
      <c r="B1713" t="s">
        <v>8219</v>
      </c>
      <c r="C1713">
        <v>20</v>
      </c>
    </row>
    <row r="1714" spans="2:3" x14ac:dyDescent="0.25">
      <c r="B1714" t="s">
        <v>8219</v>
      </c>
      <c r="C1714">
        <v>57</v>
      </c>
    </row>
    <row r="1715" spans="2:3" x14ac:dyDescent="0.25">
      <c r="B1715" t="s">
        <v>8219</v>
      </c>
      <c r="C1715">
        <v>31</v>
      </c>
    </row>
    <row r="1716" spans="2:3" x14ac:dyDescent="0.25">
      <c r="B1716" t="s">
        <v>8219</v>
      </c>
      <c r="C1716">
        <v>31</v>
      </c>
    </row>
    <row r="1717" spans="2:3" x14ac:dyDescent="0.25">
      <c r="B1717" t="s">
        <v>8219</v>
      </c>
      <c r="C1717">
        <v>45</v>
      </c>
    </row>
    <row r="1718" spans="2:3" x14ac:dyDescent="0.25">
      <c r="B1718" t="s">
        <v>8219</v>
      </c>
      <c r="C1718">
        <v>41</v>
      </c>
    </row>
    <row r="1719" spans="2:3" x14ac:dyDescent="0.25">
      <c r="B1719" t="s">
        <v>8219</v>
      </c>
      <c r="C1719">
        <v>29</v>
      </c>
    </row>
    <row r="1720" spans="2:3" x14ac:dyDescent="0.25">
      <c r="B1720" t="s">
        <v>8219</v>
      </c>
      <c r="C1720">
        <v>58</v>
      </c>
    </row>
    <row r="1721" spans="2:3" x14ac:dyDescent="0.25">
      <c r="B1721" t="s">
        <v>8219</v>
      </c>
      <c r="C1721">
        <v>89</v>
      </c>
    </row>
    <row r="1722" spans="2:3" x14ac:dyDescent="0.25">
      <c r="B1722" t="s">
        <v>8219</v>
      </c>
      <c r="C1722">
        <v>125</v>
      </c>
    </row>
    <row r="1723" spans="2:3" x14ac:dyDescent="0.25">
      <c r="B1723" t="s">
        <v>8219</v>
      </c>
      <c r="C1723">
        <v>18</v>
      </c>
    </row>
    <row r="1724" spans="2:3" x14ac:dyDescent="0.25">
      <c r="B1724" t="s">
        <v>8219</v>
      </c>
      <c r="C1724">
        <v>32</v>
      </c>
    </row>
    <row r="1725" spans="2:3" x14ac:dyDescent="0.25">
      <c r="B1725" t="s">
        <v>8219</v>
      </c>
      <c r="C1725">
        <v>16</v>
      </c>
    </row>
    <row r="1726" spans="2:3" x14ac:dyDescent="0.25">
      <c r="B1726" t="s">
        <v>8219</v>
      </c>
      <c r="C1726">
        <v>38</v>
      </c>
    </row>
    <row r="1727" spans="2:3" x14ac:dyDescent="0.25">
      <c r="B1727" t="s">
        <v>8219</v>
      </c>
      <c r="C1727">
        <v>15</v>
      </c>
    </row>
    <row r="1728" spans="2:3" x14ac:dyDescent="0.25">
      <c r="B1728" t="s">
        <v>8219</v>
      </c>
      <c r="C1728">
        <v>23</v>
      </c>
    </row>
    <row r="1729" spans="2:3" x14ac:dyDescent="0.25">
      <c r="B1729" t="s">
        <v>8219</v>
      </c>
      <c r="C1729">
        <v>49</v>
      </c>
    </row>
    <row r="1730" spans="2:3" x14ac:dyDescent="0.25">
      <c r="B1730" t="s">
        <v>8219</v>
      </c>
      <c r="C1730">
        <v>10</v>
      </c>
    </row>
    <row r="1731" spans="2:3" x14ac:dyDescent="0.25">
      <c r="B1731" t="s">
        <v>8219</v>
      </c>
      <c r="C1731">
        <v>15</v>
      </c>
    </row>
    <row r="1732" spans="2:3" x14ac:dyDescent="0.25">
      <c r="B1732" t="s">
        <v>8219</v>
      </c>
      <c r="C1732">
        <v>57</v>
      </c>
    </row>
    <row r="1733" spans="2:3" x14ac:dyDescent="0.25">
      <c r="B1733" t="s">
        <v>8219</v>
      </c>
      <c r="C1733">
        <v>33</v>
      </c>
    </row>
    <row r="1734" spans="2:3" x14ac:dyDescent="0.25">
      <c r="B1734" t="s">
        <v>8219</v>
      </c>
      <c r="C1734">
        <v>9</v>
      </c>
    </row>
    <row r="1735" spans="2:3" x14ac:dyDescent="0.25">
      <c r="B1735" t="s">
        <v>8219</v>
      </c>
      <c r="C1735">
        <v>26</v>
      </c>
    </row>
    <row r="1736" spans="2:3" x14ac:dyDescent="0.25">
      <c r="B1736" t="s">
        <v>8219</v>
      </c>
      <c r="C1736">
        <v>69</v>
      </c>
    </row>
    <row r="1737" spans="2:3" x14ac:dyDescent="0.25">
      <c r="B1737" t="s">
        <v>8219</v>
      </c>
      <c r="C1737">
        <v>65</v>
      </c>
    </row>
    <row r="1738" spans="2:3" x14ac:dyDescent="0.25">
      <c r="B1738" t="s">
        <v>8219</v>
      </c>
      <c r="C1738">
        <v>83</v>
      </c>
    </row>
    <row r="1739" spans="2:3" x14ac:dyDescent="0.25">
      <c r="B1739" t="s">
        <v>8219</v>
      </c>
      <c r="C1739">
        <v>111</v>
      </c>
    </row>
    <row r="1740" spans="2:3" x14ac:dyDescent="0.25">
      <c r="B1740" t="s">
        <v>8219</v>
      </c>
      <c r="C1740">
        <v>46</v>
      </c>
    </row>
    <row r="1741" spans="2:3" x14ac:dyDescent="0.25">
      <c r="B1741" t="s">
        <v>8219</v>
      </c>
      <c r="C1741">
        <v>63</v>
      </c>
    </row>
    <row r="1742" spans="2:3" x14ac:dyDescent="0.25">
      <c r="B1742" t="s">
        <v>8219</v>
      </c>
      <c r="C1742">
        <v>9</v>
      </c>
    </row>
    <row r="1743" spans="2:3" x14ac:dyDescent="0.25">
      <c r="B1743" t="s">
        <v>8219</v>
      </c>
      <c r="C1743">
        <v>34</v>
      </c>
    </row>
    <row r="1744" spans="2:3" x14ac:dyDescent="0.25">
      <c r="B1744" t="s">
        <v>8219</v>
      </c>
      <c r="C1744">
        <v>112</v>
      </c>
    </row>
    <row r="1745" spans="2:3" x14ac:dyDescent="0.25">
      <c r="B1745" t="s">
        <v>8219</v>
      </c>
      <c r="C1745">
        <v>47</v>
      </c>
    </row>
    <row r="1746" spans="2:3" x14ac:dyDescent="0.25">
      <c r="B1746" t="s">
        <v>8219</v>
      </c>
      <c r="C1746">
        <v>38</v>
      </c>
    </row>
    <row r="1747" spans="2:3" x14ac:dyDescent="0.25">
      <c r="B1747" t="s">
        <v>8219</v>
      </c>
      <c r="C1747">
        <v>28</v>
      </c>
    </row>
    <row r="1748" spans="2:3" x14ac:dyDescent="0.25">
      <c r="B1748" t="s">
        <v>8219</v>
      </c>
      <c r="C1748">
        <v>78</v>
      </c>
    </row>
    <row r="1749" spans="2:3" x14ac:dyDescent="0.25">
      <c r="B1749" t="s">
        <v>8219</v>
      </c>
      <c r="C1749">
        <v>23</v>
      </c>
    </row>
    <row r="1750" spans="2:3" x14ac:dyDescent="0.25">
      <c r="B1750" t="s">
        <v>8219</v>
      </c>
      <c r="C1750">
        <v>40</v>
      </c>
    </row>
    <row r="1751" spans="2:3" x14ac:dyDescent="0.25">
      <c r="B1751" t="s">
        <v>8219</v>
      </c>
      <c r="C1751">
        <v>13</v>
      </c>
    </row>
    <row r="1752" spans="2:3" x14ac:dyDescent="0.25">
      <c r="B1752" t="s">
        <v>8219</v>
      </c>
      <c r="C1752">
        <v>18</v>
      </c>
    </row>
    <row r="1753" spans="2:3" x14ac:dyDescent="0.25">
      <c r="B1753" t="s">
        <v>8219</v>
      </c>
      <c r="C1753">
        <v>22</v>
      </c>
    </row>
    <row r="1754" spans="2:3" x14ac:dyDescent="0.25">
      <c r="B1754" t="s">
        <v>8219</v>
      </c>
      <c r="C1754">
        <v>79</v>
      </c>
    </row>
    <row r="1755" spans="2:3" x14ac:dyDescent="0.25">
      <c r="B1755" t="s">
        <v>8219</v>
      </c>
      <c r="C1755">
        <v>14</v>
      </c>
    </row>
    <row r="1756" spans="2:3" x14ac:dyDescent="0.25">
      <c r="B1756" t="s">
        <v>8219</v>
      </c>
      <c r="C1756">
        <v>51</v>
      </c>
    </row>
    <row r="1757" spans="2:3" x14ac:dyDescent="0.25">
      <c r="B1757" t="s">
        <v>8219</v>
      </c>
      <c r="C1757">
        <v>54</v>
      </c>
    </row>
    <row r="1758" spans="2:3" x14ac:dyDescent="0.25">
      <c r="B1758" t="s">
        <v>8219</v>
      </c>
      <c r="C1758">
        <v>70</v>
      </c>
    </row>
    <row r="1759" spans="2:3" x14ac:dyDescent="0.25">
      <c r="B1759" t="s">
        <v>8219</v>
      </c>
      <c r="C1759">
        <v>44</v>
      </c>
    </row>
    <row r="1760" spans="2:3" x14ac:dyDescent="0.25">
      <c r="B1760" t="s">
        <v>8219</v>
      </c>
      <c r="C1760">
        <v>55</v>
      </c>
    </row>
    <row r="1761" spans="2:3" x14ac:dyDescent="0.25">
      <c r="B1761" t="s">
        <v>8219</v>
      </c>
      <c r="C1761">
        <v>15</v>
      </c>
    </row>
    <row r="1762" spans="2:3" x14ac:dyDescent="0.25">
      <c r="B1762" t="s">
        <v>8219</v>
      </c>
      <c r="C1762">
        <v>27</v>
      </c>
    </row>
    <row r="1763" spans="2:3" x14ac:dyDescent="0.25">
      <c r="B1763" t="s">
        <v>8219</v>
      </c>
      <c r="C1763">
        <v>21</v>
      </c>
    </row>
    <row r="1764" spans="2:3" x14ac:dyDescent="0.25">
      <c r="B1764" t="s">
        <v>8219</v>
      </c>
      <c r="C1764">
        <v>162</v>
      </c>
    </row>
    <row r="1765" spans="2:3" x14ac:dyDescent="0.25">
      <c r="B1765" t="s">
        <v>8219</v>
      </c>
      <c r="C1765">
        <v>23</v>
      </c>
    </row>
    <row r="1766" spans="2:3" x14ac:dyDescent="0.25">
      <c r="B1766" t="s">
        <v>8219</v>
      </c>
      <c r="C1766">
        <v>72</v>
      </c>
    </row>
    <row r="1767" spans="2:3" x14ac:dyDescent="0.25">
      <c r="B1767" t="s">
        <v>8219</v>
      </c>
      <c r="C1767">
        <v>68</v>
      </c>
    </row>
    <row r="1768" spans="2:3" x14ac:dyDescent="0.25">
      <c r="B1768" t="s">
        <v>8219</v>
      </c>
      <c r="C1768">
        <v>20</v>
      </c>
    </row>
    <row r="1769" spans="2:3" x14ac:dyDescent="0.25">
      <c r="B1769" t="s">
        <v>8219</v>
      </c>
      <c r="C1769">
        <v>26</v>
      </c>
    </row>
    <row r="1770" spans="2:3" x14ac:dyDescent="0.25">
      <c r="B1770" t="s">
        <v>8219</v>
      </c>
      <c r="C1770">
        <v>72</v>
      </c>
    </row>
    <row r="1771" spans="2:3" x14ac:dyDescent="0.25">
      <c r="B1771" t="s">
        <v>8219</v>
      </c>
      <c r="C1771">
        <v>3</v>
      </c>
    </row>
    <row r="1772" spans="2:3" x14ac:dyDescent="0.25">
      <c r="B1772" t="s">
        <v>8219</v>
      </c>
      <c r="C1772">
        <v>18</v>
      </c>
    </row>
    <row r="1773" spans="2:3" x14ac:dyDescent="0.25">
      <c r="B1773" t="s">
        <v>8219</v>
      </c>
      <c r="C1773">
        <v>30</v>
      </c>
    </row>
    <row r="1774" spans="2:3" x14ac:dyDescent="0.25">
      <c r="B1774" t="s">
        <v>8219</v>
      </c>
      <c r="C1774">
        <v>23</v>
      </c>
    </row>
    <row r="1775" spans="2:3" x14ac:dyDescent="0.25">
      <c r="B1775" t="s">
        <v>8219</v>
      </c>
      <c r="C1775">
        <v>54</v>
      </c>
    </row>
    <row r="1776" spans="2:3" x14ac:dyDescent="0.25">
      <c r="B1776" t="s">
        <v>8219</v>
      </c>
      <c r="C1776">
        <v>26</v>
      </c>
    </row>
    <row r="1777" spans="2:3" x14ac:dyDescent="0.25">
      <c r="B1777" t="s">
        <v>8219</v>
      </c>
      <c r="C1777">
        <v>9</v>
      </c>
    </row>
    <row r="1778" spans="2:3" x14ac:dyDescent="0.25">
      <c r="B1778" t="s">
        <v>8219</v>
      </c>
      <c r="C1778">
        <v>27</v>
      </c>
    </row>
    <row r="1779" spans="2:3" x14ac:dyDescent="0.25">
      <c r="B1779" t="s">
        <v>8219</v>
      </c>
      <c r="C1779">
        <v>30</v>
      </c>
    </row>
    <row r="1780" spans="2:3" x14ac:dyDescent="0.25">
      <c r="B1780" t="s">
        <v>8219</v>
      </c>
      <c r="C1780">
        <v>52</v>
      </c>
    </row>
    <row r="1781" spans="2:3" x14ac:dyDescent="0.25">
      <c r="B1781" t="s">
        <v>8219</v>
      </c>
      <c r="C1781">
        <v>17</v>
      </c>
    </row>
    <row r="1782" spans="2:3" x14ac:dyDescent="0.25">
      <c r="B1782" t="s">
        <v>8219</v>
      </c>
      <c r="C1782">
        <v>19</v>
      </c>
    </row>
    <row r="1783" spans="2:3" x14ac:dyDescent="0.25">
      <c r="B1783" t="s">
        <v>8219</v>
      </c>
      <c r="C1783">
        <v>77</v>
      </c>
    </row>
    <row r="1784" spans="2:3" x14ac:dyDescent="0.25">
      <c r="B1784" t="s">
        <v>8219</v>
      </c>
      <c r="C1784">
        <v>21</v>
      </c>
    </row>
    <row r="1785" spans="2:3" x14ac:dyDescent="0.25">
      <c r="B1785" t="s">
        <v>8219</v>
      </c>
      <c r="C1785">
        <v>38</v>
      </c>
    </row>
    <row r="1786" spans="2:3" x14ac:dyDescent="0.25">
      <c r="B1786" t="s">
        <v>8219</v>
      </c>
      <c r="C1786">
        <v>28</v>
      </c>
    </row>
    <row r="1787" spans="2:3" x14ac:dyDescent="0.25">
      <c r="B1787" t="s">
        <v>8219</v>
      </c>
      <c r="C1787">
        <v>48</v>
      </c>
    </row>
    <row r="1788" spans="2:3" x14ac:dyDescent="0.25">
      <c r="B1788" t="s">
        <v>8219</v>
      </c>
      <c r="C1788">
        <v>46</v>
      </c>
    </row>
    <row r="1789" spans="2:3" x14ac:dyDescent="0.25">
      <c r="B1789" t="s">
        <v>8219</v>
      </c>
      <c r="C1789">
        <v>30</v>
      </c>
    </row>
    <row r="1790" spans="2:3" x14ac:dyDescent="0.25">
      <c r="B1790" t="s">
        <v>8219</v>
      </c>
      <c r="C1790">
        <v>64</v>
      </c>
    </row>
    <row r="1791" spans="2:3" x14ac:dyDescent="0.25">
      <c r="B1791" t="s">
        <v>8219</v>
      </c>
      <c r="C1791">
        <v>15</v>
      </c>
    </row>
    <row r="1792" spans="2:3" x14ac:dyDescent="0.25">
      <c r="B1792" t="s">
        <v>8219</v>
      </c>
      <c r="C1792">
        <v>41</v>
      </c>
    </row>
    <row r="1793" spans="2:3" x14ac:dyDescent="0.25">
      <c r="B1793" t="s">
        <v>8219</v>
      </c>
      <c r="C1793">
        <v>35</v>
      </c>
    </row>
    <row r="1794" spans="2:3" x14ac:dyDescent="0.25">
      <c r="B1794" t="s">
        <v>8219</v>
      </c>
      <c r="C1794">
        <v>45</v>
      </c>
    </row>
    <row r="1795" spans="2:3" x14ac:dyDescent="0.25">
      <c r="B1795" t="s">
        <v>8219</v>
      </c>
      <c r="C1795">
        <v>62</v>
      </c>
    </row>
    <row r="1796" spans="2:3" x14ac:dyDescent="0.25">
      <c r="B1796" t="s">
        <v>8219</v>
      </c>
      <c r="C1796">
        <v>22</v>
      </c>
    </row>
    <row r="1797" spans="2:3" x14ac:dyDescent="0.25">
      <c r="B1797" t="s">
        <v>8219</v>
      </c>
      <c r="C1797">
        <v>18</v>
      </c>
    </row>
    <row r="1798" spans="2:3" x14ac:dyDescent="0.25">
      <c r="B1798" t="s">
        <v>8219</v>
      </c>
      <c r="C1798">
        <v>12</v>
      </c>
    </row>
    <row r="1799" spans="2:3" x14ac:dyDescent="0.25">
      <c r="B1799" t="s">
        <v>8219</v>
      </c>
      <c r="C1799">
        <v>44</v>
      </c>
    </row>
    <row r="1800" spans="2:3" x14ac:dyDescent="0.25">
      <c r="B1800" t="s">
        <v>8219</v>
      </c>
      <c r="C1800">
        <v>27</v>
      </c>
    </row>
    <row r="1801" spans="2:3" x14ac:dyDescent="0.25">
      <c r="B1801" t="s">
        <v>8219</v>
      </c>
      <c r="C1801">
        <v>38</v>
      </c>
    </row>
    <row r="1802" spans="2:3" x14ac:dyDescent="0.25">
      <c r="B1802" t="s">
        <v>8219</v>
      </c>
      <c r="C1802">
        <v>28</v>
      </c>
    </row>
    <row r="1803" spans="2:3" x14ac:dyDescent="0.25">
      <c r="B1803" t="s">
        <v>8219</v>
      </c>
      <c r="C1803">
        <v>24</v>
      </c>
    </row>
    <row r="1804" spans="2:3" x14ac:dyDescent="0.25">
      <c r="B1804" t="s">
        <v>8219</v>
      </c>
      <c r="C1804">
        <v>65</v>
      </c>
    </row>
    <row r="1805" spans="2:3" x14ac:dyDescent="0.25">
      <c r="B1805" t="s">
        <v>8219</v>
      </c>
      <c r="C1805">
        <v>46</v>
      </c>
    </row>
    <row r="1806" spans="2:3" x14ac:dyDescent="0.25">
      <c r="B1806" t="s">
        <v>8219</v>
      </c>
      <c r="C1806">
        <v>85</v>
      </c>
    </row>
    <row r="1807" spans="2:3" x14ac:dyDescent="0.25">
      <c r="B1807" t="s">
        <v>8219</v>
      </c>
      <c r="C1807">
        <v>66</v>
      </c>
    </row>
    <row r="1808" spans="2:3" x14ac:dyDescent="0.25">
      <c r="B1808" t="s">
        <v>8219</v>
      </c>
      <c r="C1808">
        <v>165</v>
      </c>
    </row>
    <row r="1809" spans="2:3" x14ac:dyDescent="0.25">
      <c r="B1809" t="s">
        <v>8219</v>
      </c>
      <c r="C1809">
        <v>17</v>
      </c>
    </row>
    <row r="1810" spans="2:3" x14ac:dyDescent="0.25">
      <c r="B1810" t="s">
        <v>8219</v>
      </c>
      <c r="C1810">
        <v>3</v>
      </c>
    </row>
    <row r="1811" spans="2:3" x14ac:dyDescent="0.25">
      <c r="B1811" t="s">
        <v>8219</v>
      </c>
      <c r="C1811">
        <v>17</v>
      </c>
    </row>
    <row r="1812" spans="2:3" x14ac:dyDescent="0.25">
      <c r="B1812" t="s">
        <v>8219</v>
      </c>
      <c r="C1812">
        <v>91</v>
      </c>
    </row>
    <row r="1813" spans="2:3" x14ac:dyDescent="0.25">
      <c r="B1813" t="s">
        <v>8219</v>
      </c>
      <c r="C1813">
        <v>67</v>
      </c>
    </row>
    <row r="1814" spans="2:3" x14ac:dyDescent="0.25">
      <c r="B1814" t="s">
        <v>8219</v>
      </c>
      <c r="C1814">
        <v>18</v>
      </c>
    </row>
    <row r="1815" spans="2:3" x14ac:dyDescent="0.25">
      <c r="B1815" t="s">
        <v>8219</v>
      </c>
      <c r="C1815">
        <v>21</v>
      </c>
    </row>
    <row r="1816" spans="2:3" x14ac:dyDescent="0.25">
      <c r="B1816" t="s">
        <v>8219</v>
      </c>
      <c r="C1816">
        <v>40</v>
      </c>
    </row>
    <row r="1817" spans="2:3" x14ac:dyDescent="0.25">
      <c r="B1817" t="s">
        <v>8219</v>
      </c>
      <c r="C1817">
        <v>78</v>
      </c>
    </row>
    <row r="1818" spans="2:3" x14ac:dyDescent="0.25">
      <c r="B1818" t="s">
        <v>8219</v>
      </c>
      <c r="C1818">
        <v>26</v>
      </c>
    </row>
    <row r="1819" spans="2:3" x14ac:dyDescent="0.25">
      <c r="B1819" t="s">
        <v>8219</v>
      </c>
      <c r="C1819">
        <v>14</v>
      </c>
    </row>
    <row r="1820" spans="2:3" x14ac:dyDescent="0.25">
      <c r="B1820" t="s">
        <v>8219</v>
      </c>
      <c r="C1820">
        <v>44</v>
      </c>
    </row>
    <row r="1821" spans="2:3" x14ac:dyDescent="0.25">
      <c r="B1821" t="s">
        <v>8219</v>
      </c>
      <c r="C1821">
        <v>9</v>
      </c>
    </row>
    <row r="1822" spans="2:3" x14ac:dyDescent="0.25">
      <c r="B1822" t="s">
        <v>8219</v>
      </c>
      <c r="C1822">
        <v>30</v>
      </c>
    </row>
    <row r="1823" spans="2:3" x14ac:dyDescent="0.25">
      <c r="B1823" t="s">
        <v>8219</v>
      </c>
      <c r="C1823">
        <v>45</v>
      </c>
    </row>
    <row r="1824" spans="2:3" x14ac:dyDescent="0.25">
      <c r="B1824" t="s">
        <v>8219</v>
      </c>
      <c r="C1824">
        <v>56</v>
      </c>
    </row>
    <row r="1825" spans="2:3" x14ac:dyDescent="0.25">
      <c r="B1825" t="s">
        <v>8219</v>
      </c>
      <c r="C1825">
        <v>46</v>
      </c>
    </row>
    <row r="1826" spans="2:3" x14ac:dyDescent="0.25">
      <c r="B1826" t="s">
        <v>8219</v>
      </c>
      <c r="C1826">
        <v>34</v>
      </c>
    </row>
    <row r="1827" spans="2:3" x14ac:dyDescent="0.25">
      <c r="B1827" t="s">
        <v>8219</v>
      </c>
      <c r="C1827">
        <v>98</v>
      </c>
    </row>
    <row r="1828" spans="2:3" x14ac:dyDescent="0.25">
      <c r="B1828" t="s">
        <v>8219</v>
      </c>
      <c r="C1828">
        <v>46</v>
      </c>
    </row>
    <row r="1829" spans="2:3" x14ac:dyDescent="0.25">
      <c r="B1829" t="s">
        <v>8219</v>
      </c>
      <c r="C1829">
        <v>10</v>
      </c>
    </row>
    <row r="1830" spans="2:3" x14ac:dyDescent="0.25">
      <c r="B1830" t="s">
        <v>8219</v>
      </c>
      <c r="C1830">
        <v>76</v>
      </c>
    </row>
    <row r="1831" spans="2:3" x14ac:dyDescent="0.25">
      <c r="B1831" t="s">
        <v>8219</v>
      </c>
      <c r="C1831">
        <v>104</v>
      </c>
    </row>
    <row r="1832" spans="2:3" x14ac:dyDescent="0.25">
      <c r="B1832" t="s">
        <v>8219</v>
      </c>
      <c r="C1832">
        <v>87</v>
      </c>
    </row>
    <row r="1833" spans="2:3" x14ac:dyDescent="0.25">
      <c r="B1833" t="s">
        <v>8219</v>
      </c>
      <c r="C1833">
        <v>29</v>
      </c>
    </row>
    <row r="1834" spans="2:3" x14ac:dyDescent="0.25">
      <c r="B1834" t="s">
        <v>8219</v>
      </c>
      <c r="C1834">
        <v>51</v>
      </c>
    </row>
    <row r="1835" spans="2:3" x14ac:dyDescent="0.25">
      <c r="B1835" t="s">
        <v>8219</v>
      </c>
      <c r="C1835">
        <v>12</v>
      </c>
    </row>
    <row r="1836" spans="2:3" x14ac:dyDescent="0.25">
      <c r="B1836" t="s">
        <v>8219</v>
      </c>
      <c r="C1836">
        <v>72</v>
      </c>
    </row>
    <row r="1837" spans="2:3" x14ac:dyDescent="0.25">
      <c r="B1837" t="s">
        <v>8219</v>
      </c>
      <c r="C1837">
        <v>21</v>
      </c>
    </row>
    <row r="1838" spans="2:3" x14ac:dyDescent="0.25">
      <c r="B1838" t="s">
        <v>8219</v>
      </c>
      <c r="C1838">
        <v>42</v>
      </c>
    </row>
    <row r="1839" spans="2:3" x14ac:dyDescent="0.25">
      <c r="B1839" t="s">
        <v>8219</v>
      </c>
      <c r="C1839">
        <v>71</v>
      </c>
    </row>
    <row r="1840" spans="2:3" x14ac:dyDescent="0.25">
      <c r="B1840" t="s">
        <v>8219</v>
      </c>
      <c r="C1840">
        <v>168</v>
      </c>
    </row>
    <row r="1841" spans="2:3" x14ac:dyDescent="0.25">
      <c r="B1841" t="s">
        <v>8219</v>
      </c>
      <c r="C1841">
        <v>19</v>
      </c>
    </row>
    <row r="1842" spans="2:3" x14ac:dyDescent="0.25">
      <c r="B1842" t="s">
        <v>8219</v>
      </c>
      <c r="C1842">
        <v>37</v>
      </c>
    </row>
    <row r="1843" spans="2:3" x14ac:dyDescent="0.25">
      <c r="B1843" t="s">
        <v>8219</v>
      </c>
      <c r="C1843">
        <v>36</v>
      </c>
    </row>
    <row r="1844" spans="2:3" x14ac:dyDescent="0.25">
      <c r="B1844" t="s">
        <v>8219</v>
      </c>
      <c r="C1844">
        <v>14</v>
      </c>
    </row>
    <row r="1845" spans="2:3" x14ac:dyDescent="0.25">
      <c r="B1845" t="s">
        <v>8219</v>
      </c>
      <c r="C1845">
        <v>18</v>
      </c>
    </row>
    <row r="1846" spans="2:3" x14ac:dyDescent="0.25">
      <c r="B1846" t="s">
        <v>8219</v>
      </c>
      <c r="C1846">
        <v>82</v>
      </c>
    </row>
    <row r="1847" spans="2:3" x14ac:dyDescent="0.25">
      <c r="B1847" t="s">
        <v>8219</v>
      </c>
      <c r="C1847">
        <v>43</v>
      </c>
    </row>
    <row r="1848" spans="2:3" x14ac:dyDescent="0.25">
      <c r="B1848" t="s">
        <v>8219</v>
      </c>
      <c r="C1848">
        <v>8</v>
      </c>
    </row>
    <row r="1849" spans="2:3" x14ac:dyDescent="0.25">
      <c r="B1849" t="s">
        <v>8219</v>
      </c>
      <c r="C1849">
        <v>45</v>
      </c>
    </row>
    <row r="1850" spans="2:3" x14ac:dyDescent="0.25">
      <c r="B1850" t="s">
        <v>8219</v>
      </c>
      <c r="C1850">
        <v>20</v>
      </c>
    </row>
    <row r="1851" spans="2:3" x14ac:dyDescent="0.25">
      <c r="B1851" t="s">
        <v>8219</v>
      </c>
      <c r="C1851">
        <v>31</v>
      </c>
    </row>
    <row r="1852" spans="2:3" x14ac:dyDescent="0.25">
      <c r="B1852" t="s">
        <v>8219</v>
      </c>
      <c r="C1852">
        <v>25</v>
      </c>
    </row>
    <row r="1853" spans="2:3" x14ac:dyDescent="0.25">
      <c r="B1853" t="s">
        <v>8219</v>
      </c>
      <c r="C1853">
        <v>14</v>
      </c>
    </row>
    <row r="1854" spans="2:3" x14ac:dyDescent="0.25">
      <c r="B1854" t="s">
        <v>8219</v>
      </c>
      <c r="C1854">
        <v>45</v>
      </c>
    </row>
    <row r="1855" spans="2:3" x14ac:dyDescent="0.25">
      <c r="B1855" t="s">
        <v>8219</v>
      </c>
      <c r="C1855">
        <v>20</v>
      </c>
    </row>
    <row r="1856" spans="2:3" x14ac:dyDescent="0.25">
      <c r="B1856" t="s">
        <v>8219</v>
      </c>
      <c r="C1856">
        <v>39</v>
      </c>
    </row>
    <row r="1857" spans="2:3" x14ac:dyDescent="0.25">
      <c r="B1857" t="s">
        <v>8219</v>
      </c>
      <c r="C1857">
        <v>16</v>
      </c>
    </row>
    <row r="1858" spans="2:3" x14ac:dyDescent="0.25">
      <c r="B1858" t="s">
        <v>8219</v>
      </c>
      <c r="C1858">
        <v>37</v>
      </c>
    </row>
    <row r="1859" spans="2:3" x14ac:dyDescent="0.25">
      <c r="B1859" t="s">
        <v>8219</v>
      </c>
      <c r="C1859">
        <v>14</v>
      </c>
    </row>
    <row r="1860" spans="2:3" x14ac:dyDescent="0.25">
      <c r="B1860" t="s">
        <v>8219</v>
      </c>
      <c r="C1860">
        <v>21</v>
      </c>
    </row>
    <row r="1861" spans="2:3" x14ac:dyDescent="0.25">
      <c r="B1861" t="s">
        <v>8219</v>
      </c>
      <c r="C1861">
        <v>69</v>
      </c>
    </row>
    <row r="1862" spans="2:3" x14ac:dyDescent="0.25">
      <c r="B1862" t="s">
        <v>8219</v>
      </c>
      <c r="C1862">
        <v>16</v>
      </c>
    </row>
    <row r="1863" spans="2:3" x14ac:dyDescent="0.25">
      <c r="B1863" t="s">
        <v>8219</v>
      </c>
      <c r="C1863">
        <v>55</v>
      </c>
    </row>
    <row r="1864" spans="2:3" x14ac:dyDescent="0.25">
      <c r="B1864" t="s">
        <v>8219</v>
      </c>
      <c r="C1864">
        <v>27</v>
      </c>
    </row>
    <row r="1865" spans="2:3" x14ac:dyDescent="0.25">
      <c r="B1865" t="s">
        <v>8219</v>
      </c>
      <c r="C1865">
        <v>36</v>
      </c>
    </row>
    <row r="1866" spans="2:3" x14ac:dyDescent="0.25">
      <c r="B1866" t="s">
        <v>8219</v>
      </c>
      <c r="C1866">
        <v>19</v>
      </c>
    </row>
    <row r="1867" spans="2:3" x14ac:dyDescent="0.25">
      <c r="B1867" t="s">
        <v>8219</v>
      </c>
      <c r="C1867">
        <v>12</v>
      </c>
    </row>
    <row r="1868" spans="2:3" x14ac:dyDescent="0.25">
      <c r="B1868" t="s">
        <v>8219</v>
      </c>
      <c r="C1868">
        <v>17</v>
      </c>
    </row>
    <row r="1869" spans="2:3" x14ac:dyDescent="0.25">
      <c r="B1869" t="s">
        <v>8219</v>
      </c>
      <c r="C1869">
        <v>114</v>
      </c>
    </row>
    <row r="1870" spans="2:3" x14ac:dyDescent="0.25">
      <c r="B1870" t="s">
        <v>8219</v>
      </c>
      <c r="C1870">
        <v>93</v>
      </c>
    </row>
    <row r="1871" spans="2:3" x14ac:dyDescent="0.25">
      <c r="B1871" t="s">
        <v>8219</v>
      </c>
      <c r="C1871">
        <v>36</v>
      </c>
    </row>
    <row r="1872" spans="2:3" x14ac:dyDescent="0.25">
      <c r="B1872" t="s">
        <v>8219</v>
      </c>
      <c r="C1872">
        <v>61</v>
      </c>
    </row>
    <row r="1873" spans="2:3" x14ac:dyDescent="0.25">
      <c r="B1873" t="s">
        <v>8219</v>
      </c>
      <c r="C1873">
        <v>47</v>
      </c>
    </row>
    <row r="1874" spans="2:3" x14ac:dyDescent="0.25">
      <c r="B1874" t="s">
        <v>8219</v>
      </c>
      <c r="C1874">
        <v>17</v>
      </c>
    </row>
    <row r="1875" spans="2:3" x14ac:dyDescent="0.25">
      <c r="B1875" t="s">
        <v>8219</v>
      </c>
      <c r="C1875">
        <v>63</v>
      </c>
    </row>
    <row r="1876" spans="2:3" x14ac:dyDescent="0.25">
      <c r="B1876" t="s">
        <v>8219</v>
      </c>
      <c r="C1876">
        <v>9</v>
      </c>
    </row>
    <row r="1877" spans="2:3" x14ac:dyDescent="0.25">
      <c r="B1877" t="s">
        <v>8219</v>
      </c>
      <c r="C1877">
        <v>30</v>
      </c>
    </row>
    <row r="1878" spans="2:3" x14ac:dyDescent="0.25">
      <c r="B1878" t="s">
        <v>8219</v>
      </c>
      <c r="C1878">
        <v>23</v>
      </c>
    </row>
    <row r="1879" spans="2:3" x14ac:dyDescent="0.25">
      <c r="B1879" t="s">
        <v>8219</v>
      </c>
      <c r="C1879">
        <v>33</v>
      </c>
    </row>
    <row r="1880" spans="2:3" x14ac:dyDescent="0.25">
      <c r="B1880" t="s">
        <v>8219</v>
      </c>
      <c r="C1880">
        <v>39</v>
      </c>
    </row>
    <row r="1881" spans="2:3" x14ac:dyDescent="0.25">
      <c r="B1881" t="s">
        <v>8219</v>
      </c>
      <c r="C1881">
        <v>17</v>
      </c>
    </row>
    <row r="1882" spans="2:3" x14ac:dyDescent="0.25">
      <c r="B1882" t="s">
        <v>8219</v>
      </c>
      <c r="C1882">
        <v>6</v>
      </c>
    </row>
    <row r="1883" spans="2:3" x14ac:dyDescent="0.25">
      <c r="B1883" t="s">
        <v>8219</v>
      </c>
      <c r="C1883">
        <v>39</v>
      </c>
    </row>
    <row r="1884" spans="2:3" x14ac:dyDescent="0.25">
      <c r="B1884" t="s">
        <v>8219</v>
      </c>
      <c r="C1884">
        <v>57</v>
      </c>
    </row>
    <row r="1885" spans="2:3" x14ac:dyDescent="0.25">
      <c r="B1885" t="s">
        <v>8219</v>
      </c>
      <c r="C1885">
        <v>56</v>
      </c>
    </row>
    <row r="1886" spans="2:3" x14ac:dyDescent="0.25">
      <c r="B1886" t="s">
        <v>8219</v>
      </c>
      <c r="C1886">
        <v>13</v>
      </c>
    </row>
    <row r="1887" spans="2:3" x14ac:dyDescent="0.25">
      <c r="B1887" t="s">
        <v>8219</v>
      </c>
      <c r="C1887">
        <v>95</v>
      </c>
    </row>
    <row r="1888" spans="2:3" x14ac:dyDescent="0.25">
      <c r="B1888" t="s">
        <v>8219</v>
      </c>
      <c r="C1888">
        <v>80</v>
      </c>
    </row>
    <row r="1889" spans="2:3" x14ac:dyDescent="0.25">
      <c r="B1889" t="s">
        <v>8219</v>
      </c>
      <c r="C1889">
        <v>133</v>
      </c>
    </row>
    <row r="1890" spans="2:3" x14ac:dyDescent="0.25">
      <c r="B1890" t="s">
        <v>8219</v>
      </c>
      <c r="C1890">
        <v>44</v>
      </c>
    </row>
    <row r="1891" spans="2:3" x14ac:dyDescent="0.25">
      <c r="B1891" t="s">
        <v>8219</v>
      </c>
      <c r="C1891">
        <v>30</v>
      </c>
    </row>
    <row r="1892" spans="2:3" x14ac:dyDescent="0.25">
      <c r="B1892" t="s">
        <v>8219</v>
      </c>
      <c r="C1892">
        <v>56</v>
      </c>
    </row>
    <row r="1893" spans="2:3" x14ac:dyDescent="0.25">
      <c r="B1893" t="s">
        <v>8219</v>
      </c>
      <c r="C1893">
        <v>66</v>
      </c>
    </row>
    <row r="1894" spans="2:3" x14ac:dyDescent="0.25">
      <c r="B1894" t="s">
        <v>8219</v>
      </c>
      <c r="C1894">
        <v>29</v>
      </c>
    </row>
    <row r="1895" spans="2:3" x14ac:dyDescent="0.25">
      <c r="B1895" t="s">
        <v>8219</v>
      </c>
      <c r="C1895">
        <v>72</v>
      </c>
    </row>
    <row r="1896" spans="2:3" x14ac:dyDescent="0.25">
      <c r="B1896" t="s">
        <v>8219</v>
      </c>
      <c r="C1896">
        <v>27</v>
      </c>
    </row>
    <row r="1897" spans="2:3" x14ac:dyDescent="0.25">
      <c r="B1897" t="s">
        <v>8219</v>
      </c>
      <c r="C1897">
        <v>10</v>
      </c>
    </row>
    <row r="1898" spans="2:3" x14ac:dyDescent="0.25">
      <c r="B1898" t="s">
        <v>8219</v>
      </c>
      <c r="C1898">
        <v>35</v>
      </c>
    </row>
    <row r="1899" spans="2:3" x14ac:dyDescent="0.25">
      <c r="B1899" t="s">
        <v>8219</v>
      </c>
      <c r="C1899">
        <v>29</v>
      </c>
    </row>
    <row r="1900" spans="2:3" x14ac:dyDescent="0.25">
      <c r="B1900" t="s">
        <v>8219</v>
      </c>
      <c r="C1900">
        <v>13</v>
      </c>
    </row>
    <row r="1901" spans="2:3" x14ac:dyDescent="0.25">
      <c r="B1901" t="s">
        <v>8219</v>
      </c>
      <c r="C1901">
        <v>72</v>
      </c>
    </row>
    <row r="1902" spans="2:3" x14ac:dyDescent="0.25">
      <c r="B1902" t="s">
        <v>8219</v>
      </c>
      <c r="C1902">
        <v>78</v>
      </c>
    </row>
    <row r="1903" spans="2:3" x14ac:dyDescent="0.25">
      <c r="B1903" t="s">
        <v>8219</v>
      </c>
      <c r="C1903">
        <v>49</v>
      </c>
    </row>
    <row r="1904" spans="2:3" x14ac:dyDescent="0.25">
      <c r="B1904" t="s">
        <v>8219</v>
      </c>
      <c r="C1904">
        <v>42</v>
      </c>
    </row>
    <row r="1905" spans="2:3" x14ac:dyDescent="0.25">
      <c r="B1905" t="s">
        <v>8219</v>
      </c>
      <c r="C1905">
        <v>35</v>
      </c>
    </row>
    <row r="1906" spans="2:3" x14ac:dyDescent="0.25">
      <c r="B1906" t="s">
        <v>8219</v>
      </c>
      <c r="C1906">
        <v>42</v>
      </c>
    </row>
    <row r="1907" spans="2:3" x14ac:dyDescent="0.25">
      <c r="B1907" t="s">
        <v>8219</v>
      </c>
      <c r="C1907">
        <v>42</v>
      </c>
    </row>
    <row r="1908" spans="2:3" x14ac:dyDescent="0.25">
      <c r="B1908" t="s">
        <v>8219</v>
      </c>
      <c r="C1908">
        <v>31</v>
      </c>
    </row>
    <row r="1909" spans="2:3" x14ac:dyDescent="0.25">
      <c r="B1909" t="s">
        <v>8219</v>
      </c>
      <c r="C1909">
        <v>38</v>
      </c>
    </row>
    <row r="1910" spans="2:3" x14ac:dyDescent="0.25">
      <c r="B1910" t="s">
        <v>8219</v>
      </c>
      <c r="C1910">
        <v>8</v>
      </c>
    </row>
    <row r="1911" spans="2:3" x14ac:dyDescent="0.25">
      <c r="B1911" t="s">
        <v>8219</v>
      </c>
      <c r="C1911">
        <v>39</v>
      </c>
    </row>
    <row r="1912" spans="2:3" x14ac:dyDescent="0.25">
      <c r="B1912" t="s">
        <v>8219</v>
      </c>
      <c r="C1912">
        <v>29</v>
      </c>
    </row>
    <row r="1913" spans="2:3" x14ac:dyDescent="0.25">
      <c r="B1913" t="s">
        <v>8219</v>
      </c>
      <c r="C1913">
        <v>72</v>
      </c>
    </row>
    <row r="1914" spans="2:3" x14ac:dyDescent="0.25">
      <c r="B1914" t="s">
        <v>8219</v>
      </c>
      <c r="C1914">
        <v>15</v>
      </c>
    </row>
    <row r="1915" spans="2:3" x14ac:dyDescent="0.25">
      <c r="B1915" t="s">
        <v>8219</v>
      </c>
      <c r="C1915">
        <v>33</v>
      </c>
    </row>
    <row r="1916" spans="2:3" x14ac:dyDescent="0.25">
      <c r="B1916" t="s">
        <v>8219</v>
      </c>
      <c r="C1916">
        <v>15</v>
      </c>
    </row>
    <row r="1917" spans="2:3" x14ac:dyDescent="0.25">
      <c r="B1917" t="s">
        <v>8219</v>
      </c>
      <c r="C1917">
        <v>19</v>
      </c>
    </row>
    <row r="1918" spans="2:3" x14ac:dyDescent="0.25">
      <c r="B1918" t="s">
        <v>8219</v>
      </c>
      <c r="C1918">
        <v>17</v>
      </c>
    </row>
    <row r="1919" spans="2:3" x14ac:dyDescent="0.25">
      <c r="B1919" t="s">
        <v>8219</v>
      </c>
      <c r="C1919">
        <v>44</v>
      </c>
    </row>
    <row r="1920" spans="2:3" x14ac:dyDescent="0.25">
      <c r="B1920" t="s">
        <v>8219</v>
      </c>
      <c r="C1920">
        <v>10</v>
      </c>
    </row>
    <row r="1921" spans="2:3" x14ac:dyDescent="0.25">
      <c r="B1921" t="s">
        <v>8219</v>
      </c>
      <c r="C1921">
        <v>46</v>
      </c>
    </row>
    <row r="1922" spans="2:3" x14ac:dyDescent="0.25">
      <c r="B1922" t="s">
        <v>8219</v>
      </c>
      <c r="C1922">
        <v>11</v>
      </c>
    </row>
    <row r="1923" spans="2:3" x14ac:dyDescent="0.25">
      <c r="B1923" t="s">
        <v>8219</v>
      </c>
      <c r="C1923">
        <v>13</v>
      </c>
    </row>
    <row r="1924" spans="2:3" x14ac:dyDescent="0.25">
      <c r="B1924" t="s">
        <v>8219</v>
      </c>
      <c r="C1924">
        <v>33</v>
      </c>
    </row>
    <row r="1925" spans="2:3" x14ac:dyDescent="0.25">
      <c r="B1925" t="s">
        <v>8219</v>
      </c>
      <c r="C1925">
        <v>28</v>
      </c>
    </row>
    <row r="1926" spans="2:3" x14ac:dyDescent="0.25">
      <c r="B1926" t="s">
        <v>8219</v>
      </c>
      <c r="C1926">
        <v>21</v>
      </c>
    </row>
    <row r="1927" spans="2:3" x14ac:dyDescent="0.25">
      <c r="B1927" t="s">
        <v>8219</v>
      </c>
      <c r="C1927">
        <v>13</v>
      </c>
    </row>
    <row r="1928" spans="2:3" x14ac:dyDescent="0.25">
      <c r="B1928" t="s">
        <v>8219</v>
      </c>
      <c r="C1928">
        <v>34</v>
      </c>
    </row>
    <row r="1929" spans="2:3" x14ac:dyDescent="0.25">
      <c r="B1929" t="s">
        <v>8219</v>
      </c>
      <c r="C1929">
        <v>80</v>
      </c>
    </row>
    <row r="1930" spans="2:3" x14ac:dyDescent="0.25">
      <c r="B1930" t="s">
        <v>8219</v>
      </c>
      <c r="C1930">
        <v>74</v>
      </c>
    </row>
    <row r="1931" spans="2:3" x14ac:dyDescent="0.25">
      <c r="B1931" t="s">
        <v>8219</v>
      </c>
      <c r="C1931">
        <v>7</v>
      </c>
    </row>
    <row r="1932" spans="2:3" x14ac:dyDescent="0.25">
      <c r="B1932" t="s">
        <v>8219</v>
      </c>
      <c r="C1932">
        <v>34</v>
      </c>
    </row>
    <row r="1933" spans="2:3" x14ac:dyDescent="0.25">
      <c r="B1933" t="s">
        <v>8219</v>
      </c>
      <c r="C1933">
        <v>86</v>
      </c>
    </row>
    <row r="1934" spans="2:3" x14ac:dyDescent="0.25">
      <c r="B1934" t="s">
        <v>8219</v>
      </c>
      <c r="C1934">
        <v>37</v>
      </c>
    </row>
    <row r="1935" spans="2:3" x14ac:dyDescent="0.25">
      <c r="B1935" t="s">
        <v>8219</v>
      </c>
      <c r="C1935">
        <v>18</v>
      </c>
    </row>
    <row r="1936" spans="2:3" x14ac:dyDescent="0.25">
      <c r="B1936" t="s">
        <v>8219</v>
      </c>
      <c r="C1936">
        <v>22</v>
      </c>
    </row>
    <row r="1937" spans="2:3" x14ac:dyDescent="0.25">
      <c r="B1937" t="s">
        <v>8219</v>
      </c>
      <c r="C1937">
        <v>26</v>
      </c>
    </row>
    <row r="1938" spans="2:3" x14ac:dyDescent="0.25">
      <c r="B1938" t="s">
        <v>8219</v>
      </c>
      <c r="C1938">
        <v>27</v>
      </c>
    </row>
    <row r="1939" spans="2:3" x14ac:dyDescent="0.25">
      <c r="B1939" t="s">
        <v>8219</v>
      </c>
      <c r="C1939">
        <v>8</v>
      </c>
    </row>
    <row r="1940" spans="2:3" x14ac:dyDescent="0.25">
      <c r="B1940" t="s">
        <v>8219</v>
      </c>
      <c r="C1940">
        <v>204</v>
      </c>
    </row>
    <row r="1941" spans="2:3" x14ac:dyDescent="0.25">
      <c r="B1941" t="s">
        <v>8219</v>
      </c>
      <c r="C1941">
        <v>46</v>
      </c>
    </row>
    <row r="1942" spans="2:3" x14ac:dyDescent="0.25">
      <c r="B1942" t="s">
        <v>8219</v>
      </c>
      <c r="C1942">
        <v>17</v>
      </c>
    </row>
    <row r="1943" spans="2:3" x14ac:dyDescent="0.25">
      <c r="B1943" t="s">
        <v>8219</v>
      </c>
      <c r="C1943">
        <v>28</v>
      </c>
    </row>
    <row r="1944" spans="2:3" x14ac:dyDescent="0.25">
      <c r="B1944" t="s">
        <v>8219</v>
      </c>
      <c r="C1944">
        <v>83</v>
      </c>
    </row>
    <row r="1945" spans="2:3" x14ac:dyDescent="0.25">
      <c r="B1945" t="s">
        <v>8219</v>
      </c>
      <c r="C1945">
        <v>13</v>
      </c>
    </row>
    <row r="1946" spans="2:3" x14ac:dyDescent="0.25">
      <c r="B1946" t="s">
        <v>8219</v>
      </c>
      <c r="C1946">
        <v>8</v>
      </c>
    </row>
    <row r="1947" spans="2:3" x14ac:dyDescent="0.25">
      <c r="B1947" t="s">
        <v>8219</v>
      </c>
      <c r="C1947">
        <v>32</v>
      </c>
    </row>
    <row r="1948" spans="2:3" x14ac:dyDescent="0.25">
      <c r="B1948" t="s">
        <v>8219</v>
      </c>
      <c r="C1948">
        <v>85</v>
      </c>
    </row>
    <row r="1949" spans="2:3" x14ac:dyDescent="0.25">
      <c r="B1949" t="s">
        <v>8219</v>
      </c>
      <c r="C1949">
        <v>29</v>
      </c>
    </row>
    <row r="1950" spans="2:3" x14ac:dyDescent="0.25">
      <c r="B1950" t="s">
        <v>8219</v>
      </c>
      <c r="C1950">
        <v>24</v>
      </c>
    </row>
    <row r="1951" spans="2:3" x14ac:dyDescent="0.25">
      <c r="B1951" t="s">
        <v>8219</v>
      </c>
      <c r="C1951">
        <v>8</v>
      </c>
    </row>
    <row r="1952" spans="2:3" x14ac:dyDescent="0.25">
      <c r="B1952" t="s">
        <v>8219</v>
      </c>
      <c r="C1952">
        <v>19</v>
      </c>
    </row>
    <row r="1953" spans="2:3" x14ac:dyDescent="0.25">
      <c r="B1953" t="s">
        <v>8219</v>
      </c>
      <c r="C1953">
        <v>336</v>
      </c>
    </row>
    <row r="1954" spans="2:3" x14ac:dyDescent="0.25">
      <c r="B1954" t="s">
        <v>8219</v>
      </c>
      <c r="C1954">
        <v>13</v>
      </c>
    </row>
    <row r="1955" spans="2:3" x14ac:dyDescent="0.25">
      <c r="B1955" t="s">
        <v>8219</v>
      </c>
      <c r="C1955">
        <v>42</v>
      </c>
    </row>
    <row r="1956" spans="2:3" x14ac:dyDescent="0.25">
      <c r="B1956" t="s">
        <v>8219</v>
      </c>
      <c r="C1956">
        <v>64</v>
      </c>
    </row>
    <row r="1957" spans="2:3" x14ac:dyDescent="0.25">
      <c r="B1957" t="s">
        <v>8219</v>
      </c>
      <c r="C1957">
        <v>25</v>
      </c>
    </row>
    <row r="1958" spans="2:3" x14ac:dyDescent="0.25">
      <c r="B1958" t="s">
        <v>8219</v>
      </c>
      <c r="C1958">
        <v>20</v>
      </c>
    </row>
    <row r="1959" spans="2:3" x14ac:dyDescent="0.25">
      <c r="B1959" t="s">
        <v>8219</v>
      </c>
      <c r="C1959">
        <v>104</v>
      </c>
    </row>
    <row r="1960" spans="2:3" x14ac:dyDescent="0.25">
      <c r="B1960" t="s">
        <v>8219</v>
      </c>
      <c r="C1960">
        <v>53</v>
      </c>
    </row>
    <row r="1961" spans="2:3" x14ac:dyDescent="0.25">
      <c r="B1961" t="s">
        <v>8219</v>
      </c>
      <c r="C1961">
        <v>14</v>
      </c>
    </row>
    <row r="1962" spans="2:3" x14ac:dyDescent="0.25">
      <c r="B1962" t="s">
        <v>8219</v>
      </c>
      <c r="C1962">
        <v>20</v>
      </c>
    </row>
    <row r="1963" spans="2:3" x14ac:dyDescent="0.25">
      <c r="B1963" t="s">
        <v>8219</v>
      </c>
      <c r="C1963">
        <v>558</v>
      </c>
    </row>
    <row r="1964" spans="2:3" x14ac:dyDescent="0.25">
      <c r="B1964" t="s">
        <v>8219</v>
      </c>
      <c r="C1964">
        <v>22</v>
      </c>
    </row>
    <row r="1965" spans="2:3" x14ac:dyDescent="0.25">
      <c r="B1965" t="s">
        <v>8219</v>
      </c>
      <c r="C1965">
        <v>24</v>
      </c>
    </row>
    <row r="1966" spans="2:3" x14ac:dyDescent="0.25">
      <c r="B1966" t="s">
        <v>8219</v>
      </c>
      <c r="C1966">
        <v>74</v>
      </c>
    </row>
    <row r="1967" spans="2:3" x14ac:dyDescent="0.25">
      <c r="B1967" t="s">
        <v>8219</v>
      </c>
      <c r="C1967">
        <v>54</v>
      </c>
    </row>
    <row r="1968" spans="2:3" x14ac:dyDescent="0.25">
      <c r="B1968" t="s">
        <v>8219</v>
      </c>
      <c r="C1968">
        <v>31</v>
      </c>
    </row>
    <row r="1969" spans="2:3" x14ac:dyDescent="0.25">
      <c r="B1969" t="s">
        <v>8219</v>
      </c>
      <c r="C1969">
        <v>25</v>
      </c>
    </row>
    <row r="1970" spans="2:3" x14ac:dyDescent="0.25">
      <c r="B1970" t="s">
        <v>8219</v>
      </c>
      <c r="C1970">
        <v>17</v>
      </c>
    </row>
    <row r="1971" spans="2:3" x14ac:dyDescent="0.25">
      <c r="B1971" t="s">
        <v>8219</v>
      </c>
      <c r="C1971">
        <v>12</v>
      </c>
    </row>
    <row r="1972" spans="2:3" x14ac:dyDescent="0.25">
      <c r="B1972" t="s">
        <v>8219</v>
      </c>
      <c r="C1972">
        <v>38</v>
      </c>
    </row>
    <row r="1973" spans="2:3" x14ac:dyDescent="0.25">
      <c r="B1973" t="s">
        <v>8219</v>
      </c>
      <c r="C1973">
        <v>41</v>
      </c>
    </row>
    <row r="1974" spans="2:3" x14ac:dyDescent="0.25">
      <c r="B1974" t="s">
        <v>8219</v>
      </c>
      <c r="C1974">
        <v>19</v>
      </c>
    </row>
    <row r="1975" spans="2:3" x14ac:dyDescent="0.25">
      <c r="B1975" t="s">
        <v>8219</v>
      </c>
      <c r="C1975">
        <v>41</v>
      </c>
    </row>
    <row r="1976" spans="2:3" x14ac:dyDescent="0.25">
      <c r="B1976" t="s">
        <v>8219</v>
      </c>
      <c r="C1976">
        <v>26</v>
      </c>
    </row>
    <row r="1977" spans="2:3" x14ac:dyDescent="0.25">
      <c r="B1977" t="s">
        <v>8219</v>
      </c>
      <c r="C1977">
        <v>25</v>
      </c>
    </row>
    <row r="1978" spans="2:3" x14ac:dyDescent="0.25">
      <c r="B1978" t="s">
        <v>8219</v>
      </c>
      <c r="C1978">
        <v>9</v>
      </c>
    </row>
    <row r="1979" spans="2:3" x14ac:dyDescent="0.25">
      <c r="B1979" t="s">
        <v>8219</v>
      </c>
      <c r="C1979">
        <v>78</v>
      </c>
    </row>
    <row r="1980" spans="2:3" x14ac:dyDescent="0.25">
      <c r="B1980" t="s">
        <v>8219</v>
      </c>
      <c r="C1980">
        <v>45</v>
      </c>
    </row>
    <row r="1981" spans="2:3" x14ac:dyDescent="0.25">
      <c r="B1981" t="s">
        <v>8219</v>
      </c>
      <c r="C1981">
        <v>102</v>
      </c>
    </row>
    <row r="1982" spans="2:3" x14ac:dyDescent="0.25">
      <c r="B1982" t="s">
        <v>8219</v>
      </c>
      <c r="C1982">
        <v>5</v>
      </c>
    </row>
    <row r="1983" spans="2:3" x14ac:dyDescent="0.25">
      <c r="B1983" t="s">
        <v>8219</v>
      </c>
      <c r="C1983">
        <v>27</v>
      </c>
    </row>
    <row r="1984" spans="2:3" x14ac:dyDescent="0.25">
      <c r="B1984" t="s">
        <v>8219</v>
      </c>
      <c r="C1984">
        <v>37</v>
      </c>
    </row>
    <row r="1985" spans="2:3" x14ac:dyDescent="0.25">
      <c r="B1985" t="s">
        <v>8219</v>
      </c>
      <c r="C1985">
        <v>14</v>
      </c>
    </row>
    <row r="1986" spans="2:3" x14ac:dyDescent="0.25">
      <c r="B1986" t="s">
        <v>8219</v>
      </c>
      <c r="C1986">
        <v>27</v>
      </c>
    </row>
    <row r="1987" spans="2:3" x14ac:dyDescent="0.25">
      <c r="B1987" t="s">
        <v>8219</v>
      </c>
      <c r="C1987">
        <v>45</v>
      </c>
    </row>
    <row r="1988" spans="2:3" x14ac:dyDescent="0.25">
      <c r="B1988" t="s">
        <v>8219</v>
      </c>
      <c r="C1988">
        <v>49</v>
      </c>
    </row>
    <row r="1989" spans="2:3" x14ac:dyDescent="0.25">
      <c r="B1989" t="s">
        <v>8219</v>
      </c>
      <c r="C1989">
        <v>24</v>
      </c>
    </row>
    <row r="1990" spans="2:3" x14ac:dyDescent="0.25">
      <c r="B1990" t="s">
        <v>8219</v>
      </c>
      <c r="C1990">
        <v>112</v>
      </c>
    </row>
    <row r="1991" spans="2:3" x14ac:dyDescent="0.25">
      <c r="B1991" t="s">
        <v>8219</v>
      </c>
      <c r="C1991">
        <v>23</v>
      </c>
    </row>
    <row r="1992" spans="2:3" x14ac:dyDescent="0.25">
      <c r="B1992" t="s">
        <v>8219</v>
      </c>
      <c r="C1992">
        <v>54</v>
      </c>
    </row>
    <row r="1993" spans="2:3" x14ac:dyDescent="0.25">
      <c r="B1993" t="s">
        <v>8219</v>
      </c>
      <c r="C1993">
        <v>28</v>
      </c>
    </row>
    <row r="1994" spans="2:3" x14ac:dyDescent="0.25">
      <c r="B1994" t="s">
        <v>8219</v>
      </c>
      <c r="C1994">
        <v>11</v>
      </c>
    </row>
    <row r="1995" spans="2:3" x14ac:dyDescent="0.25">
      <c r="B1995" t="s">
        <v>8219</v>
      </c>
      <c r="C1995">
        <v>62</v>
      </c>
    </row>
    <row r="1996" spans="2:3" x14ac:dyDescent="0.25">
      <c r="B1996" t="s">
        <v>8219</v>
      </c>
      <c r="C1996">
        <v>73</v>
      </c>
    </row>
    <row r="1997" spans="2:3" x14ac:dyDescent="0.25">
      <c r="B1997" t="s">
        <v>8219</v>
      </c>
      <c r="C1997">
        <v>18</v>
      </c>
    </row>
    <row r="1998" spans="2:3" x14ac:dyDescent="0.25">
      <c r="B1998" t="s">
        <v>8219</v>
      </c>
      <c r="C1998">
        <v>35</v>
      </c>
    </row>
    <row r="1999" spans="2:3" x14ac:dyDescent="0.25">
      <c r="B1999" t="s">
        <v>8219</v>
      </c>
      <c r="C1999">
        <v>43</v>
      </c>
    </row>
    <row r="2000" spans="2:3" x14ac:dyDescent="0.25">
      <c r="B2000" t="s">
        <v>8219</v>
      </c>
      <c r="C2000">
        <v>36</v>
      </c>
    </row>
    <row r="2001" spans="2:3" x14ac:dyDescent="0.25">
      <c r="B2001" t="s">
        <v>8219</v>
      </c>
      <c r="C2001">
        <v>62</v>
      </c>
    </row>
    <row r="2002" spans="2:3" x14ac:dyDescent="0.25">
      <c r="B2002" t="s">
        <v>8219</v>
      </c>
      <c r="C2002">
        <v>15</v>
      </c>
    </row>
    <row r="2003" spans="2:3" x14ac:dyDescent="0.25">
      <c r="B2003" t="s">
        <v>8219</v>
      </c>
      <c r="C2003">
        <v>33</v>
      </c>
    </row>
    <row r="2004" spans="2:3" x14ac:dyDescent="0.25">
      <c r="B2004" t="s">
        <v>8219</v>
      </c>
      <c r="C2004">
        <v>27</v>
      </c>
    </row>
    <row r="2005" spans="2:3" x14ac:dyDescent="0.25">
      <c r="B2005" t="s">
        <v>8219</v>
      </c>
      <c r="C2005">
        <v>17</v>
      </c>
    </row>
    <row r="2006" spans="2:3" x14ac:dyDescent="0.25">
      <c r="B2006" t="s">
        <v>8219</v>
      </c>
      <c r="C2006">
        <v>4</v>
      </c>
    </row>
    <row r="2007" spans="2:3" x14ac:dyDescent="0.25">
      <c r="B2007" t="s">
        <v>8219</v>
      </c>
      <c r="C2007">
        <v>53</v>
      </c>
    </row>
    <row r="2008" spans="2:3" x14ac:dyDescent="0.25">
      <c r="B2008" t="s">
        <v>8219</v>
      </c>
      <c r="C2008">
        <v>49</v>
      </c>
    </row>
    <row r="2009" spans="2:3" x14ac:dyDescent="0.25">
      <c r="B2009" t="s">
        <v>8219</v>
      </c>
      <c r="C2009">
        <v>57</v>
      </c>
    </row>
    <row r="2010" spans="2:3" x14ac:dyDescent="0.25">
      <c r="B2010" t="s">
        <v>8219</v>
      </c>
      <c r="C2010">
        <v>69</v>
      </c>
    </row>
    <row r="2011" spans="2:3" x14ac:dyDescent="0.25">
      <c r="B2011" t="s">
        <v>8219</v>
      </c>
      <c r="C2011">
        <v>15</v>
      </c>
    </row>
    <row r="2012" spans="2:3" x14ac:dyDescent="0.25">
      <c r="B2012" t="s">
        <v>8219</v>
      </c>
      <c r="C2012">
        <v>64</v>
      </c>
    </row>
    <row r="2013" spans="2:3" x14ac:dyDescent="0.25">
      <c r="B2013" t="s">
        <v>8219</v>
      </c>
      <c r="C2013">
        <v>20</v>
      </c>
    </row>
    <row r="2014" spans="2:3" x14ac:dyDescent="0.25">
      <c r="B2014" t="s">
        <v>8219</v>
      </c>
      <c r="C2014">
        <v>27</v>
      </c>
    </row>
    <row r="2015" spans="2:3" x14ac:dyDescent="0.25">
      <c r="B2015" t="s">
        <v>8219</v>
      </c>
      <c r="C2015">
        <v>21</v>
      </c>
    </row>
    <row r="2016" spans="2:3" x14ac:dyDescent="0.25">
      <c r="B2016" t="s">
        <v>8219</v>
      </c>
      <c r="C2016">
        <v>31</v>
      </c>
    </row>
    <row r="2017" spans="2:3" x14ac:dyDescent="0.25">
      <c r="B2017" t="s">
        <v>8219</v>
      </c>
      <c r="C2017">
        <v>51</v>
      </c>
    </row>
    <row r="2018" spans="2:3" x14ac:dyDescent="0.25">
      <c r="B2018" t="s">
        <v>8219</v>
      </c>
      <c r="C2018">
        <v>57</v>
      </c>
    </row>
    <row r="2019" spans="2:3" x14ac:dyDescent="0.25">
      <c r="B2019" t="s">
        <v>8219</v>
      </c>
      <c r="C2019">
        <v>20</v>
      </c>
    </row>
    <row r="2020" spans="2:3" x14ac:dyDescent="0.25">
      <c r="B2020" t="s">
        <v>8219</v>
      </c>
      <c r="C2020">
        <v>71</v>
      </c>
    </row>
    <row r="2021" spans="2:3" x14ac:dyDescent="0.25">
      <c r="B2021" t="s">
        <v>8219</v>
      </c>
      <c r="C2021">
        <v>72</v>
      </c>
    </row>
    <row r="2022" spans="2:3" x14ac:dyDescent="0.25">
      <c r="B2022" t="s">
        <v>8219</v>
      </c>
      <c r="C2022">
        <v>45</v>
      </c>
    </row>
    <row r="2023" spans="2:3" x14ac:dyDescent="0.25">
      <c r="B2023" t="s">
        <v>8219</v>
      </c>
      <c r="C2023">
        <v>51</v>
      </c>
    </row>
    <row r="2024" spans="2:3" x14ac:dyDescent="0.25">
      <c r="B2024" t="s">
        <v>8219</v>
      </c>
      <c r="C2024">
        <v>56</v>
      </c>
    </row>
    <row r="2025" spans="2:3" x14ac:dyDescent="0.25">
      <c r="B2025" t="s">
        <v>8219</v>
      </c>
      <c r="C2025">
        <v>17</v>
      </c>
    </row>
    <row r="2026" spans="2:3" x14ac:dyDescent="0.25">
      <c r="B2026" t="s">
        <v>8219</v>
      </c>
      <c r="C2026">
        <v>197</v>
      </c>
    </row>
    <row r="2027" spans="2:3" x14ac:dyDescent="0.25">
      <c r="B2027" t="s">
        <v>8219</v>
      </c>
      <c r="C2027">
        <v>70</v>
      </c>
    </row>
    <row r="2028" spans="2:3" x14ac:dyDescent="0.25">
      <c r="B2028" t="s">
        <v>8219</v>
      </c>
      <c r="C2028">
        <v>21</v>
      </c>
    </row>
    <row r="2029" spans="2:3" x14ac:dyDescent="0.25">
      <c r="B2029" t="s">
        <v>8219</v>
      </c>
      <c r="C2029">
        <v>34</v>
      </c>
    </row>
    <row r="2030" spans="2:3" x14ac:dyDescent="0.25">
      <c r="B2030" t="s">
        <v>8219</v>
      </c>
      <c r="C2030">
        <v>39</v>
      </c>
    </row>
    <row r="2031" spans="2:3" x14ac:dyDescent="0.25">
      <c r="B2031" t="s">
        <v>8219</v>
      </c>
      <c r="C2031">
        <v>78</v>
      </c>
    </row>
    <row r="2032" spans="2:3" x14ac:dyDescent="0.25">
      <c r="B2032" t="s">
        <v>8219</v>
      </c>
      <c r="C2032">
        <v>48</v>
      </c>
    </row>
    <row r="2033" spans="2:3" x14ac:dyDescent="0.25">
      <c r="B2033" t="s">
        <v>8219</v>
      </c>
      <c r="C2033">
        <v>29</v>
      </c>
    </row>
    <row r="2034" spans="2:3" x14ac:dyDescent="0.25">
      <c r="B2034" t="s">
        <v>8219</v>
      </c>
      <c r="C2034">
        <v>73</v>
      </c>
    </row>
    <row r="2035" spans="2:3" x14ac:dyDescent="0.25">
      <c r="B2035" t="s">
        <v>8219</v>
      </c>
      <c r="C2035">
        <v>8</v>
      </c>
    </row>
    <row r="2036" spans="2:3" x14ac:dyDescent="0.25">
      <c r="B2036" t="s">
        <v>8219</v>
      </c>
      <c r="C2036">
        <v>17</v>
      </c>
    </row>
    <row r="2037" spans="2:3" x14ac:dyDescent="0.25">
      <c r="B2037" t="s">
        <v>8219</v>
      </c>
      <c r="C2037">
        <v>9</v>
      </c>
    </row>
    <row r="2038" spans="2:3" x14ac:dyDescent="0.25">
      <c r="B2038" t="s">
        <v>8219</v>
      </c>
      <c r="C2038">
        <v>17</v>
      </c>
    </row>
    <row r="2039" spans="2:3" x14ac:dyDescent="0.25">
      <c r="B2039" t="s">
        <v>8219</v>
      </c>
      <c r="C2039">
        <v>33</v>
      </c>
    </row>
    <row r="2040" spans="2:3" x14ac:dyDescent="0.25">
      <c r="B2040" t="s">
        <v>8219</v>
      </c>
      <c r="C2040">
        <v>38</v>
      </c>
    </row>
    <row r="2041" spans="2:3" x14ac:dyDescent="0.25">
      <c r="B2041" t="s">
        <v>8219</v>
      </c>
      <c r="C2041">
        <v>79</v>
      </c>
    </row>
    <row r="2042" spans="2:3" x14ac:dyDescent="0.25">
      <c r="B2042" t="s">
        <v>8219</v>
      </c>
      <c r="C2042">
        <v>46</v>
      </c>
    </row>
    <row r="2043" spans="2:3" x14ac:dyDescent="0.25">
      <c r="B2043" t="s">
        <v>8219</v>
      </c>
      <c r="C2043">
        <v>20</v>
      </c>
    </row>
    <row r="2044" spans="2:3" x14ac:dyDescent="0.25">
      <c r="B2044" t="s">
        <v>8219</v>
      </c>
      <c r="C2044">
        <v>20</v>
      </c>
    </row>
    <row r="2045" spans="2:3" x14ac:dyDescent="0.25">
      <c r="B2045" t="s">
        <v>8219</v>
      </c>
      <c r="C2045">
        <v>13</v>
      </c>
    </row>
    <row r="2046" spans="2:3" x14ac:dyDescent="0.25">
      <c r="B2046" t="s">
        <v>8219</v>
      </c>
      <c r="C2046">
        <v>22</v>
      </c>
    </row>
    <row r="2047" spans="2:3" x14ac:dyDescent="0.25">
      <c r="B2047" t="s">
        <v>8219</v>
      </c>
      <c r="C2047">
        <v>36</v>
      </c>
    </row>
    <row r="2048" spans="2:3" x14ac:dyDescent="0.25">
      <c r="B2048" t="s">
        <v>8219</v>
      </c>
      <c r="C2048">
        <v>40</v>
      </c>
    </row>
    <row r="2049" spans="2:3" x14ac:dyDescent="0.25">
      <c r="B2049" t="s">
        <v>8219</v>
      </c>
      <c r="C2049">
        <v>9</v>
      </c>
    </row>
    <row r="2050" spans="2:3" x14ac:dyDescent="0.25">
      <c r="B2050" t="s">
        <v>8219</v>
      </c>
      <c r="C2050">
        <v>19</v>
      </c>
    </row>
    <row r="2051" spans="2:3" x14ac:dyDescent="0.25">
      <c r="B2051" t="s">
        <v>8219</v>
      </c>
      <c r="C2051">
        <v>14</v>
      </c>
    </row>
    <row r="2052" spans="2:3" x14ac:dyDescent="0.25">
      <c r="B2052" t="s">
        <v>8219</v>
      </c>
      <c r="C2052">
        <v>38</v>
      </c>
    </row>
    <row r="2053" spans="2:3" x14ac:dyDescent="0.25">
      <c r="B2053" t="s">
        <v>8219</v>
      </c>
      <c r="C2053">
        <v>58</v>
      </c>
    </row>
    <row r="2054" spans="2:3" x14ac:dyDescent="0.25">
      <c r="B2054" t="s">
        <v>8219</v>
      </c>
      <c r="C2054">
        <v>28</v>
      </c>
    </row>
    <row r="2055" spans="2:3" x14ac:dyDescent="0.25">
      <c r="B2055" t="s">
        <v>8219</v>
      </c>
      <c r="C2055">
        <v>17</v>
      </c>
    </row>
    <row r="2056" spans="2:3" x14ac:dyDescent="0.25">
      <c r="B2056" t="s">
        <v>8219</v>
      </c>
      <c r="C2056">
        <v>12</v>
      </c>
    </row>
    <row r="2057" spans="2:3" x14ac:dyDescent="0.25">
      <c r="B2057" t="s">
        <v>8219</v>
      </c>
      <c r="C2057">
        <v>40</v>
      </c>
    </row>
    <row r="2058" spans="2:3" x14ac:dyDescent="0.25">
      <c r="B2058" t="s">
        <v>8219</v>
      </c>
      <c r="C2058">
        <v>57</v>
      </c>
    </row>
    <row r="2059" spans="2:3" x14ac:dyDescent="0.25">
      <c r="B2059" t="s">
        <v>8219</v>
      </c>
      <c r="C2059">
        <v>114</v>
      </c>
    </row>
    <row r="2060" spans="2:3" x14ac:dyDescent="0.25">
      <c r="B2060" t="s">
        <v>8219</v>
      </c>
      <c r="C2060">
        <v>31</v>
      </c>
    </row>
    <row r="2061" spans="2:3" x14ac:dyDescent="0.25">
      <c r="B2061" t="s">
        <v>8219</v>
      </c>
      <c r="C2061">
        <v>3</v>
      </c>
    </row>
    <row r="2062" spans="2:3" x14ac:dyDescent="0.25">
      <c r="B2062" t="s">
        <v>8219</v>
      </c>
      <c r="C2062">
        <v>16</v>
      </c>
    </row>
    <row r="2063" spans="2:3" x14ac:dyDescent="0.25">
      <c r="B2063" t="s">
        <v>8219</v>
      </c>
      <c r="C2063">
        <v>199</v>
      </c>
    </row>
    <row r="2064" spans="2:3" x14ac:dyDescent="0.25">
      <c r="B2064" t="s">
        <v>8219</v>
      </c>
      <c r="C2064">
        <v>31</v>
      </c>
    </row>
    <row r="2065" spans="2:3" x14ac:dyDescent="0.25">
      <c r="B2065" t="s">
        <v>8219</v>
      </c>
      <c r="C2065">
        <v>30</v>
      </c>
    </row>
    <row r="2066" spans="2:3" x14ac:dyDescent="0.25">
      <c r="B2066" t="s">
        <v>8219</v>
      </c>
      <c r="C2066">
        <v>34</v>
      </c>
    </row>
    <row r="2067" spans="2:3" x14ac:dyDescent="0.25">
      <c r="B2067" t="s">
        <v>8219</v>
      </c>
      <c r="C2067">
        <v>18</v>
      </c>
    </row>
    <row r="2068" spans="2:3" x14ac:dyDescent="0.25">
      <c r="B2068" t="s">
        <v>8219</v>
      </c>
      <c r="C2068">
        <v>67</v>
      </c>
    </row>
    <row r="2069" spans="2:3" x14ac:dyDescent="0.25">
      <c r="B2069" t="s">
        <v>8219</v>
      </c>
      <c r="C2069">
        <v>66</v>
      </c>
    </row>
    <row r="2070" spans="2:3" x14ac:dyDescent="0.25">
      <c r="B2070" t="s">
        <v>8219</v>
      </c>
      <c r="C2070">
        <v>23</v>
      </c>
    </row>
    <row r="2071" spans="2:3" x14ac:dyDescent="0.25">
      <c r="B2071" t="s">
        <v>8219</v>
      </c>
      <c r="C2071">
        <v>126</v>
      </c>
    </row>
    <row r="2072" spans="2:3" x14ac:dyDescent="0.25">
      <c r="B2072" t="s">
        <v>8219</v>
      </c>
      <c r="C2072">
        <v>6</v>
      </c>
    </row>
    <row r="2073" spans="2:3" x14ac:dyDescent="0.25">
      <c r="B2073" t="s">
        <v>8219</v>
      </c>
      <c r="C2073">
        <v>25</v>
      </c>
    </row>
    <row r="2074" spans="2:3" x14ac:dyDescent="0.25">
      <c r="B2074" t="s">
        <v>8219</v>
      </c>
      <c r="C2074">
        <v>39</v>
      </c>
    </row>
    <row r="2075" spans="2:3" x14ac:dyDescent="0.25">
      <c r="B2075" t="s">
        <v>8219</v>
      </c>
      <c r="C2075">
        <v>62</v>
      </c>
    </row>
    <row r="2076" spans="2:3" x14ac:dyDescent="0.25">
      <c r="B2076" t="s">
        <v>8219</v>
      </c>
      <c r="C2076">
        <v>31</v>
      </c>
    </row>
    <row r="2077" spans="2:3" x14ac:dyDescent="0.25">
      <c r="B2077" t="s">
        <v>8219</v>
      </c>
      <c r="C2077">
        <v>274</v>
      </c>
    </row>
    <row r="2078" spans="2:3" x14ac:dyDescent="0.25">
      <c r="B2078" t="s">
        <v>8219</v>
      </c>
      <c r="C2078">
        <v>17</v>
      </c>
    </row>
    <row r="2079" spans="2:3" x14ac:dyDescent="0.25">
      <c r="B2079" t="s">
        <v>8219</v>
      </c>
      <c r="C2079">
        <v>14</v>
      </c>
    </row>
    <row r="2080" spans="2:3" x14ac:dyDescent="0.25">
      <c r="B2080" t="s">
        <v>8219</v>
      </c>
      <c r="C2080">
        <v>60</v>
      </c>
    </row>
    <row r="2081" spans="2:3" x14ac:dyDescent="0.25">
      <c r="B2081" t="s">
        <v>8219</v>
      </c>
      <c r="C2081">
        <v>33</v>
      </c>
    </row>
    <row r="2082" spans="2:3" x14ac:dyDescent="0.25">
      <c r="B2082" t="s">
        <v>8219</v>
      </c>
      <c r="C2082">
        <v>78</v>
      </c>
    </row>
    <row r="2083" spans="2:3" x14ac:dyDescent="0.25">
      <c r="B2083" t="s">
        <v>8219</v>
      </c>
      <c r="C2083">
        <v>30</v>
      </c>
    </row>
    <row r="2084" spans="2:3" x14ac:dyDescent="0.25">
      <c r="B2084" t="s">
        <v>8219</v>
      </c>
      <c r="C2084">
        <v>136</v>
      </c>
    </row>
    <row r="2085" spans="2:3" x14ac:dyDescent="0.25">
      <c r="B2085" t="s">
        <v>8219</v>
      </c>
      <c r="C2085">
        <v>40</v>
      </c>
    </row>
    <row r="2086" spans="2:3" x14ac:dyDescent="0.25">
      <c r="B2086" t="s">
        <v>8219</v>
      </c>
      <c r="C2086">
        <v>18</v>
      </c>
    </row>
    <row r="2087" spans="2:3" x14ac:dyDescent="0.25">
      <c r="B2087" t="s">
        <v>8219</v>
      </c>
      <c r="C2087">
        <v>39</v>
      </c>
    </row>
    <row r="2088" spans="2:3" x14ac:dyDescent="0.25">
      <c r="B2088" t="s">
        <v>8219</v>
      </c>
      <c r="C2088">
        <v>21</v>
      </c>
    </row>
    <row r="2089" spans="2:3" x14ac:dyDescent="0.25">
      <c r="B2089" t="s">
        <v>8219</v>
      </c>
      <c r="C2089">
        <v>30</v>
      </c>
    </row>
    <row r="2090" spans="2:3" x14ac:dyDescent="0.25">
      <c r="B2090" t="s">
        <v>8219</v>
      </c>
      <c r="C2090">
        <v>27</v>
      </c>
    </row>
    <row r="2091" spans="2:3" x14ac:dyDescent="0.25">
      <c r="B2091" t="s">
        <v>8219</v>
      </c>
      <c r="C2091">
        <v>35</v>
      </c>
    </row>
    <row r="2092" spans="2:3" x14ac:dyDescent="0.25">
      <c r="B2092" t="s">
        <v>8219</v>
      </c>
      <c r="C2092">
        <v>13</v>
      </c>
    </row>
    <row r="2093" spans="2:3" x14ac:dyDescent="0.25">
      <c r="B2093" t="s">
        <v>8219</v>
      </c>
      <c r="C2093">
        <v>23</v>
      </c>
    </row>
    <row r="2094" spans="2:3" x14ac:dyDescent="0.25">
      <c r="B2094" t="s">
        <v>8219</v>
      </c>
      <c r="C2094">
        <v>39</v>
      </c>
    </row>
    <row r="2095" spans="2:3" x14ac:dyDescent="0.25">
      <c r="B2095" t="s">
        <v>8219</v>
      </c>
      <c r="C2095">
        <v>35</v>
      </c>
    </row>
    <row r="2096" spans="2:3" x14ac:dyDescent="0.25">
      <c r="B2096" t="s">
        <v>8219</v>
      </c>
      <c r="C2096">
        <v>27</v>
      </c>
    </row>
    <row r="2097" spans="2:3" x14ac:dyDescent="0.25">
      <c r="B2097" t="s">
        <v>8219</v>
      </c>
      <c r="C2097">
        <v>21</v>
      </c>
    </row>
    <row r="2098" spans="2:3" x14ac:dyDescent="0.25">
      <c r="B2098" t="s">
        <v>8219</v>
      </c>
      <c r="C2098">
        <v>104</v>
      </c>
    </row>
    <row r="2099" spans="2:3" x14ac:dyDescent="0.25">
      <c r="B2099" t="s">
        <v>8219</v>
      </c>
      <c r="C2099">
        <v>19</v>
      </c>
    </row>
    <row r="2100" spans="2:3" x14ac:dyDescent="0.25">
      <c r="B2100" t="s">
        <v>8219</v>
      </c>
      <c r="C2100">
        <v>97</v>
      </c>
    </row>
    <row r="2101" spans="2:3" x14ac:dyDescent="0.25">
      <c r="B2101" t="s">
        <v>8219</v>
      </c>
      <c r="C2101">
        <v>27</v>
      </c>
    </row>
    <row r="2102" spans="2:3" x14ac:dyDescent="0.25">
      <c r="B2102" t="s">
        <v>8219</v>
      </c>
      <c r="C2102">
        <v>24</v>
      </c>
    </row>
    <row r="2103" spans="2:3" x14ac:dyDescent="0.25">
      <c r="B2103" t="s">
        <v>8219</v>
      </c>
      <c r="C2103">
        <v>13</v>
      </c>
    </row>
    <row r="2104" spans="2:3" x14ac:dyDescent="0.25">
      <c r="B2104" t="s">
        <v>8219</v>
      </c>
      <c r="C2104">
        <v>46</v>
      </c>
    </row>
    <row r="2105" spans="2:3" x14ac:dyDescent="0.25">
      <c r="B2105" t="s">
        <v>8219</v>
      </c>
      <c r="C2105">
        <v>4</v>
      </c>
    </row>
    <row r="2106" spans="2:3" x14ac:dyDescent="0.25">
      <c r="B2106" t="s">
        <v>8219</v>
      </c>
      <c r="C2106">
        <v>40</v>
      </c>
    </row>
    <row r="2107" spans="2:3" x14ac:dyDescent="0.25">
      <c r="B2107" t="s">
        <v>8219</v>
      </c>
      <c r="C2107">
        <v>44</v>
      </c>
    </row>
    <row r="2108" spans="2:3" x14ac:dyDescent="0.25">
      <c r="B2108" t="s">
        <v>8219</v>
      </c>
      <c r="C2108">
        <v>35</v>
      </c>
    </row>
    <row r="2109" spans="2:3" x14ac:dyDescent="0.25">
      <c r="B2109" t="s">
        <v>8219</v>
      </c>
      <c r="C2109">
        <v>63</v>
      </c>
    </row>
    <row r="2110" spans="2:3" x14ac:dyDescent="0.25">
      <c r="B2110" t="s">
        <v>8219</v>
      </c>
      <c r="C2110">
        <v>89</v>
      </c>
    </row>
    <row r="2111" spans="2:3" x14ac:dyDescent="0.25">
      <c r="B2111" t="s">
        <v>8219</v>
      </c>
      <c r="C2111">
        <v>15</v>
      </c>
    </row>
    <row r="2112" spans="2:3" x14ac:dyDescent="0.25">
      <c r="B2112" t="s">
        <v>8219</v>
      </c>
      <c r="C2112">
        <v>46</v>
      </c>
    </row>
    <row r="2113" spans="2:3" x14ac:dyDescent="0.25">
      <c r="B2113" t="s">
        <v>8219</v>
      </c>
      <c r="C2113">
        <v>33</v>
      </c>
    </row>
    <row r="2114" spans="2:3" x14ac:dyDescent="0.25">
      <c r="B2114" t="s">
        <v>8219</v>
      </c>
      <c r="C2114">
        <v>52</v>
      </c>
    </row>
    <row r="2115" spans="2:3" x14ac:dyDescent="0.25">
      <c r="B2115" t="s">
        <v>8219</v>
      </c>
      <c r="C2115">
        <v>7</v>
      </c>
    </row>
    <row r="2116" spans="2:3" x14ac:dyDescent="0.25">
      <c r="B2116" t="s">
        <v>8219</v>
      </c>
      <c r="C2116">
        <v>28</v>
      </c>
    </row>
    <row r="2117" spans="2:3" x14ac:dyDescent="0.25">
      <c r="B2117" t="s">
        <v>8219</v>
      </c>
      <c r="C2117">
        <v>11</v>
      </c>
    </row>
    <row r="2118" spans="2:3" x14ac:dyDescent="0.25">
      <c r="B2118" t="s">
        <v>8219</v>
      </c>
      <c r="C2118">
        <v>15</v>
      </c>
    </row>
    <row r="2119" spans="2:3" x14ac:dyDescent="0.25">
      <c r="B2119" t="s">
        <v>8219</v>
      </c>
      <c r="C2119">
        <v>30</v>
      </c>
    </row>
    <row r="2120" spans="2:3" x14ac:dyDescent="0.25">
      <c r="B2120" t="s">
        <v>8219</v>
      </c>
      <c r="C2120">
        <v>27</v>
      </c>
    </row>
    <row r="2121" spans="2:3" x14ac:dyDescent="0.25">
      <c r="B2121" t="s">
        <v>8219</v>
      </c>
      <c r="C2121">
        <v>28</v>
      </c>
    </row>
    <row r="2122" spans="2:3" x14ac:dyDescent="0.25">
      <c r="B2122" t="s">
        <v>8219</v>
      </c>
      <c r="C2122">
        <v>17</v>
      </c>
    </row>
    <row r="2123" spans="2:3" x14ac:dyDescent="0.25">
      <c r="B2123" t="s">
        <v>8219</v>
      </c>
      <c r="C2123">
        <v>50</v>
      </c>
    </row>
    <row r="2124" spans="2:3" x14ac:dyDescent="0.25">
      <c r="B2124" t="s">
        <v>8219</v>
      </c>
      <c r="C2124">
        <v>26</v>
      </c>
    </row>
    <row r="2125" spans="2:3" x14ac:dyDescent="0.25">
      <c r="B2125" t="s">
        <v>8219</v>
      </c>
      <c r="C2125">
        <v>88</v>
      </c>
    </row>
    <row r="2126" spans="2:3" x14ac:dyDescent="0.25">
      <c r="B2126" t="s">
        <v>8219</v>
      </c>
      <c r="C2126">
        <v>91</v>
      </c>
    </row>
    <row r="2127" spans="2:3" x14ac:dyDescent="0.25">
      <c r="B2127" t="s">
        <v>8219</v>
      </c>
      <c r="C2127">
        <v>3</v>
      </c>
    </row>
    <row r="2128" spans="2:3" x14ac:dyDescent="0.25">
      <c r="B2128" t="s">
        <v>8219</v>
      </c>
      <c r="C2128">
        <v>28</v>
      </c>
    </row>
    <row r="2129" spans="2:3" x14ac:dyDescent="0.25">
      <c r="B2129" t="s">
        <v>8219</v>
      </c>
      <c r="C2129">
        <v>77</v>
      </c>
    </row>
    <row r="2130" spans="2:3" x14ac:dyDescent="0.25">
      <c r="B2130" t="s">
        <v>8219</v>
      </c>
      <c r="C2130">
        <v>27</v>
      </c>
    </row>
    <row r="2131" spans="2:3" x14ac:dyDescent="0.25">
      <c r="B2131" t="s">
        <v>8219</v>
      </c>
      <c r="C2131">
        <v>107</v>
      </c>
    </row>
    <row r="2132" spans="2:3" x14ac:dyDescent="0.25">
      <c r="B2132" t="s">
        <v>8219</v>
      </c>
      <c r="C2132">
        <v>96</v>
      </c>
    </row>
    <row r="2133" spans="2:3" x14ac:dyDescent="0.25">
      <c r="B2133" t="s">
        <v>8219</v>
      </c>
      <c r="C2133">
        <v>56</v>
      </c>
    </row>
    <row r="2134" spans="2:3" x14ac:dyDescent="0.25">
      <c r="B2134" t="s">
        <v>8219</v>
      </c>
      <c r="C2134">
        <v>58</v>
      </c>
    </row>
    <row r="2135" spans="2:3" x14ac:dyDescent="0.25">
      <c r="B2135" t="s">
        <v>8219</v>
      </c>
      <c r="C2135">
        <v>15</v>
      </c>
    </row>
    <row r="2136" spans="2:3" x14ac:dyDescent="0.25">
      <c r="B2136" t="s">
        <v>8219</v>
      </c>
      <c r="C2136">
        <v>20</v>
      </c>
    </row>
    <row r="2137" spans="2:3" x14ac:dyDescent="0.25">
      <c r="B2137" t="s">
        <v>8219</v>
      </c>
      <c r="C2137">
        <v>38</v>
      </c>
    </row>
    <row r="2138" spans="2:3" x14ac:dyDescent="0.25">
      <c r="B2138" t="s">
        <v>8219</v>
      </c>
      <c r="C2138">
        <v>33</v>
      </c>
    </row>
    <row r="2139" spans="2:3" x14ac:dyDescent="0.25">
      <c r="B2139" t="s">
        <v>8219</v>
      </c>
      <c r="C2139">
        <v>57</v>
      </c>
    </row>
    <row r="2140" spans="2:3" x14ac:dyDescent="0.25">
      <c r="B2140" t="s">
        <v>8219</v>
      </c>
      <c r="C2140">
        <v>25</v>
      </c>
    </row>
    <row r="2141" spans="2:3" x14ac:dyDescent="0.25">
      <c r="B2141" t="s">
        <v>8219</v>
      </c>
      <c r="C2141">
        <v>14</v>
      </c>
    </row>
    <row r="2142" spans="2:3" x14ac:dyDescent="0.25">
      <c r="B2142" t="s">
        <v>8219</v>
      </c>
      <c r="C2142">
        <v>94</v>
      </c>
    </row>
    <row r="2143" spans="2:3" x14ac:dyDescent="0.25">
      <c r="B2143" t="s">
        <v>8219</v>
      </c>
      <c r="C2143">
        <v>59</v>
      </c>
    </row>
    <row r="2144" spans="2:3" x14ac:dyDescent="0.25">
      <c r="B2144" t="s">
        <v>8219</v>
      </c>
      <c r="C2144">
        <v>36</v>
      </c>
    </row>
    <row r="2145" spans="2:3" x14ac:dyDescent="0.25">
      <c r="B2145" t="s">
        <v>8219</v>
      </c>
      <c r="C2145">
        <v>115</v>
      </c>
    </row>
    <row r="2146" spans="2:3" x14ac:dyDescent="0.25">
      <c r="B2146" t="s">
        <v>8219</v>
      </c>
      <c r="C2146">
        <v>30</v>
      </c>
    </row>
    <row r="2147" spans="2:3" x14ac:dyDescent="0.25">
      <c r="B2147" t="s">
        <v>8219</v>
      </c>
      <c r="C2147">
        <v>52</v>
      </c>
    </row>
    <row r="2148" spans="2:3" x14ac:dyDescent="0.25">
      <c r="B2148" t="s">
        <v>8219</v>
      </c>
      <c r="C2148">
        <v>27</v>
      </c>
    </row>
    <row r="2149" spans="2:3" x14ac:dyDescent="0.25">
      <c r="B2149" t="s">
        <v>8219</v>
      </c>
      <c r="C2149">
        <v>24</v>
      </c>
    </row>
    <row r="2150" spans="2:3" x14ac:dyDescent="0.25">
      <c r="B2150" t="s">
        <v>8219</v>
      </c>
      <c r="C2150">
        <v>10</v>
      </c>
    </row>
    <row r="2151" spans="2:3" x14ac:dyDescent="0.25">
      <c r="B2151" t="s">
        <v>8219</v>
      </c>
      <c r="C2151">
        <v>30</v>
      </c>
    </row>
    <row r="2152" spans="2:3" x14ac:dyDescent="0.25">
      <c r="B2152" t="s">
        <v>8219</v>
      </c>
      <c r="C2152">
        <v>71</v>
      </c>
    </row>
    <row r="2153" spans="2:3" x14ac:dyDescent="0.25">
      <c r="B2153" t="s">
        <v>8219</v>
      </c>
      <c r="C2153">
        <v>10</v>
      </c>
    </row>
    <row r="2154" spans="2:3" x14ac:dyDescent="0.25">
      <c r="B2154" t="s">
        <v>8219</v>
      </c>
      <c r="C2154">
        <v>24</v>
      </c>
    </row>
    <row r="2155" spans="2:3" x14ac:dyDescent="0.25">
      <c r="B2155" t="s">
        <v>8219</v>
      </c>
      <c r="C2155">
        <v>38</v>
      </c>
    </row>
    <row r="2156" spans="2:3" x14ac:dyDescent="0.25">
      <c r="B2156" t="s">
        <v>8219</v>
      </c>
      <c r="C2156">
        <v>26</v>
      </c>
    </row>
    <row r="2157" spans="2:3" x14ac:dyDescent="0.25">
      <c r="B2157" t="s">
        <v>8219</v>
      </c>
      <c r="C2157">
        <v>19</v>
      </c>
    </row>
    <row r="2158" spans="2:3" x14ac:dyDescent="0.25">
      <c r="B2158" t="s">
        <v>8219</v>
      </c>
      <c r="C2158">
        <v>11</v>
      </c>
    </row>
    <row r="2159" spans="2:3" x14ac:dyDescent="0.25">
      <c r="B2159" t="s">
        <v>8219</v>
      </c>
      <c r="C2159">
        <v>27</v>
      </c>
    </row>
    <row r="2160" spans="2:3" x14ac:dyDescent="0.25">
      <c r="B2160" t="s">
        <v>8219</v>
      </c>
      <c r="C2160">
        <v>34</v>
      </c>
    </row>
    <row r="2161" spans="2:3" x14ac:dyDescent="0.25">
      <c r="B2161" t="s">
        <v>8219</v>
      </c>
      <c r="C2161">
        <v>20</v>
      </c>
    </row>
    <row r="2162" spans="2:3" x14ac:dyDescent="0.25">
      <c r="B2162" t="s">
        <v>8219</v>
      </c>
      <c r="C2162">
        <v>37</v>
      </c>
    </row>
    <row r="2163" spans="2:3" x14ac:dyDescent="0.25">
      <c r="B2163" t="s">
        <v>8219</v>
      </c>
      <c r="C2163">
        <v>20</v>
      </c>
    </row>
    <row r="2164" spans="2:3" x14ac:dyDescent="0.25">
      <c r="B2164" t="s">
        <v>8219</v>
      </c>
      <c r="C2164">
        <v>10</v>
      </c>
    </row>
    <row r="2165" spans="2:3" x14ac:dyDescent="0.25">
      <c r="B2165" t="s">
        <v>8219</v>
      </c>
      <c r="C2165">
        <v>26</v>
      </c>
    </row>
    <row r="2166" spans="2:3" x14ac:dyDescent="0.25">
      <c r="B2166" t="s">
        <v>8219</v>
      </c>
      <c r="C2166">
        <v>20</v>
      </c>
    </row>
    <row r="2167" spans="2:3" x14ac:dyDescent="0.25">
      <c r="B2167" t="s">
        <v>8219</v>
      </c>
      <c r="C2167">
        <v>46</v>
      </c>
    </row>
    <row r="2168" spans="2:3" x14ac:dyDescent="0.25">
      <c r="B2168" t="s">
        <v>8219</v>
      </c>
      <c r="C2168">
        <v>76</v>
      </c>
    </row>
    <row r="2169" spans="2:3" x14ac:dyDescent="0.25">
      <c r="B2169" t="s">
        <v>8219</v>
      </c>
      <c r="C2169">
        <v>41</v>
      </c>
    </row>
    <row r="2170" spans="2:3" x14ac:dyDescent="0.25">
      <c r="B2170" t="s">
        <v>8219</v>
      </c>
      <c r="C2170">
        <v>7</v>
      </c>
    </row>
    <row r="2171" spans="2:3" x14ac:dyDescent="0.25">
      <c r="B2171" t="s">
        <v>8219</v>
      </c>
      <c r="C2171">
        <v>49</v>
      </c>
    </row>
    <row r="2172" spans="2:3" x14ac:dyDescent="0.25">
      <c r="B2172" t="s">
        <v>8219</v>
      </c>
      <c r="C2172">
        <v>26</v>
      </c>
    </row>
    <row r="2173" spans="2:3" x14ac:dyDescent="0.25">
      <c r="B2173" t="s">
        <v>8219</v>
      </c>
      <c r="C2173">
        <v>65</v>
      </c>
    </row>
    <row r="2174" spans="2:3" x14ac:dyDescent="0.25">
      <c r="B2174" t="s">
        <v>8219</v>
      </c>
      <c r="C2174">
        <v>28</v>
      </c>
    </row>
    <row r="2175" spans="2:3" x14ac:dyDescent="0.25">
      <c r="B2175" t="s">
        <v>8219</v>
      </c>
      <c r="C2175">
        <v>8</v>
      </c>
    </row>
    <row r="2176" spans="2:3" x14ac:dyDescent="0.25">
      <c r="B2176" t="s">
        <v>8219</v>
      </c>
      <c r="C2176">
        <v>3</v>
      </c>
    </row>
    <row r="2177" spans="2:3" x14ac:dyDescent="0.25">
      <c r="B2177" t="s">
        <v>8219</v>
      </c>
      <c r="C2177">
        <v>9</v>
      </c>
    </row>
    <row r="2178" spans="2:3" x14ac:dyDescent="0.25">
      <c r="B2178" t="s">
        <v>8219</v>
      </c>
      <c r="C2178">
        <v>9</v>
      </c>
    </row>
    <row r="2179" spans="2:3" x14ac:dyDescent="0.25">
      <c r="B2179" t="s">
        <v>8219</v>
      </c>
      <c r="C2179">
        <v>20</v>
      </c>
    </row>
    <row r="2180" spans="2:3" x14ac:dyDescent="0.25">
      <c r="B2180" t="s">
        <v>8219</v>
      </c>
      <c r="C2180">
        <v>57</v>
      </c>
    </row>
    <row r="2181" spans="2:3" x14ac:dyDescent="0.25">
      <c r="B2181" t="s">
        <v>8219</v>
      </c>
      <c r="C2181">
        <v>8</v>
      </c>
    </row>
    <row r="2182" spans="2:3" x14ac:dyDescent="0.25">
      <c r="B2182" t="s">
        <v>8219</v>
      </c>
      <c r="C2182">
        <v>14</v>
      </c>
    </row>
    <row r="2183" spans="2:3" x14ac:dyDescent="0.25">
      <c r="B2183" t="s">
        <v>8219</v>
      </c>
      <c r="C2183">
        <v>17</v>
      </c>
    </row>
    <row r="2184" spans="2:3" x14ac:dyDescent="0.25">
      <c r="B2184" t="s">
        <v>8219</v>
      </c>
      <c r="C2184">
        <v>100</v>
      </c>
    </row>
    <row r="2185" spans="2:3" x14ac:dyDescent="0.25">
      <c r="B2185" t="s">
        <v>8219</v>
      </c>
      <c r="C2185">
        <v>32</v>
      </c>
    </row>
    <row r="2186" spans="2:3" x14ac:dyDescent="0.25">
      <c r="B2186" t="s">
        <v>8219</v>
      </c>
      <c r="C2186">
        <v>3</v>
      </c>
    </row>
  </sheetData>
  <conditionalFormatting sqref="D1045993:D1046647">
    <cfRule type="containsText" dxfId="14" priority="11" operator="containsText" text="live">
      <formula>NOT(ISERROR(SEARCH("live",D1045993)))</formula>
    </cfRule>
    <cfRule type="containsText" dxfId="13" priority="12" operator="containsText" text="failed">
      <formula>NOT(ISERROR(SEARCH("failed",D1045993)))</formula>
    </cfRule>
    <cfRule type="containsText" dxfId="12" priority="13" operator="containsText" text="canceled">
      <formula>NOT(ISERROR(SEARCH("canceled",D1045993)))</formula>
    </cfRule>
    <cfRule type="containsText" dxfId="11" priority="14" operator="containsText" text="canceled">
      <formula>NOT(ISERROR(SEARCH("canceled",D1045993)))</formula>
    </cfRule>
    <cfRule type="containsText" dxfId="10" priority="15" operator="containsText" text="successful">
      <formula>NOT(ISERROR(SEARCH("successful",D1045993)))</formula>
    </cfRule>
  </conditionalFormatting>
  <conditionalFormatting sqref="D1:D1045992">
    <cfRule type="containsText" dxfId="9" priority="6" operator="containsText" text="live">
      <formula>NOT(ISERROR(SEARCH("live",D1)))</formula>
    </cfRule>
    <cfRule type="containsText" dxfId="8" priority="7" operator="containsText" text="failed">
      <formula>NOT(ISERROR(SEARCH("failed",D1)))</formula>
    </cfRule>
    <cfRule type="containsText" dxfId="7" priority="8" operator="containsText" text="canceled">
      <formula>NOT(ISERROR(SEARCH("canceled",D1)))</formula>
    </cfRule>
    <cfRule type="containsText" dxfId="6" priority="9" operator="containsText" text="canceled">
      <formula>NOT(ISERROR(SEARCH("canceled",D1)))</formula>
    </cfRule>
    <cfRule type="containsText" dxfId="5" priority="10" operator="containsText" text="successful">
      <formula>NOT(ISERROR(SEARCH("successful",D1)))</formula>
    </cfRule>
  </conditionalFormatting>
  <conditionalFormatting sqref="B1:B1046647">
    <cfRule type="containsText" dxfId="4" priority="1" operator="containsText" text="live">
      <formula>NOT(ISERROR(SEARCH("live",B1)))</formula>
    </cfRule>
    <cfRule type="containsText" dxfId="3" priority="2" operator="containsText" text="failed">
      <formula>NOT(ISERROR(SEARCH("failed",B1)))</formula>
    </cfRule>
    <cfRule type="containsText" dxfId="2" priority="3" operator="containsText" text="canceled">
      <formula>NOT(ISERROR(SEARCH("canceled",B1)))</formula>
    </cfRule>
    <cfRule type="containsText" dxfId="1" priority="4" operator="containsText" text="canceled">
      <formula>NOT(ISERROR(SEARCH("canceled",B1)))</formula>
    </cfRule>
    <cfRule type="containsText" dxfId="0" priority="5" operator="containsText" text="successful">
      <formula>NOT(ISERROR(SEARCH("successful",B1)))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Projects</vt:lpstr>
      <vt:lpstr>Category</vt:lpstr>
      <vt:lpstr>Sub Category</vt:lpstr>
      <vt:lpstr>Creation Date</vt:lpstr>
      <vt:lpstr>Bonus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monica kang</cp:lastModifiedBy>
  <dcterms:created xsi:type="dcterms:W3CDTF">2017-04-20T15:17:24Z</dcterms:created>
  <dcterms:modified xsi:type="dcterms:W3CDTF">2020-06-12T22:25:29Z</dcterms:modified>
</cp:coreProperties>
</file>