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0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kopc\OneDrive\Pulpit\"/>
    </mc:Choice>
  </mc:AlternateContent>
  <xr:revisionPtr revIDLastSave="0" documentId="13_ncr:1_{B07794F2-594A-404A-8580-C4E4DEFEBA85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745" sheetId="1" r:id="rId1"/>
    <sheet name="Solution" sheetId="2" r:id="rId2"/>
  </sheets>
  <definedNames>
    <definedName name="ExternalData_1" localSheetId="1" hidden="1">Solution!$G$2:$J$6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" i="2" l="1" a="1"/>
  <c r="G9" i="2" s="1"/>
  <c r="L9" i="2" s="1" a="1"/>
  <c r="L9" i="2" s="1"/>
  <c r="L2" i="2" a="1"/>
  <c r="L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E3F829D-3A2E-4995-A3D9-33E17B485D37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<sst xmlns="http://schemas.openxmlformats.org/spreadsheetml/2006/main" count="59" uniqueCount="19">
  <si>
    <t>Answer Expected</t>
  </si>
  <si>
    <t>Company</t>
  </si>
  <si>
    <t>Dept</t>
  </si>
  <si>
    <t>Revenue</t>
  </si>
  <si>
    <t>Cost</t>
  </si>
  <si>
    <t>Total Revenue</t>
  </si>
  <si>
    <t>Total Cost</t>
  </si>
  <si>
    <t>Total Profit</t>
  </si>
  <si>
    <t>MSFT</t>
  </si>
  <si>
    <t>Sales</t>
  </si>
  <si>
    <t>Marketing</t>
  </si>
  <si>
    <t>Berkshire</t>
  </si>
  <si>
    <t>HR</t>
  </si>
  <si>
    <t>Exxon</t>
  </si>
  <si>
    <t>IT</t>
  </si>
  <si>
    <t>Grand Total</t>
  </si>
  <si>
    <t>Purchasing</t>
  </si>
  <si>
    <t>Supply Chain</t>
  </si>
  <si>
    <t>Logistics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</si>
</sst>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 applyAlignment="1">
      <alignment horizontal="centerContinuous"/>
    </xf>
    <xf numFmtId="0" fontId="2" fillId="3" borderId="0" xfId="0" applyFont="1" applyFill="1"/>
    <xf numFmtId="0" fontId="1" fillId="0" borderId="0" xfId="1"/>
  </cellXfs>
  <cellStyles count="2">
    <cellStyle name="Normalny" xfId="0" builtinId="0"/>
    <cellStyle name="Normalny 2" xfId="1" xr:uid="{30368831-843E-4B27-9F00-0452A42AAB65}"/>
  </cellStyles>
  <dxfs count="5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CE1DE680-9E28-4572-B91A-697D394AFF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250825</xdr:colOff>
      <xdr:row>19</xdr:row>
      <xdr:rowOff>69850</xdr:rowOff>
    </xdr:from>
    <xdr:to>
      <xdr:col>5</xdr:col>
      <xdr:colOff>168275</xdr:colOff>
      <xdr:row>25</xdr:row>
      <xdr:rowOff>184150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043F830F-95A8-1306-6019-B970ECB44CED}"/>
            </a:ext>
          </a:extLst>
        </xdr:cNvPr>
        <xdr:cNvSpPr/>
      </xdr:nvSpPr>
      <xdr:spPr>
        <a:xfrm>
          <a:off x="831850" y="3689350"/>
          <a:ext cx="1898650" cy="1257300"/>
        </a:xfrm>
        <a:prstGeom prst="cloudCallout">
          <a:avLst>
            <a:gd name="adj1" fmla="val 75454"/>
            <a:gd name="adj2" fmla="val -11478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Total Revenue, Total Cost and Total Profit along</a:t>
          </a:r>
          <a:r>
            <a:rPr lang="en-IN" sz="1200" b="1" baseline="0"/>
            <a:t> with Grand Total.</a:t>
          </a:r>
          <a:endParaRPr lang="en-IN" sz="1200" b="1"/>
        </a:p>
      </xdr:txBody>
    </xdr:sp>
    <xdr:clientData/>
  </xdr:twoCellAnchor>
  <xdr:twoCellAnchor editAs="oneCell">
    <xdr:from>
      <xdr:col>4</xdr:col>
      <xdr:colOff>171450</xdr:colOff>
      <xdr:row>5</xdr:row>
      <xdr:rowOff>69850</xdr:rowOff>
    </xdr:from>
    <xdr:to>
      <xdr:col>8</xdr:col>
      <xdr:colOff>477414</xdr:colOff>
      <xdr:row>60</xdr:row>
      <xdr:rowOff>0</xdr:rowOff>
    </xdr:to>
    <xdr:pic>
      <xdr:nvPicPr>
        <xdr:cNvPr id="13" name="Picture 12" descr="Young businessman arms crossed">
          <a:extLst>
            <a:ext uri="{FF2B5EF4-FFF2-40B4-BE49-F238E27FC236}">
              <a16:creationId xmlns:a16="http://schemas.microsoft.com/office/drawing/2014/main" id="{1428A99B-DA85-E0CF-BFA1-B7CE0716B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0" y="990600"/>
          <a:ext cx="2979314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139700</xdr:colOff>
      <xdr:row>17</xdr:row>
      <xdr:rowOff>120650</xdr:rowOff>
    </xdr:from>
    <xdr:to>
      <xdr:col>8</xdr:col>
      <xdr:colOff>628650</xdr:colOff>
      <xdr:row>19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B45C0A-8C9B-4968-89AA-C8D400C29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5770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FEF54C3-F828-42DF-9E26-A46ADAFC149C}" autoFormatId="16" applyNumberFormats="0" applyBorderFormats="0" applyFontFormats="0" applyPatternFormats="0" applyAlignmentFormats="0" applyWidthHeightFormats="0">
  <queryTableRefresh nextId="5">
    <queryTableFields count="4">
      <queryTableField id="1" name="Company" tableColumnId="1"/>
      <queryTableField id="2" name="Total Revenue" tableColumnId="2"/>
      <queryTableField id="3" name="Total Cost" tableColumnId="3"/>
      <queryTableField id="4" name="Total Profit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BC774E-6D5A-4067-AB02-1B2301A5CFCE}" name="tblStart" displayName="tblStart" ref="B2:E16" totalsRowShown="0" headerRowDxfId="4">
  <autoFilter ref="B2:E16" xr:uid="{D2BC774E-6D5A-4067-AB02-1B2301A5CFCE}"/>
  <tableColumns count="4">
    <tableColumn id="1" xr3:uid="{64B22175-9C95-4622-8ABA-B0DBE68400EE}" name="Company"/>
    <tableColumn id="2" xr3:uid="{DA0F72BE-4C6C-480A-89EC-9FE2B86E63FE}" name="Dept"/>
    <tableColumn id="3" xr3:uid="{6DAED6B3-D2F8-49FE-8C9A-397815C19CDE}" name="Revenue"/>
    <tableColumn id="4" xr3:uid="{94E074EA-5CCE-4714-8F8D-3F30E74BCEEE}" name="Cos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6ABA2E-C366-42D4-AEE3-9D53ABA9F54D}" name="tblSolution" displayName="tblSolution" ref="G2:J6" tableType="queryTable" totalsRowShown="0" headerRowCellStyle="Normalny 2" dataCellStyle="Normalny 2">
  <autoFilter ref="G2:J6" xr:uid="{086ABA2E-C366-42D4-AEE3-9D53ABA9F54D}"/>
  <tableColumns count="4">
    <tableColumn id="1" xr3:uid="{B3B7F5EC-B842-4D62-80E3-6746B0E36215}" uniqueName="1" name="Company" queryTableFieldId="1" dataDxfId="3" dataCellStyle="Normalny 2"/>
    <tableColumn id="2" xr3:uid="{3785E5EC-B9F4-4A2E-BCCD-0A6D621F8ACB}" uniqueName="2" name="Total Revenue" queryTableFieldId="2" dataDxfId="2" dataCellStyle="Normalny 2"/>
    <tableColumn id="3" xr3:uid="{AF4D0BA4-8ABD-4A15-B8EE-2F4846DFB3F1}" uniqueName="3" name="Total Cost" queryTableFieldId="3" dataDxfId="1" dataCellStyle="Normalny 2"/>
    <tableColumn id="4" xr3:uid="{42982818-C2AF-4E84-951C-8FE8A5579F01}" uniqueName="4" name="Total Profit" queryTableFieldId="4" dataDxfId="0" dataCellStyle="Normalny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"/>
  <sheetViews>
    <sheetView workbookViewId="0">
      <selection activeCell="D16" sqref="A2:D16"/>
    </sheetView>
  </sheetViews>
  <sheetFormatPr defaultRowHeight="15" x14ac:dyDescent="0.25"/>
  <cols>
    <col min="1" max="1" width="8.7109375" bestFit="1" customWidth="1"/>
    <col min="2" max="2" width="11.5703125" bestFit="1" customWidth="1"/>
    <col min="3" max="3" width="8" bestFit="1" customWidth="1"/>
    <col min="4" max="4" width="4.5703125" bestFit="1" customWidth="1"/>
    <col min="5" max="5" width="5.5703125" customWidth="1"/>
    <col min="6" max="6" width="10.5703125" bestFit="1" customWidth="1"/>
    <col min="7" max="7" width="12.7109375" bestFit="1" customWidth="1"/>
    <col min="8" max="8" width="9.28515625" bestFit="1" customWidth="1"/>
    <col min="9" max="9" width="10.28515625" bestFit="1" customWidth="1"/>
  </cols>
  <sheetData>
    <row r="1" spans="1:9" s="1" customFormat="1" x14ac:dyDescent="0.25">
      <c r="F1" s="3" t="s">
        <v>0</v>
      </c>
      <c r="G1" s="3"/>
      <c r="H1" s="3"/>
      <c r="I1" s="3"/>
    </row>
    <row r="2" spans="1:9" s="1" customFormat="1" x14ac:dyDescent="0.25">
      <c r="A2" s="2" t="s">
        <v>1</v>
      </c>
      <c r="B2" s="2" t="s">
        <v>2</v>
      </c>
      <c r="C2" s="2" t="s">
        <v>3</v>
      </c>
      <c r="D2" s="2" t="s">
        <v>4</v>
      </c>
      <c r="F2" s="4" t="s">
        <v>1</v>
      </c>
      <c r="G2" s="4" t="s">
        <v>5</v>
      </c>
      <c r="H2" s="4" t="s">
        <v>6</v>
      </c>
      <c r="I2" s="4" t="s">
        <v>7</v>
      </c>
    </row>
    <row r="3" spans="1:9" x14ac:dyDescent="0.25">
      <c r="A3" t="s">
        <v>8</v>
      </c>
      <c r="B3" t="s">
        <v>9</v>
      </c>
      <c r="C3">
        <v>314</v>
      </c>
      <c r="D3">
        <v>965</v>
      </c>
      <c r="F3" t="s">
        <v>8</v>
      </c>
      <c r="G3">
        <v>3268</v>
      </c>
      <c r="H3">
        <v>3180</v>
      </c>
      <c r="I3">
        <v>88</v>
      </c>
    </row>
    <row r="4" spans="1:9" x14ac:dyDescent="0.25">
      <c r="B4" t="s">
        <v>10</v>
      </c>
      <c r="C4">
        <v>866</v>
      </c>
      <c r="D4">
        <v>305</v>
      </c>
      <c r="F4" t="s">
        <v>11</v>
      </c>
      <c r="G4">
        <v>2000</v>
      </c>
      <c r="H4">
        <v>1886</v>
      </c>
      <c r="I4">
        <v>114</v>
      </c>
    </row>
    <row r="5" spans="1:9" x14ac:dyDescent="0.25">
      <c r="B5" t="s">
        <v>12</v>
      </c>
      <c r="C5">
        <v>893</v>
      </c>
      <c r="D5">
        <v>942</v>
      </c>
      <c r="F5" t="s">
        <v>13</v>
      </c>
      <c r="G5">
        <v>2629</v>
      </c>
      <c r="H5">
        <v>2182</v>
      </c>
      <c r="I5">
        <v>447</v>
      </c>
    </row>
    <row r="6" spans="1:9" x14ac:dyDescent="0.25">
      <c r="B6" t="s">
        <v>14</v>
      </c>
      <c r="C6">
        <v>758</v>
      </c>
      <c r="D6">
        <v>147</v>
      </c>
      <c r="F6" t="s">
        <v>15</v>
      </c>
      <c r="G6">
        <v>7897</v>
      </c>
      <c r="H6">
        <v>7248</v>
      </c>
      <c r="I6">
        <v>649</v>
      </c>
    </row>
    <row r="7" spans="1:9" x14ac:dyDescent="0.25">
      <c r="B7" t="s">
        <v>16</v>
      </c>
      <c r="C7">
        <v>437</v>
      </c>
      <c r="D7">
        <v>821</v>
      </c>
    </row>
    <row r="8" spans="1:9" x14ac:dyDescent="0.25">
      <c r="A8" t="s">
        <v>11</v>
      </c>
      <c r="B8" t="s">
        <v>9</v>
      </c>
      <c r="C8">
        <v>678</v>
      </c>
      <c r="D8">
        <v>444</v>
      </c>
    </row>
    <row r="9" spans="1:9" x14ac:dyDescent="0.25">
      <c r="B9" t="s">
        <v>10</v>
      </c>
      <c r="C9">
        <v>117</v>
      </c>
      <c r="D9">
        <v>319</v>
      </c>
    </row>
    <row r="10" spans="1:9" x14ac:dyDescent="0.25">
      <c r="B10" t="s">
        <v>14</v>
      </c>
      <c r="C10">
        <v>527</v>
      </c>
      <c r="D10">
        <v>696</v>
      </c>
    </row>
    <row r="11" spans="1:9" x14ac:dyDescent="0.25">
      <c r="B11" t="s">
        <v>16</v>
      </c>
      <c r="C11">
        <v>678</v>
      </c>
      <c r="D11">
        <v>427</v>
      </c>
    </row>
    <row r="12" spans="1:9" x14ac:dyDescent="0.25">
      <c r="A12" t="s">
        <v>13</v>
      </c>
      <c r="B12" t="s">
        <v>9</v>
      </c>
      <c r="C12">
        <v>199</v>
      </c>
      <c r="D12">
        <v>600</v>
      </c>
    </row>
    <row r="13" spans="1:9" x14ac:dyDescent="0.25">
      <c r="B13" t="s">
        <v>10</v>
      </c>
      <c r="C13">
        <v>664</v>
      </c>
      <c r="D13">
        <v>431</v>
      </c>
    </row>
    <row r="14" spans="1:9" x14ac:dyDescent="0.25">
      <c r="B14" t="s">
        <v>12</v>
      </c>
      <c r="C14">
        <v>314</v>
      </c>
      <c r="D14">
        <v>629</v>
      </c>
    </row>
    <row r="15" spans="1:9" x14ac:dyDescent="0.25">
      <c r="B15" t="s">
        <v>17</v>
      </c>
      <c r="C15">
        <v>668</v>
      </c>
      <c r="D15">
        <v>252</v>
      </c>
    </row>
    <row r="16" spans="1:9" x14ac:dyDescent="0.25">
      <c r="B16" t="s">
        <v>18</v>
      </c>
      <c r="C16">
        <v>784</v>
      </c>
      <c r="D16">
        <v>270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D4905-F0E3-4244-8C56-71C2B0E1E4DD}">
  <dimension ref="A1:O16"/>
  <sheetViews>
    <sheetView tabSelected="1" workbookViewId="0">
      <selection activeCell="I6" sqref="I6"/>
    </sheetView>
  </sheetViews>
  <sheetFormatPr defaultRowHeight="15" x14ac:dyDescent="0.25"/>
  <cols>
    <col min="1" max="1" width="9.140625" style="5"/>
    <col min="2" max="2" width="11.42578125" style="5" customWidth="1"/>
    <col min="3" max="3" width="9.140625" style="5"/>
    <col min="4" max="4" width="11" style="5" customWidth="1"/>
    <col min="5" max="6" width="9.140625" style="5"/>
    <col min="7" max="7" width="11.5703125" style="5" bestFit="1" customWidth="1"/>
    <col min="8" max="8" width="16.140625" style="5" bestFit="1" customWidth="1"/>
    <col min="9" max="9" width="12" style="5" bestFit="1" customWidth="1"/>
    <col min="10" max="10" width="13.140625" style="5" bestFit="1" customWidth="1"/>
    <col min="11" max="16384" width="9.140625" style="5"/>
  </cols>
  <sheetData>
    <row r="1" spans="1:15" x14ac:dyDescent="0.25">
      <c r="A1"/>
      <c r="B1"/>
      <c r="C1"/>
      <c r="D1"/>
      <c r="E1"/>
      <c r="F1"/>
      <c r="G1"/>
      <c r="H1"/>
      <c r="I1"/>
      <c r="J1"/>
      <c r="K1"/>
    </row>
    <row r="2" spans="1:15" x14ac:dyDescent="0.25">
      <c r="B2" s="2" t="s">
        <v>1</v>
      </c>
      <c r="C2" s="2" t="s">
        <v>2</v>
      </c>
      <c r="D2" s="2" t="s">
        <v>3</v>
      </c>
      <c r="E2" s="2" t="s">
        <v>4</v>
      </c>
      <c r="G2" s="5" t="s">
        <v>1</v>
      </c>
      <c r="H2" s="5" t="s">
        <v>5</v>
      </c>
      <c r="I2" s="5" t="s">
        <v>6</v>
      </c>
      <c r="J2" s="5" t="s">
        <v>7</v>
      </c>
      <c r="L2" s="5" t="b" cm="1">
        <f t="array" ref="L2:O6">tblSolution[#All]='745'!F2:I6</f>
        <v>1</v>
      </c>
      <c r="M2" s="5" t="b">
        <v>1</v>
      </c>
      <c r="N2" s="5" t="b">
        <v>1</v>
      </c>
      <c r="O2" s="5" t="b">
        <v>1</v>
      </c>
    </row>
    <row r="3" spans="1:15" x14ac:dyDescent="0.25">
      <c r="B3" t="s">
        <v>8</v>
      </c>
      <c r="C3" t="s">
        <v>9</v>
      </c>
      <c r="D3">
        <v>314</v>
      </c>
      <c r="E3">
        <v>965</v>
      </c>
      <c r="G3" s="5" t="s">
        <v>8</v>
      </c>
      <c r="H3" s="5">
        <v>3268</v>
      </c>
      <c r="I3" s="5">
        <v>3180</v>
      </c>
      <c r="J3" s="5">
        <v>88</v>
      </c>
      <c r="L3" s="5" t="b">
        <v>1</v>
      </c>
      <c r="M3" s="5" t="b">
        <v>1</v>
      </c>
      <c r="N3" s="5" t="b">
        <v>1</v>
      </c>
      <c r="O3" s="5" t="b">
        <v>1</v>
      </c>
    </row>
    <row r="4" spans="1:15" x14ac:dyDescent="0.25">
      <c r="B4"/>
      <c r="C4" t="s">
        <v>10</v>
      </c>
      <c r="D4">
        <v>866</v>
      </c>
      <c r="E4">
        <v>305</v>
      </c>
      <c r="G4" s="5" t="s">
        <v>11</v>
      </c>
      <c r="H4" s="5">
        <v>2000</v>
      </c>
      <c r="I4" s="5">
        <v>1886</v>
      </c>
      <c r="J4" s="5">
        <v>114</v>
      </c>
      <c r="L4" s="5" t="b">
        <v>1</v>
      </c>
      <c r="M4" s="5" t="b">
        <v>1</v>
      </c>
      <c r="N4" s="5" t="b">
        <v>1</v>
      </c>
      <c r="O4" s="5" t="b">
        <v>1</v>
      </c>
    </row>
    <row r="5" spans="1:15" x14ac:dyDescent="0.25">
      <c r="B5"/>
      <c r="C5" t="s">
        <v>12</v>
      </c>
      <c r="D5">
        <v>893</v>
      </c>
      <c r="E5">
        <v>942</v>
      </c>
      <c r="G5" s="5" t="s">
        <v>13</v>
      </c>
      <c r="H5" s="5">
        <v>2629</v>
      </c>
      <c r="I5" s="5">
        <v>2182</v>
      </c>
      <c r="J5" s="5">
        <v>447</v>
      </c>
      <c r="L5" s="5" t="b">
        <v>1</v>
      </c>
      <c r="M5" s="5" t="b">
        <v>1</v>
      </c>
      <c r="N5" s="5" t="b">
        <v>1</v>
      </c>
      <c r="O5" s="5" t="b">
        <v>1</v>
      </c>
    </row>
    <row r="6" spans="1:15" x14ac:dyDescent="0.25">
      <c r="B6"/>
      <c r="C6" t="s">
        <v>14</v>
      </c>
      <c r="D6">
        <v>758</v>
      </c>
      <c r="E6">
        <v>147</v>
      </c>
      <c r="G6" s="5" t="s">
        <v>15</v>
      </c>
      <c r="H6" s="5">
        <v>7897</v>
      </c>
      <c r="I6" s="5">
        <v>7248</v>
      </c>
      <c r="J6" s="5">
        <v>649</v>
      </c>
      <c r="L6" s="5" t="b">
        <v>1</v>
      </c>
      <c r="M6" s="5" t="b">
        <v>1</v>
      </c>
      <c r="N6" s="5" t="b">
        <v>1</v>
      </c>
      <c r="O6" s="5" t="b">
        <v>1</v>
      </c>
    </row>
    <row r="7" spans="1:15" x14ac:dyDescent="0.25">
      <c r="B7"/>
      <c r="C7" t="s">
        <v>16</v>
      </c>
      <c r="D7">
        <v>437</v>
      </c>
      <c r="E7">
        <v>821</v>
      </c>
    </row>
    <row r="8" spans="1:15" x14ac:dyDescent="0.25">
      <c r="B8" t="s">
        <v>11</v>
      </c>
      <c r="C8" t="s">
        <v>9</v>
      </c>
      <c r="D8">
        <v>678</v>
      </c>
      <c r="E8">
        <v>444</v>
      </c>
    </row>
    <row r="9" spans="1:15" x14ac:dyDescent="0.25">
      <c r="B9"/>
      <c r="C9" t="s">
        <v>10</v>
      </c>
      <c r="D9">
        <v>117</v>
      </c>
      <c r="E9">
        <v>319</v>
      </c>
      <c r="G9" s="5" t="str" cm="1">
        <f t="array" ref="G9:J13">_xlfn.LET(
_xlpm.companies, _xlfn.DROP(_xlfn.REDUCE("", tblStart[Company], _xlfn.LAMBDA(_xlpm.state,_xlpm.curr, _xlfn.VSTACK(_xlpm.state, IF(_xlpm.curr = "", _xlfn.TAKE(_xlpm.state,-1),_xlpm.curr)))), 1),
_xlpm.uniqeCompanies, _xlfn.UNIQUE(_xlpm.companies),
_xlpm.revenues, tblStart[Revenue],
_xlpm.costs, tblStart[Cost],
_xlpm.revRes, _xlfn.MAP(_xlpm.uniqeCompanies, _xlfn.LAMBDA(_xlpm.c, SUM(_xlfn._xlws.FILTER(_xlpm.revenues, _xlpm.companies = _xlpm.c)))),
_xlpm.cosRes, _xlfn.MAP(_xlpm.uniqeCompanies, _xlfn.LAMBDA(_xlpm.c, SUM(_xlfn._xlws.FILTER(_xlpm.costs, _xlpm.companies = _xlpm.c)))),
_xlpm.proRes, _xlfn.MAP(_xlpm.uniqeCompanies, _xlfn.LAMBDA(_xlpm.c, SUM(_xlfn._xlws.FILTER(_xlpm.revenues, _xlpm.companies = _xlpm.c)) - SUM(_xlfn._xlws.FILTER(_xlpm.costs, _xlpm.companies = _xlpm.c)))),
_xlpm.cols, _xlfn.HSTACK(_xlpm.revRes, _xlpm.cosRes, _xlpm.proRes),
_xlpm.gT, _xlfn.BYCOL(_xlpm.cols, _xlfn.LAMBDA(_xlpm.col, SUM(_xlpm.col))),
_xlpm.labels, _xlfn.VSTACK(_xlpm.uniqeCompanies, {"Grand Total"}),
_xlpm.headers, {"Company","Total Revenue","Total Cost","Total Profit"},
_xlpm.result, _xlfn.VSTACK(_xlpm.headers, _xlfn.HSTACK(_xlpm.labels, _xlfn.VSTACK(_xlpm.cols, _xlpm.gT))),
_xlpm.result)</f>
        <v>Company</v>
      </c>
      <c r="H9" s="5" t="str">
        <v>Total Revenue</v>
      </c>
      <c r="I9" s="5" t="str">
        <v>Total Cost</v>
      </c>
      <c r="J9" s="5" t="str">
        <v>Total Profit</v>
      </c>
      <c r="L9" s="5" t="b" cm="1">
        <f t="array" ref="L9:O13">tblSolution[#All]=_xlfn.ANCHORARRAY(G9)</f>
        <v>1</v>
      </c>
      <c r="M9" s="5" t="b">
        <v>1</v>
      </c>
      <c r="N9" s="5" t="b">
        <v>1</v>
      </c>
      <c r="O9" s="5" t="b">
        <v>1</v>
      </c>
    </row>
    <row r="10" spans="1:15" x14ac:dyDescent="0.25">
      <c r="B10"/>
      <c r="C10" t="s">
        <v>14</v>
      </c>
      <c r="D10">
        <v>527</v>
      </c>
      <c r="E10">
        <v>696</v>
      </c>
      <c r="G10" s="5" t="str">
        <v>MSFT</v>
      </c>
      <c r="H10" s="5">
        <v>3268</v>
      </c>
      <c r="I10" s="5">
        <v>3180</v>
      </c>
      <c r="J10" s="5">
        <v>88</v>
      </c>
      <c r="L10" s="5" t="b">
        <v>1</v>
      </c>
      <c r="M10" s="5" t="b">
        <v>1</v>
      </c>
      <c r="N10" s="5" t="b">
        <v>1</v>
      </c>
      <c r="O10" s="5" t="b">
        <v>1</v>
      </c>
    </row>
    <row r="11" spans="1:15" x14ac:dyDescent="0.25">
      <c r="B11"/>
      <c r="C11" t="s">
        <v>16</v>
      </c>
      <c r="D11">
        <v>678</v>
      </c>
      <c r="E11">
        <v>427</v>
      </c>
      <c r="G11" s="5" t="str">
        <v>Berkshire</v>
      </c>
      <c r="H11" s="5">
        <v>2000</v>
      </c>
      <c r="I11" s="5">
        <v>1886</v>
      </c>
      <c r="J11" s="5">
        <v>114</v>
      </c>
      <c r="L11" s="5" t="b">
        <v>1</v>
      </c>
      <c r="M11" s="5" t="b">
        <v>1</v>
      </c>
      <c r="N11" s="5" t="b">
        <v>1</v>
      </c>
      <c r="O11" s="5" t="b">
        <v>1</v>
      </c>
    </row>
    <row r="12" spans="1:15" x14ac:dyDescent="0.25">
      <c r="B12" t="s">
        <v>13</v>
      </c>
      <c r="C12" t="s">
        <v>9</v>
      </c>
      <c r="D12">
        <v>199</v>
      </c>
      <c r="E12">
        <v>600</v>
      </c>
      <c r="G12" s="5" t="str">
        <v>Exxon</v>
      </c>
      <c r="H12" s="5">
        <v>2629</v>
      </c>
      <c r="I12" s="5">
        <v>2182</v>
      </c>
      <c r="J12" s="5">
        <v>447</v>
      </c>
      <c r="L12" s="5" t="b">
        <v>1</v>
      </c>
      <c r="M12" s="5" t="b">
        <v>1</v>
      </c>
      <c r="N12" s="5" t="b">
        <v>1</v>
      </c>
      <c r="O12" s="5" t="b">
        <v>1</v>
      </c>
    </row>
    <row r="13" spans="1:15" x14ac:dyDescent="0.25">
      <c r="B13"/>
      <c r="C13" t="s">
        <v>10</v>
      </c>
      <c r="D13">
        <v>664</v>
      </c>
      <c r="E13">
        <v>431</v>
      </c>
      <c r="G13" s="5" t="str">
        <v>Grand Total</v>
      </c>
      <c r="H13" s="5">
        <v>7897</v>
      </c>
      <c r="I13" s="5">
        <v>7248</v>
      </c>
      <c r="J13" s="5">
        <v>649</v>
      </c>
      <c r="L13" s="5" t="b">
        <v>1</v>
      </c>
      <c r="M13" s="5" t="b">
        <v>1</v>
      </c>
      <c r="N13" s="5" t="b">
        <v>1</v>
      </c>
      <c r="O13" s="5" t="b">
        <v>1</v>
      </c>
    </row>
    <row r="14" spans="1:15" x14ac:dyDescent="0.25">
      <c r="B14"/>
      <c r="C14" t="s">
        <v>12</v>
      </c>
      <c r="D14">
        <v>314</v>
      </c>
      <c r="E14">
        <v>629</v>
      </c>
    </row>
    <row r="15" spans="1:15" x14ac:dyDescent="0.25">
      <c r="B15"/>
      <c r="C15" t="s">
        <v>17</v>
      </c>
      <c r="D15">
        <v>668</v>
      </c>
      <c r="E15">
        <v>252</v>
      </c>
    </row>
    <row r="16" spans="1:15" x14ac:dyDescent="0.25">
      <c r="B16"/>
      <c r="C16" t="s">
        <v>18</v>
      </c>
      <c r="D16">
        <v>784</v>
      </c>
      <c r="E16">
        <v>270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5B2027-4765-4B1E-B9CD-33E144F421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745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2025-06-25T21:39:27Z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2025-06-24T08:02:03Z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dfd4b62a-e609-4460-9429-930beff7b4fc</vt:lpwstr>
  </property>
  <property fmtid="{D5CDD505-2E9C-101B-9397-08002B2CF9AE}" pid="8" name="MSIP_Label_ff6dbec8-95a8-4638-9f5f-bd076536645c_ContentBits">
    <vt:lpwstr>0</vt:lpwstr>
  </property>
</Properties>
</file>