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1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65" documentId="13_ncr:1_{5F699166-AAB7-472D-8EC0-04C538842DC1}" xr6:coauthVersionLast="47" xr6:coauthVersionMax="47" xr10:uidLastSave="{C197F7B1-41CF-41F0-B1E2-E0CC95EF817D}"/>
  <bookViews>
    <workbookView xWindow="-120" yWindow="-120" windowWidth="51840" windowHeight="21120" activeTab="1" xr2:uid="{00000000-000D-0000-FFFF-FFFF00000000}"/>
  </bookViews>
  <sheets>
    <sheet name="245" sheetId="1" r:id="rId1"/>
    <sheet name="Solution" sheetId="2" r:id="rId2"/>
  </sheets>
  <definedNames>
    <definedName name="_xlnm._FilterDatabase" localSheetId="0" hidden="1">'245'!$A$1:$B$16</definedName>
    <definedName name="ExternalData_1" localSheetId="1" hidden="1">Solution!$K$4:$N$19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2" l="1" a="1"/>
  <c r="P28" i="2" s="1"/>
  <c r="I28" i="2" a="1"/>
  <c r="I28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/>
  <c r="I17" i="2" a="1"/>
  <c r="I17" i="2"/>
  <c r="I18" i="2" a="1"/>
  <c r="I18" i="2"/>
  <c r="I19" i="2" a="1"/>
  <c r="I19" i="2"/>
  <c r="P4" i="2" a="1"/>
  <c r="P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483015-8A92-47AC-883B-52F40F7D47BE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<sst xmlns="http://schemas.openxmlformats.org/spreadsheetml/2006/main" count="76" uniqueCount="9">
  <si>
    <t>Question</t>
  </si>
  <si>
    <t xml:space="preserve">Result </t>
  </si>
  <si>
    <t>ID</t>
  </si>
  <si>
    <t>Group</t>
  </si>
  <si>
    <t>A</t>
  </si>
  <si>
    <t>B</t>
  </si>
  <si>
    <t>C</t>
  </si>
  <si>
    <t>Score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</si>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</sst>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charset val="238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w Cen MT"/>
      <family val="1"/>
      <scheme val="minor"/>
    </font>
    <font>
      <sz val="11"/>
      <color rgb="FF000000"/>
      <name val="Tw Cen MT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58B0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3" fontId="3" fillId="4" borderId="10" xfId="0" applyNumberFormat="1" applyFont="1" applyFill="1" applyBorder="1" applyAlignment="1">
      <alignment horizontal="center"/>
    </xf>
    <xf numFmtId="3" fontId="3" fillId="4" borderId="11" xfId="0" applyNumberFormat="1" applyFont="1" applyFill="1" applyBorder="1" applyAlignment="1">
      <alignment horizontal="center"/>
    </xf>
    <xf numFmtId="3" fontId="3" fillId="5" borderId="10" xfId="0" applyNumberFormat="1" applyFont="1" applyFill="1" applyBorder="1" applyAlignment="1">
      <alignment horizontal="center"/>
    </xf>
    <xf numFmtId="3" fontId="3" fillId="5" borderId="11" xfId="0" applyNumberFormat="1" applyFont="1" applyFill="1" applyBorder="1" applyAlignment="1">
      <alignment horizontal="center"/>
    </xf>
    <xf numFmtId="3" fontId="3" fillId="6" borderId="10" xfId="0" applyNumberFormat="1" applyFont="1" applyFill="1" applyBorder="1" applyAlignment="1">
      <alignment horizontal="center"/>
    </xf>
    <xf numFmtId="3" fontId="3" fillId="6" borderId="11" xfId="0" applyNumberFormat="1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center"/>
    </xf>
    <xf numFmtId="3" fontId="3" fillId="6" borderId="2" xfId="0" applyNumberFormat="1" applyFont="1" applyFill="1" applyBorder="1" applyAlignment="1">
      <alignment horizontal="center"/>
    </xf>
    <xf numFmtId="3" fontId="3" fillId="4" borderId="5" xfId="0" applyNumberFormat="1" applyFont="1" applyFill="1" applyBorder="1" applyAlignment="1">
      <alignment horizontal="center"/>
    </xf>
    <xf numFmtId="3" fontId="3" fillId="5" borderId="5" xfId="0" applyNumberFormat="1" applyFont="1" applyFill="1" applyBorder="1" applyAlignment="1">
      <alignment horizontal="center"/>
    </xf>
    <xf numFmtId="3" fontId="3" fillId="6" borderId="5" xfId="0" applyNumberFormat="1" applyFont="1" applyFill="1" applyBorder="1" applyAlignment="1">
      <alignment horizontal="center"/>
    </xf>
    <xf numFmtId="3" fontId="3" fillId="6" borderId="12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7" borderId="0" xfId="1" applyFill="1">
      <alignment vertical="center"/>
    </xf>
    <xf numFmtId="0" fontId="1" fillId="0" borderId="0" xfId="1" applyFill="1">
      <alignment vertical="center"/>
    </xf>
    <xf numFmtId="0" fontId="3" fillId="0" borderId="0" xfId="1" applyFont="1" applyFill="1" applyAlignment="1">
      <alignment horizontal="center"/>
    </xf>
    <xf numFmtId="0" fontId="3" fillId="3" borderId="14" xfId="1" applyFont="1" applyFill="1" applyBorder="1" applyAlignment="1">
      <alignment horizontal="center"/>
    </xf>
    <xf numFmtId="0" fontId="6" fillId="0" borderId="0" xfId="0" applyFont="1" applyAlignment="1">
      <alignment vertical="center"/>
    </xf>
  </cellXfs>
  <cellStyles count="2">
    <cellStyle name="Normalny" xfId="0" builtinId="0"/>
    <cellStyle name="Normalny 2" xfId="1" xr:uid="{D34CBB5D-CE0E-4935-AF7F-D30C942AD648}"/>
  </cellStyles>
  <dxfs count="16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Invisible" pivot="0" table="0" count="0" xr9:uid="{99D659C3-0229-4998-B3B8-A96F030DBD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58614</xdr:colOff>
      <xdr:row>0</xdr:row>
      <xdr:rowOff>0</xdr:rowOff>
    </xdr:from>
    <xdr:to>
      <xdr:col>4</xdr:col>
      <xdr:colOff>3744057</xdr:colOff>
      <xdr:row>17</xdr:row>
      <xdr:rowOff>43962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930768" y="0"/>
          <a:ext cx="3685443" cy="327513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245: Custom Ranking!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Question table shows the participants of a competition divided into three different groups, sorted by their individual scores.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Rank the participants based on their group's total score first, and then within each group, assign higher ranks to individuals with higher scores.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Since Group B has the highest total score among all groups, its members receive the highest overall ranks, followed by members of the other groups.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FFA03E-4281-4228-9CF3-63EEF229E6CB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Group" tableColumnId="2"/>
      <queryTableField id="3" name="Score" tableColumnId="3"/>
      <queryTableField id="4" name="Rank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6CD06-B598-450E-939E-EE4BC80C8411}" name="Table1" displayName="Table1" ref="B2:D17" totalsRowShown="0" headerRowDxfId="15" dataDxfId="13" headerRowBorderDxfId="14" tableBorderDxfId="12" totalsRowBorderDxfId="11">
  <autoFilter ref="B2:D17" xr:uid="{7B96CD06-B598-450E-939E-EE4BC80C8411}"/>
  <sortState xmlns:xlrd2="http://schemas.microsoft.com/office/spreadsheetml/2017/richdata2" ref="B3:D17">
    <sortCondition descending="1" ref="D7:D17"/>
  </sortState>
  <tableColumns count="3">
    <tableColumn id="1" xr3:uid="{AFA6EC5C-E768-4F78-BFC9-C9DC523FA10B}" name="ID" dataDxfId="10"/>
    <tableColumn id="3" xr3:uid="{D24734DC-3BA1-4BA1-B9BA-71F5745C083C}" name="Group" dataDxfId="9"/>
    <tableColumn id="2" xr3:uid="{5FEBF41B-23D4-4BAD-8F80-4BD4B6567516}" name="Score" dataDxfId="8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D0DED3-540E-49F5-9AFA-DAE50259A9C6}" name="tblStart" displayName="tblStart" ref="F4:H19" totalsRowShown="0" headerRowDxfId="7" dataDxfId="6" headerRowBorderDxfId="4" tableBorderDxfId="5" totalsRowBorderDxfId="3">
  <autoFilter ref="F4:H19" xr:uid="{4DD0DED3-540E-49F5-9AFA-DAE50259A9C6}"/>
  <sortState xmlns:xlrd2="http://schemas.microsoft.com/office/spreadsheetml/2017/richdata2" ref="F5:H19">
    <sortCondition descending="1" ref="H7:H17"/>
  </sortState>
  <tableColumns count="3">
    <tableColumn id="1" xr3:uid="{9D6B9EB9-B388-4980-A276-4A488A9EEC78}" name="ID" dataDxfId="2"/>
    <tableColumn id="3" xr3:uid="{1491A008-451F-4F41-9C47-6334942DEC33}" name="Group" dataDxfId="1"/>
    <tableColumn id="2" xr3:uid="{1A833DCC-F558-4FFD-803F-AC7C882E0546}" name="Score" dataDxfId="0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3A92BA-BFCA-4F26-8879-10BBC40DF09E}" name="tblSolution" displayName="tblSolution" ref="K4:N19" tableType="queryTable" totalsRowShown="0" headerRowCellStyle="Normalny 2" dataCellStyle="Normalny 2">
  <autoFilter ref="K4:N19" xr:uid="{8E3A92BA-BFCA-4F26-8879-10BBC40DF09E}"/>
  <tableColumns count="4">
    <tableColumn id="1" xr3:uid="{FEF44A25-6900-460D-9E96-AFD4B9FFEA08}" uniqueName="1" name="ID" queryTableFieldId="1" dataCellStyle="Normalny 2"/>
    <tableColumn id="2" xr3:uid="{B343B7A1-8444-4B92-B955-4331858C66BD}" uniqueName="2" name="Group" queryTableFieldId="2" dataCellStyle="Normalny 2"/>
    <tableColumn id="3" xr3:uid="{551C1A43-4943-440A-B6B3-EC5D3898DBCD}" uniqueName="3" name="Score" queryTableFieldId="3" dataCellStyle="Normalny 2"/>
    <tableColumn id="4" xr3:uid="{AA19B49D-1F66-493D-8D5F-90E4816A3088}" uniqueName="4" name="Rank" queryTableFieldId="4" dataCellStyle="Normalny 2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443" row="1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A9F4DD1-82F6-403C-8E13-9816B3929F15}">
  <we:reference id="wa200003696" version="1.3.0.0" store="pl-PL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A016DE38-7C96-4987-BD11-B375BC85AB3C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zoomScale="130" zoomScaleNormal="130" workbookViewId="0">
      <selection activeCell="F24" sqref="F24"/>
    </sheetView>
  </sheetViews>
  <sheetFormatPr defaultRowHeight="14.25" x14ac:dyDescent="0.2"/>
  <cols>
    <col min="1" max="1" width="6.75" customWidth="1"/>
    <col min="2" max="3" width="10.625" style="2" customWidth="1"/>
    <col min="4" max="4" width="9.625" customWidth="1"/>
    <col min="5" max="5" width="50" customWidth="1"/>
    <col min="6" max="6" width="10" style="3" customWidth="1"/>
    <col min="7" max="7" width="8.125" customWidth="1"/>
  </cols>
  <sheetData>
    <row r="1" spans="1:10" s="4" customFormat="1" x14ac:dyDescent="0.2">
      <c r="B1" s="23" t="s">
        <v>0</v>
      </c>
      <c r="C1" s="24"/>
      <c r="D1" s="24"/>
      <c r="F1" s="25" t="s">
        <v>1</v>
      </c>
      <c r="G1" s="26"/>
      <c r="H1" s="26"/>
      <c r="I1" s="26"/>
    </row>
    <row r="2" spans="1:10" s="1" customFormat="1" ht="15" x14ac:dyDescent="0.25">
      <c r="B2" s="8" t="s">
        <v>2</v>
      </c>
      <c r="C2" s="7" t="s">
        <v>3</v>
      </c>
      <c r="D2" s="9" t="s">
        <v>7</v>
      </c>
      <c r="F2" s="5" t="s">
        <v>2</v>
      </c>
      <c r="G2" s="6" t="s">
        <v>3</v>
      </c>
      <c r="H2" s="6" t="s">
        <v>7</v>
      </c>
      <c r="I2" s="6" t="s">
        <v>8</v>
      </c>
    </row>
    <row r="3" spans="1:10" s="1" customFormat="1" ht="15" x14ac:dyDescent="0.25">
      <c r="B3" s="14">
        <v>90</v>
      </c>
      <c r="C3" s="21" t="s">
        <v>6</v>
      </c>
      <c r="D3" s="15">
        <v>100</v>
      </c>
      <c r="F3" s="17">
        <v>79</v>
      </c>
      <c r="G3" s="17" t="s">
        <v>5</v>
      </c>
      <c r="H3" s="17">
        <v>99</v>
      </c>
      <c r="I3" s="17">
        <v>1</v>
      </c>
    </row>
    <row r="4" spans="1:10" s="1" customFormat="1" ht="15" x14ac:dyDescent="0.25">
      <c r="B4" s="12">
        <v>79</v>
      </c>
      <c r="C4" s="20" t="s">
        <v>5</v>
      </c>
      <c r="D4" s="13">
        <v>99</v>
      </c>
      <c r="F4" s="17">
        <v>85</v>
      </c>
      <c r="G4" s="17" t="s">
        <v>5</v>
      </c>
      <c r="H4" s="17">
        <v>84</v>
      </c>
      <c r="I4" s="17">
        <v>2</v>
      </c>
    </row>
    <row r="5" spans="1:10" s="1" customFormat="1" ht="15" x14ac:dyDescent="0.25">
      <c r="B5" s="12">
        <v>85</v>
      </c>
      <c r="C5" s="20" t="s">
        <v>5</v>
      </c>
      <c r="D5" s="13">
        <v>84</v>
      </c>
      <c r="F5" s="17">
        <v>22</v>
      </c>
      <c r="G5" s="17" t="s">
        <v>5</v>
      </c>
      <c r="H5" s="17">
        <v>57</v>
      </c>
      <c r="I5" s="17">
        <v>3</v>
      </c>
    </row>
    <row r="6" spans="1:10" s="1" customFormat="1" ht="15" x14ac:dyDescent="0.25">
      <c r="B6" s="14">
        <v>82</v>
      </c>
      <c r="C6" s="21" t="s">
        <v>6</v>
      </c>
      <c r="D6" s="15">
        <v>83</v>
      </c>
      <c r="F6" s="17">
        <v>30</v>
      </c>
      <c r="G6" s="17" t="s">
        <v>5</v>
      </c>
      <c r="H6" s="17">
        <v>41</v>
      </c>
      <c r="I6" s="17">
        <v>4</v>
      </c>
    </row>
    <row r="7" spans="1:10" s="1" customFormat="1" ht="15" x14ac:dyDescent="0.25">
      <c r="B7" s="10">
        <v>105</v>
      </c>
      <c r="C7" s="19" t="s">
        <v>4</v>
      </c>
      <c r="D7" s="11">
        <v>72</v>
      </c>
      <c r="F7" s="17">
        <v>29</v>
      </c>
      <c r="G7" s="17" t="s">
        <v>5</v>
      </c>
      <c r="H7" s="17">
        <v>41</v>
      </c>
      <c r="I7" s="17">
        <v>5</v>
      </c>
    </row>
    <row r="8" spans="1:10" s="1" customFormat="1" ht="15" x14ac:dyDescent="0.25">
      <c r="B8" s="10">
        <v>10</v>
      </c>
      <c r="C8" s="19" t="s">
        <v>4</v>
      </c>
      <c r="D8" s="11">
        <v>72</v>
      </c>
      <c r="E8"/>
      <c r="F8" s="16">
        <v>105</v>
      </c>
      <c r="G8" s="16" t="s">
        <v>4</v>
      </c>
      <c r="H8" s="16">
        <v>72</v>
      </c>
      <c r="I8" s="16">
        <v>6</v>
      </c>
    </row>
    <row r="9" spans="1:10" s="1" customFormat="1" ht="15" x14ac:dyDescent="0.25">
      <c r="B9" s="14">
        <v>40</v>
      </c>
      <c r="C9" s="21" t="s">
        <v>6</v>
      </c>
      <c r="D9" s="15">
        <v>60</v>
      </c>
      <c r="E9"/>
      <c r="F9" s="16">
        <v>10</v>
      </c>
      <c r="G9" s="16" t="s">
        <v>4</v>
      </c>
      <c r="H9" s="16">
        <v>72</v>
      </c>
      <c r="I9" s="16">
        <v>7</v>
      </c>
    </row>
    <row r="10" spans="1:10" s="1" customFormat="1" ht="15" x14ac:dyDescent="0.25">
      <c r="B10" s="12">
        <v>22</v>
      </c>
      <c r="C10" s="20" t="s">
        <v>5</v>
      </c>
      <c r="D10" s="13">
        <v>57</v>
      </c>
      <c r="E10"/>
      <c r="F10" s="16">
        <v>14</v>
      </c>
      <c r="G10" s="16" t="s">
        <v>4</v>
      </c>
      <c r="H10" s="16">
        <v>55</v>
      </c>
      <c r="I10" s="16">
        <v>8</v>
      </c>
    </row>
    <row r="11" spans="1:10" s="1" customFormat="1" ht="15" x14ac:dyDescent="0.25">
      <c r="B11" s="10">
        <v>14</v>
      </c>
      <c r="C11" s="19" t="s">
        <v>4</v>
      </c>
      <c r="D11" s="11">
        <v>55</v>
      </c>
      <c r="E11"/>
      <c r="F11" s="16">
        <v>107</v>
      </c>
      <c r="G11" s="16" t="s">
        <v>4</v>
      </c>
      <c r="H11" s="16">
        <v>51</v>
      </c>
      <c r="I11" s="16">
        <v>9</v>
      </c>
    </row>
    <row r="12" spans="1:10" s="1" customFormat="1" ht="15" x14ac:dyDescent="0.25">
      <c r="B12" s="10">
        <v>107</v>
      </c>
      <c r="C12" s="19" t="s">
        <v>4</v>
      </c>
      <c r="D12" s="11">
        <v>51</v>
      </c>
      <c r="E12"/>
      <c r="F12" s="16">
        <v>12</v>
      </c>
      <c r="G12" s="16" t="s">
        <v>4</v>
      </c>
      <c r="H12" s="16">
        <v>40</v>
      </c>
      <c r="I12" s="16">
        <v>10</v>
      </c>
      <c r="J12"/>
    </row>
    <row r="13" spans="1:10" ht="15" x14ac:dyDescent="0.25">
      <c r="A13" s="1"/>
      <c r="B13" s="12">
        <v>30</v>
      </c>
      <c r="C13" s="20" t="s">
        <v>5</v>
      </c>
      <c r="D13" s="13">
        <v>41</v>
      </c>
      <c r="F13" s="18">
        <v>90</v>
      </c>
      <c r="G13" s="18" t="s">
        <v>6</v>
      </c>
      <c r="H13" s="18">
        <v>100</v>
      </c>
      <c r="I13" s="18">
        <v>11</v>
      </c>
    </row>
    <row r="14" spans="1:10" ht="15" x14ac:dyDescent="0.25">
      <c r="A14" s="1"/>
      <c r="B14" s="12">
        <v>29</v>
      </c>
      <c r="C14" s="20" t="s">
        <v>5</v>
      </c>
      <c r="D14" s="13">
        <v>41</v>
      </c>
      <c r="F14" s="18">
        <v>82</v>
      </c>
      <c r="G14" s="18" t="s">
        <v>6</v>
      </c>
      <c r="H14" s="18">
        <v>83</v>
      </c>
      <c r="I14" s="18">
        <v>12</v>
      </c>
    </row>
    <row r="15" spans="1:10" ht="15" x14ac:dyDescent="0.25">
      <c r="A15" s="1"/>
      <c r="B15" s="10">
        <v>12</v>
      </c>
      <c r="C15" s="19" t="s">
        <v>4</v>
      </c>
      <c r="D15" s="11">
        <v>40</v>
      </c>
      <c r="F15" s="18">
        <v>40</v>
      </c>
      <c r="G15" s="18" t="s">
        <v>6</v>
      </c>
      <c r="H15" s="18">
        <v>60</v>
      </c>
      <c r="I15" s="18">
        <v>13</v>
      </c>
    </row>
    <row r="16" spans="1:10" ht="15" x14ac:dyDescent="0.25">
      <c r="A16" s="1"/>
      <c r="B16" s="14">
        <v>65</v>
      </c>
      <c r="C16" s="21" t="s">
        <v>6</v>
      </c>
      <c r="D16" s="15">
        <v>19</v>
      </c>
      <c r="F16" s="18">
        <v>65</v>
      </c>
      <c r="G16" s="18" t="s">
        <v>6</v>
      </c>
      <c r="H16" s="18">
        <v>19</v>
      </c>
      <c r="I16" s="18">
        <v>14</v>
      </c>
      <c r="J16" s="1"/>
    </row>
    <row r="17" spans="2:9" ht="15" x14ac:dyDescent="0.25">
      <c r="B17" s="14">
        <v>24</v>
      </c>
      <c r="C17" s="21" t="s">
        <v>6</v>
      </c>
      <c r="D17" s="15">
        <v>10</v>
      </c>
      <c r="F17" s="22">
        <v>24</v>
      </c>
      <c r="G17" s="22" t="s">
        <v>6</v>
      </c>
      <c r="H17" s="22">
        <v>10</v>
      </c>
      <c r="I17" s="22">
        <v>15</v>
      </c>
    </row>
  </sheetData>
  <sortState xmlns:xlrd2="http://schemas.microsoft.com/office/spreadsheetml/2017/richdata2" ref="B8:B15">
    <sortCondition ref="B15"/>
  </sortState>
  <mergeCells count="2">
    <mergeCell ref="B1:D1"/>
    <mergeCell ref="F1:I1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D1EB-EE74-4CC8-9511-8FABD8B6BFFC}">
  <dimension ref="F1:W43"/>
  <sheetViews>
    <sheetView showGridLines="0" tabSelected="1" topLeftCell="E1" workbookViewId="0">
      <selection activeCell="P25" sqref="P25"/>
    </sheetView>
  </sheetViews>
  <sheetFormatPr defaultRowHeight="14.25" x14ac:dyDescent="0.2"/>
  <cols>
    <col min="1" max="6" width="9" style="27"/>
    <col min="7" max="9" width="8" style="27" customWidth="1"/>
    <col min="10" max="10" width="9" style="27"/>
    <col min="11" max="11" width="5.75" style="27" bestFit="1" customWidth="1"/>
    <col min="12" max="12" width="7.75" style="27" bestFit="1" customWidth="1"/>
    <col min="13" max="13" width="7" style="27" bestFit="1" customWidth="1"/>
    <col min="14" max="14" width="6.875" style="27" bestFit="1" customWidth="1"/>
    <col min="15" max="16384" width="9" style="27"/>
  </cols>
  <sheetData>
    <row r="1" spans="6:19" s="28" customFormat="1" ht="7.5" customHeight="1" x14ac:dyDescent="0.2"/>
    <row r="2" spans="6:19" s="28" customFormat="1" ht="7.5" customHeight="1" x14ac:dyDescent="0.2"/>
    <row r="3" spans="6:19" ht="15" customHeight="1" x14ac:dyDescent="0.2"/>
    <row r="4" spans="6:19" ht="15" x14ac:dyDescent="0.25">
      <c r="F4" s="8" t="s">
        <v>2</v>
      </c>
      <c r="G4" s="7" t="s">
        <v>3</v>
      </c>
      <c r="H4" s="9" t="s">
        <v>7</v>
      </c>
      <c r="I4" s="31"/>
      <c r="K4" s="29" t="s">
        <v>2</v>
      </c>
      <c r="L4" s="29" t="s">
        <v>3</v>
      </c>
      <c r="M4" s="29" t="s">
        <v>7</v>
      </c>
      <c r="N4" t="s">
        <v>8</v>
      </c>
      <c r="P4" s="27" t="b" cm="1">
        <f t="array" ref="P4:S19">tblSolution[#All]='245'!F2:I17</f>
        <v>1</v>
      </c>
      <c r="Q4" s="27" t="b">
        <v>1</v>
      </c>
      <c r="R4" s="27" t="b">
        <v>1</v>
      </c>
      <c r="S4" s="27" t="b">
        <v>1</v>
      </c>
    </row>
    <row r="5" spans="6:19" ht="15" x14ac:dyDescent="0.25">
      <c r="F5" s="14">
        <v>90</v>
      </c>
      <c r="G5" s="21" t="s">
        <v>6</v>
      </c>
      <c r="H5" s="15">
        <v>100</v>
      </c>
      <c r="I5" s="30" cm="1">
        <f t="array" ref="I5">SUM(_xlfn._xlws.FILTER(tblStart[Score],tblStart[Group]=G5))</f>
        <v>272</v>
      </c>
      <c r="K5">
        <v>79</v>
      </c>
      <c r="L5" t="s">
        <v>5</v>
      </c>
      <c r="M5">
        <v>99</v>
      </c>
      <c r="N5">
        <v>1</v>
      </c>
      <c r="P5" s="27" t="b">
        <v>1</v>
      </c>
      <c r="Q5" s="27" t="b">
        <v>1</v>
      </c>
      <c r="R5" s="27" t="b">
        <v>1</v>
      </c>
      <c r="S5" s="27" t="b">
        <v>1</v>
      </c>
    </row>
    <row r="6" spans="6:19" ht="15" x14ac:dyDescent="0.25">
      <c r="F6" s="12">
        <v>79</v>
      </c>
      <c r="G6" s="20" t="s">
        <v>5</v>
      </c>
      <c r="H6" s="13">
        <v>99</v>
      </c>
      <c r="I6" s="30" cm="1">
        <f t="array" ref="I6">SUM(_xlfn._xlws.FILTER(tblStart[Score],tblStart[Group]=G6))</f>
        <v>322</v>
      </c>
      <c r="K6">
        <v>85</v>
      </c>
      <c r="L6" t="s">
        <v>5</v>
      </c>
      <c r="M6">
        <v>84</v>
      </c>
      <c r="N6">
        <v>2</v>
      </c>
      <c r="P6" s="27" t="b">
        <v>1</v>
      </c>
      <c r="Q6" s="27" t="b">
        <v>1</v>
      </c>
      <c r="R6" s="27" t="b">
        <v>1</v>
      </c>
      <c r="S6" s="27" t="b">
        <v>1</v>
      </c>
    </row>
    <row r="7" spans="6:19" ht="15" x14ac:dyDescent="0.25">
      <c r="F7" s="12">
        <v>85</v>
      </c>
      <c r="G7" s="20" t="s">
        <v>5</v>
      </c>
      <c r="H7" s="13">
        <v>84</v>
      </c>
      <c r="I7" s="30" cm="1">
        <f t="array" ref="I7">SUM(_xlfn._xlws.FILTER(tblStart[Score],tblStart[Group]=G7))</f>
        <v>322</v>
      </c>
      <c r="K7">
        <v>22</v>
      </c>
      <c r="L7" t="s">
        <v>5</v>
      </c>
      <c r="M7">
        <v>57</v>
      </c>
      <c r="N7">
        <v>3</v>
      </c>
      <c r="P7" s="27" t="b">
        <v>1</v>
      </c>
      <c r="Q7" s="27" t="b">
        <v>1</v>
      </c>
      <c r="R7" s="27" t="b">
        <v>1</v>
      </c>
      <c r="S7" s="27" t="b">
        <v>1</v>
      </c>
    </row>
    <row r="8" spans="6:19" ht="15" x14ac:dyDescent="0.25">
      <c r="F8" s="14">
        <v>82</v>
      </c>
      <c r="G8" s="21" t="s">
        <v>6</v>
      </c>
      <c r="H8" s="15">
        <v>83</v>
      </c>
      <c r="I8" s="30" cm="1">
        <f t="array" ref="I8">SUM(_xlfn._xlws.FILTER(tblStart[Score],tblStart[Group]=G8))</f>
        <v>272</v>
      </c>
      <c r="K8">
        <v>30</v>
      </c>
      <c r="L8" t="s">
        <v>5</v>
      </c>
      <c r="M8">
        <v>41</v>
      </c>
      <c r="N8">
        <v>4</v>
      </c>
      <c r="P8" s="27" t="b">
        <v>1</v>
      </c>
      <c r="Q8" s="27" t="b">
        <v>1</v>
      </c>
      <c r="R8" s="27" t="b">
        <v>1</v>
      </c>
      <c r="S8" s="27" t="b">
        <v>1</v>
      </c>
    </row>
    <row r="9" spans="6:19" ht="15" x14ac:dyDescent="0.25">
      <c r="F9" s="10">
        <v>105</v>
      </c>
      <c r="G9" s="19" t="s">
        <v>4</v>
      </c>
      <c r="H9" s="11">
        <v>72</v>
      </c>
      <c r="I9" s="30" cm="1">
        <f t="array" ref="I9">SUM(_xlfn._xlws.FILTER(tblStart[Score],tblStart[Group]=G9))</f>
        <v>290</v>
      </c>
      <c r="K9">
        <v>29</v>
      </c>
      <c r="L9" t="s">
        <v>5</v>
      </c>
      <c r="M9">
        <v>41</v>
      </c>
      <c r="N9">
        <v>5</v>
      </c>
      <c r="P9" s="27" t="b">
        <v>1</v>
      </c>
      <c r="Q9" s="27" t="b">
        <v>1</v>
      </c>
      <c r="R9" s="27" t="b">
        <v>1</v>
      </c>
      <c r="S9" s="27" t="b">
        <v>1</v>
      </c>
    </row>
    <row r="10" spans="6:19" ht="15" x14ac:dyDescent="0.25">
      <c r="F10" s="10">
        <v>10</v>
      </c>
      <c r="G10" s="19" t="s">
        <v>4</v>
      </c>
      <c r="H10" s="11">
        <v>72</v>
      </c>
      <c r="I10" s="30" cm="1">
        <f t="array" ref="I10">SUM(_xlfn._xlws.FILTER(tblStart[Score],tblStart[Group]=G10))</f>
        <v>290</v>
      </c>
      <c r="K10">
        <v>105</v>
      </c>
      <c r="L10" t="s">
        <v>4</v>
      </c>
      <c r="M10">
        <v>72</v>
      </c>
      <c r="N10">
        <v>6</v>
      </c>
      <c r="P10" s="27" t="b">
        <v>1</v>
      </c>
      <c r="Q10" s="27" t="b">
        <v>1</v>
      </c>
      <c r="R10" s="27" t="b">
        <v>1</v>
      </c>
      <c r="S10" s="27" t="b">
        <v>1</v>
      </c>
    </row>
    <row r="11" spans="6:19" ht="15" x14ac:dyDescent="0.25">
      <c r="F11" s="14">
        <v>40</v>
      </c>
      <c r="G11" s="21" t="s">
        <v>6</v>
      </c>
      <c r="H11" s="15">
        <v>60</v>
      </c>
      <c r="I11" s="30" cm="1">
        <f t="array" ref="I11">SUM(_xlfn._xlws.FILTER(tblStart[Score],tblStart[Group]=G11))</f>
        <v>272</v>
      </c>
      <c r="K11">
        <v>10</v>
      </c>
      <c r="L11" t="s">
        <v>4</v>
      </c>
      <c r="M11">
        <v>72</v>
      </c>
      <c r="N11">
        <v>7</v>
      </c>
      <c r="P11" s="27" t="b">
        <v>1</v>
      </c>
      <c r="Q11" s="27" t="b">
        <v>1</v>
      </c>
      <c r="R11" s="27" t="b">
        <v>1</v>
      </c>
      <c r="S11" s="27" t="b">
        <v>1</v>
      </c>
    </row>
    <row r="12" spans="6:19" ht="15" x14ac:dyDescent="0.25">
      <c r="F12" s="12">
        <v>22</v>
      </c>
      <c r="G12" s="20" t="s">
        <v>5</v>
      </c>
      <c r="H12" s="13">
        <v>57</v>
      </c>
      <c r="I12" s="30" cm="1">
        <f t="array" ref="I12">SUM(_xlfn._xlws.FILTER(tblStart[Score],tblStart[Group]=G12))</f>
        <v>322</v>
      </c>
      <c r="K12">
        <v>14</v>
      </c>
      <c r="L12" t="s">
        <v>4</v>
      </c>
      <c r="M12">
        <v>55</v>
      </c>
      <c r="N12">
        <v>8</v>
      </c>
      <c r="P12" s="27" t="b">
        <v>1</v>
      </c>
      <c r="Q12" s="27" t="b">
        <v>1</v>
      </c>
      <c r="R12" s="27" t="b">
        <v>1</v>
      </c>
      <c r="S12" s="27" t="b">
        <v>1</v>
      </c>
    </row>
    <row r="13" spans="6:19" ht="15" x14ac:dyDescent="0.25">
      <c r="F13" s="10">
        <v>14</v>
      </c>
      <c r="G13" s="19" t="s">
        <v>4</v>
      </c>
      <c r="H13" s="11">
        <v>55</v>
      </c>
      <c r="I13" s="30" cm="1">
        <f t="array" ref="I13">SUM(_xlfn._xlws.FILTER(tblStart[Score],tblStart[Group]=G13))</f>
        <v>290</v>
      </c>
      <c r="K13">
        <v>107</v>
      </c>
      <c r="L13" t="s">
        <v>4</v>
      </c>
      <c r="M13">
        <v>51</v>
      </c>
      <c r="N13">
        <v>9</v>
      </c>
      <c r="P13" s="27" t="b">
        <v>1</v>
      </c>
      <c r="Q13" s="27" t="b">
        <v>1</v>
      </c>
      <c r="R13" s="27" t="b">
        <v>1</v>
      </c>
      <c r="S13" s="27" t="b">
        <v>1</v>
      </c>
    </row>
    <row r="14" spans="6:19" ht="15" x14ac:dyDescent="0.25">
      <c r="F14" s="10">
        <v>107</v>
      </c>
      <c r="G14" s="19" t="s">
        <v>4</v>
      </c>
      <c r="H14" s="11">
        <v>51</v>
      </c>
      <c r="I14" s="30" cm="1">
        <f t="array" ref="I14">SUM(_xlfn._xlws.FILTER(tblStart[Score],tblStart[Group]=G14))</f>
        <v>290</v>
      </c>
      <c r="K14">
        <v>12</v>
      </c>
      <c r="L14" t="s">
        <v>4</v>
      </c>
      <c r="M14">
        <v>40</v>
      </c>
      <c r="N14">
        <v>10</v>
      </c>
      <c r="P14" s="27" t="b">
        <v>1</v>
      </c>
      <c r="Q14" s="27" t="b">
        <v>1</v>
      </c>
      <c r="R14" s="27" t="b">
        <v>1</v>
      </c>
      <c r="S14" s="27" t="b">
        <v>1</v>
      </c>
    </row>
    <row r="15" spans="6:19" ht="15" x14ac:dyDescent="0.25">
      <c r="F15" s="12">
        <v>30</v>
      </c>
      <c r="G15" s="20" t="s">
        <v>5</v>
      </c>
      <c r="H15" s="13">
        <v>41</v>
      </c>
      <c r="I15" s="30" cm="1">
        <f t="array" ref="I15">SUM(_xlfn._xlws.FILTER(tblStart[Score],tblStart[Group]=G15))</f>
        <v>322</v>
      </c>
      <c r="K15">
        <v>90</v>
      </c>
      <c r="L15" t="s">
        <v>6</v>
      </c>
      <c r="M15">
        <v>100</v>
      </c>
      <c r="N15">
        <v>11</v>
      </c>
      <c r="P15" s="27" t="b">
        <v>1</v>
      </c>
      <c r="Q15" s="27" t="b">
        <v>1</v>
      </c>
      <c r="R15" s="27" t="b">
        <v>1</v>
      </c>
      <c r="S15" s="27" t="b">
        <v>1</v>
      </c>
    </row>
    <row r="16" spans="6:19" ht="15" x14ac:dyDescent="0.25">
      <c r="F16" s="12">
        <v>29</v>
      </c>
      <c r="G16" s="20" t="s">
        <v>5</v>
      </c>
      <c r="H16" s="13">
        <v>41</v>
      </c>
      <c r="I16" s="30" cm="1">
        <f t="array" ref="I16">SUM(_xlfn._xlws.FILTER(tblStart[Score],tblStart[Group]=G16))</f>
        <v>322</v>
      </c>
      <c r="K16">
        <v>82</v>
      </c>
      <c r="L16" t="s">
        <v>6</v>
      </c>
      <c r="M16">
        <v>83</v>
      </c>
      <c r="N16">
        <v>12</v>
      </c>
      <c r="P16" s="27" t="b">
        <v>1</v>
      </c>
      <c r="Q16" s="27" t="b">
        <v>1</v>
      </c>
      <c r="R16" s="27" t="b">
        <v>1</v>
      </c>
      <c r="S16" s="27" t="b">
        <v>1</v>
      </c>
    </row>
    <row r="17" spans="6:23" ht="15" x14ac:dyDescent="0.25">
      <c r="F17" s="10">
        <v>12</v>
      </c>
      <c r="G17" s="19" t="s">
        <v>4</v>
      </c>
      <c r="H17" s="11">
        <v>40</v>
      </c>
      <c r="I17" s="30" cm="1">
        <f t="array" ref="I17">SUM(_xlfn._xlws.FILTER(tblStart[Score],tblStart[Group]=G17))</f>
        <v>290</v>
      </c>
      <c r="K17">
        <v>40</v>
      </c>
      <c r="L17" t="s">
        <v>6</v>
      </c>
      <c r="M17">
        <v>60</v>
      </c>
      <c r="N17">
        <v>13</v>
      </c>
      <c r="P17" s="27" t="b">
        <v>1</v>
      </c>
      <c r="Q17" s="27" t="b">
        <v>1</v>
      </c>
      <c r="R17" s="27" t="b">
        <v>1</v>
      </c>
      <c r="S17" s="27" t="b">
        <v>1</v>
      </c>
    </row>
    <row r="18" spans="6:23" ht="15" x14ac:dyDescent="0.25">
      <c r="F18" s="14">
        <v>65</v>
      </c>
      <c r="G18" s="21" t="s">
        <v>6</v>
      </c>
      <c r="H18" s="15">
        <v>19</v>
      </c>
      <c r="I18" s="30" cm="1">
        <f t="array" ref="I18">SUM(_xlfn._xlws.FILTER(tblStart[Score],tblStart[Group]=G18))</f>
        <v>272</v>
      </c>
      <c r="K18">
        <v>65</v>
      </c>
      <c r="L18" t="s">
        <v>6</v>
      </c>
      <c r="M18">
        <v>19</v>
      </c>
      <c r="N18">
        <v>14</v>
      </c>
      <c r="P18" s="27" t="b">
        <v>1</v>
      </c>
      <c r="Q18" s="27" t="b">
        <v>1</v>
      </c>
      <c r="R18" s="27" t="b">
        <v>1</v>
      </c>
      <c r="S18" s="27" t="b">
        <v>1</v>
      </c>
    </row>
    <row r="19" spans="6:23" ht="15" x14ac:dyDescent="0.25">
      <c r="F19" s="14">
        <v>24</v>
      </c>
      <c r="G19" s="21" t="s">
        <v>6</v>
      </c>
      <c r="H19" s="15">
        <v>10</v>
      </c>
      <c r="I19" s="30" cm="1">
        <f t="array" ref="I19">SUM(_xlfn._xlws.FILTER(tblStart[Score],tblStart[Group]=G19))</f>
        <v>272</v>
      </c>
      <c r="K19">
        <v>24</v>
      </c>
      <c r="L19" t="s">
        <v>6</v>
      </c>
      <c r="M19">
        <v>10</v>
      </c>
      <c r="N19">
        <v>15</v>
      </c>
      <c r="P19" s="27" t="b">
        <v>1</v>
      </c>
      <c r="Q19" s="27" t="b">
        <v>1</v>
      </c>
      <c r="R19" s="27" t="b">
        <v>1</v>
      </c>
      <c r="S19" s="27" t="b">
        <v>1</v>
      </c>
    </row>
    <row r="21" spans="6:23" x14ac:dyDescent="0.2">
      <c r="W21" s="32"/>
    </row>
    <row r="22" spans="6:23" x14ac:dyDescent="0.2">
      <c r="W22" s="32"/>
    </row>
    <row r="23" spans="6:23" x14ac:dyDescent="0.2">
      <c r="W23" s="32"/>
    </row>
    <row r="24" spans="6:23" x14ac:dyDescent="0.2">
      <c r="W24" s="32"/>
    </row>
    <row r="25" spans="6:23" x14ac:dyDescent="0.2">
      <c r="W25" s="32"/>
    </row>
    <row r="26" spans="6:23" x14ac:dyDescent="0.2">
      <c r="W26" s="32"/>
    </row>
    <row r="27" spans="6:23" x14ac:dyDescent="0.2">
      <c r="W27" s="32"/>
    </row>
    <row r="28" spans="6:23" x14ac:dyDescent="0.2">
      <c r="I28" s="27" t="str" cm="1">
        <f t="array" ref="I28:L43">_xlfn.LET(_xlpm.arr, tblStart[], _xlpm.groups, _xlfn.CHOOSECOLS(_xlpm.arr, 2), _xlpm.scores, _xlfn.CHOOSECOLS(_xlpm.arr, 3), _xlpm.totals, _xlfn.BYROW(_xlpm.groups, _xlfn.LAMBDA(_xlpm.group, SUM(_xlfn._xlws.FILTER(_xlpm.scores, _xlpm.groups = _xlpm.group)))), _xlpm.combined, _xlfn.HSTACK(_xlpm.arr, _xlpm.totals), _xlpm.rank, _xlfn.SEQUENCE(ROWS(_xlpm.arr), 1, 1, 1), _xlpm.result, _xlfn.VSTACK({"ID","Group","Score","Rank"}, _xlfn.CHOOSECOLS(_xlfn.HSTACK(_xlfn._xlws.SORT(_xlpm.combined, {4,2,3,1}, {-1,1,-1,-1}), _xlpm.rank), 1, 2, 3, 5)), _xlpm.result)</f>
        <v>ID</v>
      </c>
      <c r="J28" s="27" t="str">
        <v>Group</v>
      </c>
      <c r="K28" s="27" t="str">
        <v>Score</v>
      </c>
      <c r="L28" s="27" t="str">
        <v>Rank</v>
      </c>
      <c r="P28" s="27" t="b" cm="1">
        <f t="array" ref="P28:S43">_xlfn.ANCHORARRAY(I28)=tblSolution[#All]</f>
        <v>1</v>
      </c>
      <c r="Q28" s="27" t="b">
        <v>1</v>
      </c>
      <c r="R28" s="27" t="b">
        <v>1</v>
      </c>
      <c r="S28" s="27" t="b">
        <v>1</v>
      </c>
      <c r="W28" s="32"/>
    </row>
    <row r="29" spans="6:23" x14ac:dyDescent="0.2">
      <c r="I29" s="27">
        <v>79</v>
      </c>
      <c r="J29" s="27" t="str">
        <v>B</v>
      </c>
      <c r="K29" s="27">
        <v>99</v>
      </c>
      <c r="L29" s="27">
        <v>1</v>
      </c>
      <c r="P29" s="27" t="b">
        <v>1</v>
      </c>
      <c r="Q29" s="27" t="b">
        <v>1</v>
      </c>
      <c r="R29" s="27" t="b">
        <v>1</v>
      </c>
      <c r="S29" s="27" t="b">
        <v>1</v>
      </c>
      <c r="W29" s="32"/>
    </row>
    <row r="30" spans="6:23" x14ac:dyDescent="0.2">
      <c r="I30" s="27">
        <v>85</v>
      </c>
      <c r="J30" s="27" t="str">
        <v>B</v>
      </c>
      <c r="K30" s="27">
        <v>84</v>
      </c>
      <c r="L30" s="27">
        <v>2</v>
      </c>
      <c r="P30" s="27" t="b">
        <v>1</v>
      </c>
      <c r="Q30" s="27" t="b">
        <v>1</v>
      </c>
      <c r="R30" s="27" t="b">
        <v>1</v>
      </c>
      <c r="S30" s="27" t="b">
        <v>1</v>
      </c>
      <c r="W30" s="32"/>
    </row>
    <row r="31" spans="6:23" x14ac:dyDescent="0.2">
      <c r="I31" s="27">
        <v>22</v>
      </c>
      <c r="J31" s="27" t="str">
        <v>B</v>
      </c>
      <c r="K31" s="27">
        <v>57</v>
      </c>
      <c r="L31" s="27">
        <v>3</v>
      </c>
      <c r="P31" s="27" t="b">
        <v>1</v>
      </c>
      <c r="Q31" s="27" t="b">
        <v>1</v>
      </c>
      <c r="R31" s="27" t="b">
        <v>1</v>
      </c>
      <c r="S31" s="27" t="b">
        <v>1</v>
      </c>
      <c r="W31" s="32"/>
    </row>
    <row r="32" spans="6:23" x14ac:dyDescent="0.2">
      <c r="I32" s="27">
        <v>30</v>
      </c>
      <c r="J32" s="27" t="str">
        <v>B</v>
      </c>
      <c r="K32" s="27">
        <v>41</v>
      </c>
      <c r="L32" s="27">
        <v>4</v>
      </c>
      <c r="P32" s="27" t="b">
        <v>1</v>
      </c>
      <c r="Q32" s="27" t="b">
        <v>1</v>
      </c>
      <c r="R32" s="27" t="b">
        <v>1</v>
      </c>
      <c r="S32" s="27" t="b">
        <v>1</v>
      </c>
      <c r="W32" s="32"/>
    </row>
    <row r="33" spans="9:23" x14ac:dyDescent="0.2">
      <c r="I33" s="27">
        <v>29</v>
      </c>
      <c r="J33" s="27" t="str">
        <v>B</v>
      </c>
      <c r="K33" s="27">
        <v>41</v>
      </c>
      <c r="L33" s="27">
        <v>5</v>
      </c>
      <c r="P33" s="27" t="b">
        <v>1</v>
      </c>
      <c r="Q33" s="27" t="b">
        <v>1</v>
      </c>
      <c r="R33" s="27" t="b">
        <v>1</v>
      </c>
      <c r="S33" s="27" t="b">
        <v>1</v>
      </c>
      <c r="W33" s="32"/>
    </row>
    <row r="34" spans="9:23" x14ac:dyDescent="0.2">
      <c r="I34" s="27">
        <v>105</v>
      </c>
      <c r="J34" s="27" t="str">
        <v>A</v>
      </c>
      <c r="K34" s="27">
        <v>72</v>
      </c>
      <c r="L34" s="27">
        <v>6</v>
      </c>
      <c r="P34" s="27" t="b">
        <v>1</v>
      </c>
      <c r="Q34" s="27" t="b">
        <v>1</v>
      </c>
      <c r="R34" s="27" t="b">
        <v>1</v>
      </c>
      <c r="S34" s="27" t="b">
        <v>1</v>
      </c>
    </row>
    <row r="35" spans="9:23" x14ac:dyDescent="0.2">
      <c r="I35" s="27">
        <v>10</v>
      </c>
      <c r="J35" s="27" t="str">
        <v>A</v>
      </c>
      <c r="K35" s="27">
        <v>72</v>
      </c>
      <c r="L35" s="27">
        <v>7</v>
      </c>
      <c r="P35" s="27" t="b">
        <v>1</v>
      </c>
      <c r="Q35" s="27" t="b">
        <v>1</v>
      </c>
      <c r="R35" s="27" t="b">
        <v>1</v>
      </c>
      <c r="S35" s="27" t="b">
        <v>1</v>
      </c>
    </row>
    <row r="36" spans="9:23" x14ac:dyDescent="0.2">
      <c r="I36" s="27">
        <v>14</v>
      </c>
      <c r="J36" s="27" t="str">
        <v>A</v>
      </c>
      <c r="K36" s="27">
        <v>55</v>
      </c>
      <c r="L36" s="27">
        <v>8</v>
      </c>
      <c r="P36" s="27" t="b">
        <v>1</v>
      </c>
      <c r="Q36" s="27" t="b">
        <v>1</v>
      </c>
      <c r="R36" s="27" t="b">
        <v>1</v>
      </c>
      <c r="S36" s="27" t="b">
        <v>1</v>
      </c>
    </row>
    <row r="37" spans="9:23" x14ac:dyDescent="0.2">
      <c r="I37" s="27">
        <v>107</v>
      </c>
      <c r="J37" s="27" t="str">
        <v>A</v>
      </c>
      <c r="K37" s="27">
        <v>51</v>
      </c>
      <c r="L37" s="27">
        <v>9</v>
      </c>
      <c r="P37" s="27" t="b">
        <v>1</v>
      </c>
      <c r="Q37" s="27" t="b">
        <v>1</v>
      </c>
      <c r="R37" s="27" t="b">
        <v>1</v>
      </c>
      <c r="S37" s="27" t="b">
        <v>1</v>
      </c>
    </row>
    <row r="38" spans="9:23" x14ac:dyDescent="0.2">
      <c r="I38" s="27">
        <v>12</v>
      </c>
      <c r="J38" s="27" t="str">
        <v>A</v>
      </c>
      <c r="K38" s="27">
        <v>40</v>
      </c>
      <c r="L38" s="27">
        <v>10</v>
      </c>
      <c r="P38" s="27" t="b">
        <v>1</v>
      </c>
      <c r="Q38" s="27" t="b">
        <v>1</v>
      </c>
      <c r="R38" s="27" t="b">
        <v>1</v>
      </c>
      <c r="S38" s="27" t="b">
        <v>1</v>
      </c>
    </row>
    <row r="39" spans="9:23" x14ac:dyDescent="0.2">
      <c r="I39" s="27">
        <v>90</v>
      </c>
      <c r="J39" s="27" t="str">
        <v>C</v>
      </c>
      <c r="K39" s="27">
        <v>100</v>
      </c>
      <c r="L39" s="27">
        <v>11</v>
      </c>
      <c r="P39" s="27" t="b">
        <v>1</v>
      </c>
      <c r="Q39" s="27" t="b">
        <v>1</v>
      </c>
      <c r="R39" s="27" t="b">
        <v>1</v>
      </c>
      <c r="S39" s="27" t="b">
        <v>1</v>
      </c>
    </row>
    <row r="40" spans="9:23" x14ac:dyDescent="0.2">
      <c r="I40" s="27">
        <v>82</v>
      </c>
      <c r="J40" s="27" t="str">
        <v>C</v>
      </c>
      <c r="K40" s="27">
        <v>83</v>
      </c>
      <c r="L40" s="27">
        <v>12</v>
      </c>
      <c r="P40" s="27" t="b">
        <v>1</v>
      </c>
      <c r="Q40" s="27" t="b">
        <v>1</v>
      </c>
      <c r="R40" s="27" t="b">
        <v>1</v>
      </c>
      <c r="S40" s="27" t="b">
        <v>1</v>
      </c>
    </row>
    <row r="41" spans="9:23" x14ac:dyDescent="0.2">
      <c r="I41" s="27">
        <v>40</v>
      </c>
      <c r="J41" s="27" t="str">
        <v>C</v>
      </c>
      <c r="K41" s="27">
        <v>60</v>
      </c>
      <c r="L41" s="27">
        <v>13</v>
      </c>
      <c r="P41" s="27" t="b">
        <v>1</v>
      </c>
      <c r="Q41" s="27" t="b">
        <v>1</v>
      </c>
      <c r="R41" s="27" t="b">
        <v>1</v>
      </c>
      <c r="S41" s="27" t="b">
        <v>1</v>
      </c>
    </row>
    <row r="42" spans="9:23" x14ac:dyDescent="0.2">
      <c r="I42" s="27">
        <v>65</v>
      </c>
      <c r="J42" s="27" t="str">
        <v>C</v>
      </c>
      <c r="K42" s="27">
        <v>19</v>
      </c>
      <c r="L42" s="27">
        <v>14</v>
      </c>
      <c r="P42" s="27" t="b">
        <v>1</v>
      </c>
      <c r="Q42" s="27" t="b">
        <v>1</v>
      </c>
      <c r="R42" s="27" t="b">
        <v>1</v>
      </c>
      <c r="S42" s="27" t="b">
        <v>1</v>
      </c>
    </row>
    <row r="43" spans="9:23" x14ac:dyDescent="0.2">
      <c r="I43" s="27">
        <v>24</v>
      </c>
      <c r="J43" s="27" t="str">
        <v>C</v>
      </c>
      <c r="K43" s="27">
        <v>10</v>
      </c>
      <c r="L43" s="27">
        <v>15</v>
      </c>
      <c r="P43" s="27" t="b">
        <v>1</v>
      </c>
      <c r="Q43" s="27" t="b">
        <v>1</v>
      </c>
      <c r="R43" s="27" t="b">
        <v>1</v>
      </c>
      <c r="S43" s="27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egBCASIALAAiAGkAcwBDAHUAcgByAGUAbgBjAHkAUwB5AG0AYgBvAGwATABlAGEAZAAiADoAZgBhAGwAcwBlACwAIgBpAHMAQwB1AHIAcgBlAG4AYwB5AFMAZQBwAEIAeQBTAHAAYQBjAGUAIgA6AHQAcgB1AGUALAAiAHIAbwB3AEwAZQB0AHQAZQByACIAOgAiAFcAIgAsACIAYwBvAGwAdQBtAG4ATABlAHQAdABlAHIAIgA6ACIASwAiACwAIgByAGMATABlAGYAdABCAHIAYQBjAGsAZQB0ACIAOgAiAFsAIgAsACIAcgBjAFIAaQBnAGgAdABCAHIAYQBjAGsAZQB0ACIAOgAiAF0AIgAsACIAcwB0AGEAdABlAG0AZQBuAHQAUwBlAHAAYQByAGEAdABvAHIAIgA6ACIAOwA7ACIALAAiAGwAbwBjAGEAbABlAE4AYQBtAGUAIgA6ACIAcABsAC0AcABsACIAfQB9AA==</AFEJSONBlob>
</file>

<file path=customXml/item2.xml>��
</file>

<file path=customXml/itemProps1.xml><?xml version="1.0" encoding="utf-8"?>
<ds:datastoreItem xmlns:ds="http://schemas.openxmlformats.org/officeDocument/2006/customXml" ds:itemID="{A016DE38-7C96-4987-BD11-B375BC85AB3C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8A8388D5-30BF-40CA-9935-41F1738741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245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2025-06-05T21:40:47Z</dcterms:modified>
</cp:coreProperties>
</file>