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0" documentId="8_{FD667B2A-15E1-4607-9FA1-88D0DFB1CB70}" xr6:coauthVersionLast="47" xr6:coauthVersionMax="47" xr10:uidLastSave="{ABCC000C-C18D-45D7-AED0-93645ED49821}"/>
  <bookViews>
    <workbookView xWindow="25695" yWindow="0" windowWidth="26010" windowHeight="20985" activeTab="1" xr2:uid="{01C07523-956D-49DD-B8E7-BDEF3D02612B}"/>
  </bookViews>
  <sheets>
    <sheet name="57" sheetId="1" r:id="rId1"/>
    <sheet name="Solution" sheetId="2" r:id="rId2"/>
  </sheets>
  <definedNames>
    <definedName name="ExternalData_1" localSheetId="1" hidden="1">Solution!$F$4:$K$7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" l="1" a="1"/>
  <c r="N20" i="2" s="1"/>
  <c r="N15" i="2" a="1"/>
  <c r="N15" i="2" s="1"/>
  <c r="N9" i="2" a="1"/>
  <c r="N9" i="2" s="1"/>
  <c r="N14" i="2" a="1"/>
  <c r="N14" i="2" s="1"/>
  <c r="N4" i="2" a="1"/>
  <c r="N4" i="2" s="1"/>
  <c r="M15" i="2" a="1"/>
  <c r="M15" i="2" s="1"/>
  <c r="F9" i="2" a="1"/>
  <c r="F9" i="2" s="1"/>
  <c r="M5" i="2" a="1"/>
  <c r="M5" i="2" s="1"/>
  <c r="N5" i="2" l="1" a="1"/>
  <c r="N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E7B2-D6F1-432F-AF99-C55A8073220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<sst xmlns="http://schemas.openxmlformats.org/spreadsheetml/2006/main" count="81" uniqueCount="32">
  <si>
    <t>Problem</t>
  </si>
  <si>
    <t>Solution</t>
  </si>
  <si>
    <t>Activity</t>
  </si>
  <si>
    <t>Activity Code</t>
  </si>
  <si>
    <t>Assigned Staff</t>
  </si>
  <si>
    <t>Aiden</t>
  </si>
  <si>
    <t>Adrian</t>
  </si>
  <si>
    <t>Amani</t>
  </si>
  <si>
    <t>Aditya</t>
  </si>
  <si>
    <t>Brian</t>
  </si>
  <si>
    <t>Kris</t>
  </si>
  <si>
    <t>Prepare Budget</t>
  </si>
  <si>
    <t>PB</t>
  </si>
  <si>
    <t>Aiden, Amani</t>
  </si>
  <si>
    <t>TA</t>
  </si>
  <si>
    <t>CD</t>
  </si>
  <si>
    <t>CB</t>
  </si>
  <si>
    <t>Track Actuals</t>
  </si>
  <si>
    <t>Adrian, Brian, Amani</t>
  </si>
  <si>
    <t>PC</t>
  </si>
  <si>
    <t>Pay Creditors</t>
  </si>
  <si>
    <t>Collect Debts</t>
  </si>
  <si>
    <t>Aditya, Brian</t>
  </si>
  <si>
    <t>Bank Collection</t>
  </si>
  <si>
    <t>BC</t>
  </si>
  <si>
    <t>Close Books</t>
  </si>
  <si>
    <t>Adrian, Kris, Amani</t>
  </si>
  <si>
    <t>To Support the Challenges</t>
  </si>
  <si>
    <t>Buy the Book</t>
  </si>
  <si>
    <t>Easy Sunday Excel Challenge</t>
  </si>
  <si>
    <t>⭐Filter Customers Missing all Data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</si>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</sst>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B0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10" fillId="0" borderId="0" xfId="0" applyFont="1"/>
    <xf numFmtId="0" fontId="11" fillId="0" borderId="4" xfId="0" applyFont="1" applyBorder="1"/>
    <xf numFmtId="0" fontId="12" fillId="0" borderId="1" xfId="0" applyFont="1" applyBorder="1"/>
    <xf numFmtId="0" fontId="11" fillId="0" borderId="1" xfId="0" applyFont="1" applyBorder="1" applyAlignment="1">
      <alignment horizontal="center"/>
    </xf>
    <xf numFmtId="14" fontId="11" fillId="0" borderId="1" xfId="0" applyNumberFormat="1" applyFont="1" applyBorder="1"/>
    <xf numFmtId="0" fontId="8" fillId="0" borderId="5" xfId="0" applyFont="1" applyBorder="1"/>
    <xf numFmtId="0" fontId="13" fillId="0" borderId="0" xfId="1" applyFont="1" applyAlignment="1">
      <alignment horizontal="center"/>
    </xf>
    <xf numFmtId="0" fontId="11" fillId="0" borderId="4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0" fontId="1" fillId="0" borderId="0" xfId="2">
      <alignment vertical="center"/>
    </xf>
    <xf numFmtId="0" fontId="1" fillId="0" borderId="0" xfId="2" applyAlignment="1">
      <alignment horizontal="left" vertical="center"/>
    </xf>
    <xf numFmtId="0" fontId="1" fillId="2" borderId="0" xfId="2" applyFill="1">
      <alignment vertical="center"/>
    </xf>
    <xf numFmtId="0" fontId="1" fillId="0" borderId="0" xfId="2" applyNumberFormat="1">
      <alignment vertical="center"/>
    </xf>
    <xf numFmtId="0" fontId="1" fillId="0" borderId="0" xfId="2" applyNumberFormat="1" applyAlignment="1">
      <alignment horizontal="left" vertical="center"/>
    </xf>
    <xf numFmtId="0" fontId="1" fillId="0" borderId="0" xfId="2" applyFill="1" applyAlignment="1">
      <alignment horizontal="left" vertical="center"/>
    </xf>
  </cellXfs>
  <cellStyles count="3">
    <cellStyle name="Hiperłącze" xfId="1" builtinId="8"/>
    <cellStyle name="Normalny" xfId="0" builtinId="0"/>
    <cellStyle name="Normalny 2" xfId="2" xr:uid="{1F882272-D733-4927-8E01-B841018DA200}"/>
  </cellStyles>
  <dxfs count="24"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4A738E05-24CB-42A7-9F15-6C90FECA5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123825</xdr:rowOff>
    </xdr:from>
    <xdr:to>
      <xdr:col>4</xdr:col>
      <xdr:colOff>198120</xdr:colOff>
      <xdr:row>16</xdr:row>
      <xdr:rowOff>105390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4175"/>
          <a:ext cx="4208145" cy="743565"/>
        </a:xfrm>
        <a:prstGeom prst="rect">
          <a:avLst/>
        </a:prstGeom>
      </xdr:spPr>
    </xdr:pic>
    <xdr:clientData/>
  </xdr:twoCellAnchor>
  <xdr:oneCellAnchor>
    <xdr:from>
      <xdr:col>5</xdr:col>
      <xdr:colOff>47625</xdr:colOff>
      <xdr:row>5</xdr:row>
      <xdr:rowOff>123824</xdr:rowOff>
    </xdr:from>
    <xdr:ext cx="1737328" cy="2143126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1381124"/>
          <a:ext cx="1737328" cy="2143126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CA3137-7DC4-4F4A-BBB6-F5345EAA73D7}" autoFormatId="16" applyNumberFormats="0" applyBorderFormats="0" applyFontFormats="0" applyPatternFormats="0" applyAlignmentFormats="0" applyWidthHeightFormats="0">
  <queryTableRefresh nextId="9">
    <queryTableFields count="6">
      <queryTableField id="5" name="Aditya" tableColumnId="5"/>
      <queryTableField id="3" name="Adrian" tableColumnId="3"/>
      <queryTableField id="1" name="Aiden" tableColumnId="1"/>
      <queryTableField id="2" name="Amani" tableColumnId="2"/>
      <queryTableField id="4" name="Brian" tableColumnId="4"/>
      <queryTableField id="6" name="Kris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D8" totalsRowShown="0" headerRowDxfId="23" dataDxfId="21" headerRowBorderDxfId="22" tableBorderDxfId="20" totalsRowBorderDxfId="19">
  <tableColumns count="3">
    <tableColumn id="1" xr3:uid="{B4F4C0F9-0DD7-4D82-AC61-E4564E5DA0D2}" name="Activity" dataDxfId="18"/>
    <tableColumn id="3" xr3:uid="{D9E590DD-0C8A-4ADC-92F4-4E9CAE8DA4BE}" name="Activity Code" dataDxfId="17"/>
    <tableColumn id="2" xr3:uid="{32796D99-6D01-438C-862A-627CC9821B79}" name="Assigned Staff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3856F-D15D-4206-9B27-70E14B12E8EB}" name="tblStart" displayName="tblStart" ref="B4:D10" totalsRowShown="0" headerRowDxfId="15" dataDxfId="14" headerRowBorderDxfId="12" tableBorderDxfId="13" totalsRowBorderDxfId="11">
  <tableColumns count="3">
    <tableColumn id="1" xr3:uid="{24229A87-EE0F-4CA1-A36A-1618AABB203B}" name="Activity" dataDxfId="10"/>
    <tableColumn id="3" xr3:uid="{5D7ED7CB-5AEC-4644-B625-3377F26DAF79}" name="Activity Code" dataDxfId="9"/>
    <tableColumn id="2" xr3:uid="{2D2B7F4B-BD91-4EDF-9E4D-A4840178471A}" name="Assigned Staff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560EB9-E60C-46AF-A218-3159AAF0BA56}" name="tblSolution" displayName="tblSolution" ref="F4:K7" tableType="queryTable" totalsRowShown="0" headerRowDxfId="6" dataDxfId="7" headerRowCellStyle="Normalny 2" dataCellStyle="Normalny 2">
  <autoFilter ref="F4:K7" xr:uid="{C1560EB9-E60C-46AF-A218-3159AAF0BA56}"/>
  <tableColumns count="6">
    <tableColumn id="5" xr3:uid="{C18767D4-60A4-4B70-BCE0-FCC6F188CCC4}" uniqueName="5" name="Aditya" queryTableFieldId="5" dataDxfId="5" dataCellStyle="Normalny 2"/>
    <tableColumn id="3" xr3:uid="{0756A182-E06E-4848-BC79-915DC9DA8F4B}" uniqueName="3" name="Adrian" queryTableFieldId="3" dataDxfId="4" dataCellStyle="Normalny 2"/>
    <tableColumn id="1" xr3:uid="{AEE97DD2-9096-41A1-AC25-856F507AC0EA}" uniqueName="1" name="Aiden" queryTableFieldId="1" dataDxfId="3" dataCellStyle="Normalny 2"/>
    <tableColumn id="2" xr3:uid="{99DC4BC0-1F4A-4F6D-B0CF-37DEF1F297B7}" uniqueName="2" name="Amani" queryTableFieldId="2" dataDxfId="2" dataCellStyle="Normalny 2"/>
    <tableColumn id="4" xr3:uid="{6CC0004F-E69A-4AA7-AF82-AB5FA217165B}" uniqueName="4" name="Brian" queryTableFieldId="4" dataDxfId="1" dataCellStyle="Normalny 2"/>
    <tableColumn id="6" xr3:uid="{2551125C-990F-4F8C-9699-09516797E229}" uniqueName="6" name="Kris" queryTableFieldId="6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7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371A9-3E5B-4241-A928-307B008B554E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EDB6D9E-7CD6-462B-B891-F196817F023F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K12"/>
  <sheetViews>
    <sheetView showGridLines="0" workbookViewId="0">
      <selection activeCell="M16" sqref="M16"/>
    </sheetView>
  </sheetViews>
  <sheetFormatPr defaultRowHeight="15" x14ac:dyDescent="0.25"/>
  <cols>
    <col min="1" max="1" width="3.140625" customWidth="1"/>
    <col min="2" max="2" width="20" customWidth="1"/>
    <col min="3" max="3" width="12.7109375" bestFit="1" customWidth="1"/>
    <col min="4" max="4" width="24.28515625" bestFit="1" customWidth="1"/>
    <col min="5" max="5" width="4.140625" customWidth="1"/>
    <col min="6" max="6" width="8" bestFit="1" customWidth="1"/>
    <col min="7" max="7" width="8.85546875" bestFit="1" customWidth="1"/>
    <col min="8" max="8" width="9.28515625" bestFit="1" customWidth="1"/>
    <col min="9" max="9" width="8.7109375" bestFit="1" customWidth="1"/>
    <col min="10" max="10" width="7.28515625" bestFit="1" customWidth="1"/>
    <col min="11" max="11" width="5.5703125" bestFit="1" customWidth="1"/>
  </cols>
  <sheetData>
    <row r="1" spans="2:11" ht="24.6" customHeight="1" x14ac:dyDescent="0.25">
      <c r="D1" s="5" t="s">
        <v>0</v>
      </c>
      <c r="H1" s="13" t="s">
        <v>1</v>
      </c>
    </row>
    <row r="2" spans="2:11" ht="18.75" x14ac:dyDescent="0.3">
      <c r="B2" s="6" t="s">
        <v>2</v>
      </c>
      <c r="C2" s="6" t="s">
        <v>3</v>
      </c>
      <c r="D2" s="7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2:11" ht="18.75" x14ac:dyDescent="0.3">
      <c r="B3" s="9" t="s">
        <v>11</v>
      </c>
      <c r="C3" s="9" t="s">
        <v>12</v>
      </c>
      <c r="D3" s="12" t="s">
        <v>13</v>
      </c>
      <c r="F3" s="11" t="s">
        <v>12</v>
      </c>
      <c r="G3" s="11" t="s">
        <v>14</v>
      </c>
      <c r="H3" s="11" t="s">
        <v>12</v>
      </c>
      <c r="I3" s="11" t="s">
        <v>15</v>
      </c>
      <c r="J3" s="11" t="s">
        <v>14</v>
      </c>
      <c r="K3" s="11" t="s">
        <v>16</v>
      </c>
    </row>
    <row r="4" spans="2:11" ht="18.75" x14ac:dyDescent="0.3">
      <c r="B4" s="9" t="s">
        <v>17</v>
      </c>
      <c r="C4" s="9" t="s">
        <v>14</v>
      </c>
      <c r="D4" s="12" t="s">
        <v>18</v>
      </c>
      <c r="F4" s="11" t="s">
        <v>19</v>
      </c>
      <c r="G4" s="11" t="s">
        <v>16</v>
      </c>
      <c r="H4" s="11" t="s">
        <v>14</v>
      </c>
      <c r="I4" s="11"/>
      <c r="J4" s="11" t="s">
        <v>15</v>
      </c>
      <c r="K4" s="11"/>
    </row>
    <row r="5" spans="2:11" ht="18.75" x14ac:dyDescent="0.3">
      <c r="B5" s="9" t="s">
        <v>20</v>
      </c>
      <c r="C5" s="9" t="s">
        <v>19</v>
      </c>
      <c r="D5" s="12" t="s">
        <v>5</v>
      </c>
      <c r="F5" s="11"/>
      <c r="G5" s="11"/>
      <c r="H5" s="11" t="s">
        <v>16</v>
      </c>
      <c r="I5" s="11"/>
      <c r="J5" s="11"/>
      <c r="K5" s="11"/>
    </row>
    <row r="6" spans="2:11" ht="18.75" x14ac:dyDescent="0.3">
      <c r="B6" s="9" t="s">
        <v>21</v>
      </c>
      <c r="C6" s="9" t="s">
        <v>15</v>
      </c>
      <c r="D6" s="16" t="s">
        <v>22</v>
      </c>
      <c r="E6" s="4"/>
    </row>
    <row r="7" spans="2:11" ht="18.75" x14ac:dyDescent="0.3">
      <c r="B7" s="15" t="s">
        <v>23</v>
      </c>
      <c r="C7" s="9" t="s">
        <v>24</v>
      </c>
      <c r="D7" s="12"/>
    </row>
    <row r="8" spans="2:11" ht="18.75" x14ac:dyDescent="0.3">
      <c r="B8" s="9" t="s">
        <v>25</v>
      </c>
      <c r="C8" s="9" t="s">
        <v>16</v>
      </c>
      <c r="D8" s="12" t="s">
        <v>26</v>
      </c>
      <c r="I8" s="8"/>
      <c r="J8" s="14" t="s">
        <v>27</v>
      </c>
      <c r="K8" s="8"/>
    </row>
    <row r="9" spans="2:11" x14ac:dyDescent="0.25">
      <c r="I9" s="8"/>
      <c r="J9" s="14" t="s">
        <v>28</v>
      </c>
      <c r="K9" s="8"/>
    </row>
    <row r="10" spans="2:11" ht="18.75" x14ac:dyDescent="0.3">
      <c r="B10" s="1" t="s">
        <v>29</v>
      </c>
      <c r="C10" s="1"/>
      <c r="G10" s="8"/>
    </row>
    <row r="11" spans="2:11" ht="15.75" x14ac:dyDescent="0.25">
      <c r="B11" s="2" t="s">
        <v>30</v>
      </c>
      <c r="C11" s="2"/>
      <c r="F11" s="3"/>
    </row>
    <row r="12" spans="2:11" ht="15.75" x14ac:dyDescent="0.25">
      <c r="B12" s="2" t="s">
        <v>31</v>
      </c>
      <c r="C12" s="2"/>
      <c r="G12" s="8"/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9A39-7BB0-4AC0-9A98-DB244E3C05D3}">
  <dimension ref="B1:S23"/>
  <sheetViews>
    <sheetView showGridLines="0" tabSelected="1" topLeftCell="E1" workbookViewId="0">
      <selection activeCell="J7" sqref="J7"/>
    </sheetView>
  </sheetViews>
  <sheetFormatPr defaultRowHeight="15" x14ac:dyDescent="0.25"/>
  <cols>
    <col min="1" max="1" width="9.140625" style="17"/>
    <col min="2" max="2" width="18.5703125" style="17" bestFit="1" customWidth="1"/>
    <col min="3" max="3" width="12.7109375" style="17" bestFit="1" customWidth="1"/>
    <col min="4" max="4" width="24.28515625" style="17" bestFit="1" customWidth="1"/>
    <col min="5" max="5" width="9.140625" style="17"/>
    <col min="6" max="6" width="8.85546875" style="17" bestFit="1" customWidth="1"/>
    <col min="7" max="7" width="9" style="17" bestFit="1" customWidth="1"/>
    <col min="8" max="8" width="8.42578125" style="17" bestFit="1" customWidth="1"/>
    <col min="9" max="9" width="8.85546875" style="17" bestFit="1" customWidth="1"/>
    <col min="10" max="10" width="7.85546875" style="17" bestFit="1" customWidth="1"/>
    <col min="11" max="11" width="6.7109375" style="17" bestFit="1" customWidth="1"/>
    <col min="12" max="16384" width="9.140625" style="17"/>
  </cols>
  <sheetData>
    <row r="1" spans="2:19" s="19" customFormat="1" ht="7.5" customHeight="1" x14ac:dyDescent="0.25"/>
    <row r="2" spans="2:19" s="19" customFormat="1" ht="7.5" customHeight="1" x14ac:dyDescent="0.25"/>
    <row r="3" spans="2:19" ht="15" customHeight="1" x14ac:dyDescent="0.25"/>
    <row r="4" spans="2:19" x14ac:dyDescent="0.25">
      <c r="B4" s="6" t="s">
        <v>2</v>
      </c>
      <c r="C4" s="6" t="s">
        <v>3</v>
      </c>
      <c r="D4" s="7" t="s">
        <v>4</v>
      </c>
      <c r="F4" s="22" t="s">
        <v>8</v>
      </c>
      <c r="G4" s="22" t="s">
        <v>6</v>
      </c>
      <c r="H4" s="22" t="s">
        <v>5</v>
      </c>
      <c r="I4" s="22" t="s">
        <v>7</v>
      </c>
      <c r="J4" s="22" t="s">
        <v>9</v>
      </c>
      <c r="K4" s="22" t="s">
        <v>10</v>
      </c>
      <c r="N4" s="17" t="str" cm="1">
        <f t="array" ref="N4:S4">'57'!F2:K2</f>
        <v>Aiden</v>
      </c>
      <c r="O4" s="17" t="str">
        <v>Adrian</v>
      </c>
      <c r="P4" s="17" t="str">
        <v>Amani</v>
      </c>
      <c r="Q4" s="17" t="str">
        <v>Aditya</v>
      </c>
      <c r="R4" s="17" t="str">
        <v>Brian</v>
      </c>
      <c r="S4" s="17" t="str">
        <v>Kris</v>
      </c>
    </row>
    <row r="5" spans="2:19" ht="18.75" x14ac:dyDescent="0.3">
      <c r="B5" s="9" t="s">
        <v>11</v>
      </c>
      <c r="C5" s="9" t="s">
        <v>12</v>
      </c>
      <c r="D5" s="12" t="s">
        <v>13</v>
      </c>
      <c r="F5" s="20" t="s">
        <v>15</v>
      </c>
      <c r="G5" s="21" t="s">
        <v>14</v>
      </c>
      <c r="H5" s="20" t="s">
        <v>12</v>
      </c>
      <c r="I5" s="21" t="s">
        <v>12</v>
      </c>
      <c r="J5" s="21" t="s">
        <v>14</v>
      </c>
      <c r="K5" s="20" t="s">
        <v>16</v>
      </c>
      <c r="M5" s="17" cm="1">
        <f t="array" ref="M5:M7">_xlfn.SEQUENCE(ROWS(tblSolution[Aiden]))</f>
        <v>1</v>
      </c>
      <c r="N5" s="17" t="str" cm="1">
        <f t="array" ref="N5:S7">_xlfn.MAP(INDEX(tblSolution[],_xlfn.ANCHORARRAY(M5), _xlfn.XMATCH(_xlfn.ANCHORARRAY(N4),tblSolution[#Headers],0,1)), _xlfn.LAMBDA(_xlpm.cell, IF(_xlpm.cell = 0, "", _xlpm.cell)))</f>
        <v>PB</v>
      </c>
      <c r="O5" s="17" t="str">
        <v>TA</v>
      </c>
      <c r="P5" s="17" t="str">
        <v>PB</v>
      </c>
      <c r="Q5" s="17" t="str">
        <v>CD</v>
      </c>
      <c r="R5" s="17" t="str">
        <v>TA</v>
      </c>
      <c r="S5" s="17" t="str">
        <v>CB</v>
      </c>
    </row>
    <row r="6" spans="2:19" ht="18.75" x14ac:dyDescent="0.3">
      <c r="B6" s="9" t="s">
        <v>17</v>
      </c>
      <c r="C6" s="9" t="s">
        <v>14</v>
      </c>
      <c r="D6" s="12" t="s">
        <v>18</v>
      </c>
      <c r="F6" s="20"/>
      <c r="G6" s="21" t="s">
        <v>16</v>
      </c>
      <c r="H6" s="20" t="s">
        <v>19</v>
      </c>
      <c r="I6" s="21" t="s">
        <v>14</v>
      </c>
      <c r="J6" s="21" t="s">
        <v>15</v>
      </c>
      <c r="K6" s="20"/>
      <c r="M6" s="17">
        <v>2</v>
      </c>
      <c r="N6" s="17" t="str">
        <v>PC</v>
      </c>
      <c r="O6" s="17" t="str">
        <v>CB</v>
      </c>
      <c r="P6" s="17" t="str">
        <v>TA</v>
      </c>
      <c r="Q6" s="17" t="str">
        <v/>
      </c>
      <c r="R6" s="17" t="str">
        <v>CD</v>
      </c>
      <c r="S6" s="17" t="str">
        <v/>
      </c>
    </row>
    <row r="7" spans="2:19" ht="18.75" x14ac:dyDescent="0.3">
      <c r="B7" s="9" t="s">
        <v>20</v>
      </c>
      <c r="C7" s="9" t="s">
        <v>19</v>
      </c>
      <c r="D7" s="12" t="s">
        <v>5</v>
      </c>
      <c r="F7" s="20"/>
      <c r="G7" s="21"/>
      <c r="H7" s="20"/>
      <c r="I7" s="21" t="s">
        <v>16</v>
      </c>
      <c r="J7" s="21"/>
      <c r="K7" s="20"/>
      <c r="M7" s="17">
        <v>3</v>
      </c>
      <c r="N7" s="17" t="str">
        <v/>
      </c>
      <c r="O7" s="17" t="str">
        <v/>
      </c>
      <c r="P7" s="17" t="str">
        <v>CB</v>
      </c>
      <c r="Q7" s="17" t="str">
        <v/>
      </c>
      <c r="R7" s="17" t="str">
        <v/>
      </c>
      <c r="S7" s="17" t="str">
        <v/>
      </c>
    </row>
    <row r="8" spans="2:19" ht="18.75" x14ac:dyDescent="0.3">
      <c r="B8" s="9" t="s">
        <v>21</v>
      </c>
      <c r="C8" s="9" t="s">
        <v>15</v>
      </c>
      <c r="D8" s="16" t="s">
        <v>22</v>
      </c>
      <c r="G8" s="18"/>
      <c r="H8" s="18"/>
      <c r="I8" s="18"/>
    </row>
    <row r="9" spans="2:19" ht="18.75" x14ac:dyDescent="0.3">
      <c r="B9" s="15" t="s">
        <v>23</v>
      </c>
      <c r="C9" s="9" t="s">
        <v>24</v>
      </c>
      <c r="D9" s="12"/>
      <c r="F9" s="17" t="str" cm="1">
        <f t="array" ref="F9:K12">_xlfn.LET(_xlpm.data, tblStart[[Activity Code]:[Assigned Staff]], _xlpm.filtered, _xlfn._xlws.FILTER(_xlpm.data, _xlfn.CHOOSECOLS(_xlpm.data, 2) &lt;&gt; ""), _xlpm.codes, _xlfn.CHOOSECOLS(_xlpm.filtered, 1), _xlpm.staff, _xlfn.CHOOSECOLS(_xlpm.filtered, 2), _xlpm.expandCodes, _xlfn.MAP(_xlpm.codes, _xlpm.staff, _xlfn.LAMBDA(_xlpm.c,_xlpm.s, _xlfn.TEXTJOIN(", ", 1, _xlfn.EXPAND(_xlpm.c, COUNTA(_xlfn.TEXTSPLIT(_xlpm.s, ", ")), 1, _xlpm.c)))), _xlpm.arr, _xlfn.HSTACK(_xlfn.TEXTSPLIT(_xlfn.TEXTJOIN(", ", 1, _xlpm.expandCodes), , ", "), _xlfn.TEXTSPLIT(_xlfn.TEXTJOIN(", ", 1, _xlpm.staff), , ", ")), _xlpm.group, _xlfn.GROUPBY(_xlfn.CHOOSECOLS(_xlpm.arr, 2), _xlfn.CHOOSECOLS(_xlpm.arr, 1), _xleta.ARRAYTOTEXT, 0, 0), _xlpm.combined, _xlfn.BYROW(_xlpm.group, _xlfn.LAMBDA(_xlpm.r, _xlfn.TEXTJOIN("; ", 1, _xlpm.r))), _xlpm.res, TRANSPOSE(_xlfn.MAP(_xlfn.DROP(_xlfn.REDUCE("", _xlpm.combined, _xlfn.LAMBDA(_xlpm.state,_xlpm.curr, _xlfn.VSTACK(_xlpm.state, _xlfn.TEXTSPLIT(_xlpm.curr, "; ")))), 1), _xlfn.LAMBDA(_xlpm.cell, _xlfn.IFNA(_xlpm.cell, "")))), _xlpm.res)</f>
        <v>Aditya</v>
      </c>
      <c r="G9" s="17" t="str">
        <v>Adrian</v>
      </c>
      <c r="H9" s="17" t="str">
        <v>Aiden</v>
      </c>
      <c r="I9" s="17" t="str">
        <v>Amani</v>
      </c>
      <c r="J9" s="17" t="str">
        <v>Brian</v>
      </c>
      <c r="K9" s="17" t="str">
        <v>Kris</v>
      </c>
      <c r="N9" s="17" t="b" cm="1">
        <f t="array" ref="N9:S12">N4:S7='57'!F2:K5</f>
        <v>1</v>
      </c>
      <c r="O9" s="17" t="b">
        <v>1</v>
      </c>
      <c r="P9" s="17" t="b">
        <v>1</v>
      </c>
      <c r="Q9" s="17" t="b">
        <v>1</v>
      </c>
      <c r="R9" s="17" t="b">
        <v>1</v>
      </c>
      <c r="S9" s="17" t="b">
        <v>1</v>
      </c>
    </row>
    <row r="10" spans="2:19" ht="18.75" x14ac:dyDescent="0.3">
      <c r="B10" s="9" t="s">
        <v>25</v>
      </c>
      <c r="C10" s="9" t="s">
        <v>16</v>
      </c>
      <c r="D10" s="12" t="s">
        <v>26</v>
      </c>
      <c r="F10" s="17" t="str">
        <v>CD</v>
      </c>
      <c r="G10" s="17" t="str">
        <v>TA</v>
      </c>
      <c r="H10" s="17" t="str">
        <v>PB</v>
      </c>
      <c r="I10" s="17" t="str">
        <v>PB</v>
      </c>
      <c r="J10" s="17" t="str">
        <v>TA</v>
      </c>
      <c r="K10" s="17" t="str">
        <v>CB</v>
      </c>
      <c r="N10" s="17" t="b">
        <v>1</v>
      </c>
      <c r="O10" s="17" t="b">
        <v>1</v>
      </c>
      <c r="P10" s="17" t="b">
        <v>1</v>
      </c>
      <c r="Q10" s="17" t="b">
        <v>1</v>
      </c>
      <c r="R10" s="17" t="b">
        <v>1</v>
      </c>
      <c r="S10" s="17" t="b">
        <v>1</v>
      </c>
    </row>
    <row r="11" spans="2:19" ht="15" customHeight="1" x14ac:dyDescent="0.25">
      <c r="F11" s="17" t="str">
        <v/>
      </c>
      <c r="G11" s="17" t="str">
        <v>CB</v>
      </c>
      <c r="H11" s="17" t="str">
        <v>PC</v>
      </c>
      <c r="I11" s="17" t="str">
        <v>TA</v>
      </c>
      <c r="J11" s="17" t="str">
        <v>CD</v>
      </c>
      <c r="K11" s="17" t="str">
        <v/>
      </c>
      <c r="N11" s="17" t="b">
        <v>1</v>
      </c>
      <c r="O11" s="17" t="b">
        <v>1</v>
      </c>
      <c r="P11" s="17" t="b">
        <v>1</v>
      </c>
      <c r="Q11" s="17" t="b">
        <v>1</v>
      </c>
      <c r="R11" s="17" t="b">
        <v>1</v>
      </c>
      <c r="S11" s="17" t="b">
        <v>1</v>
      </c>
    </row>
    <row r="12" spans="2:19" ht="15" customHeight="1" x14ac:dyDescent="0.25">
      <c r="F12" s="17" t="str">
        <v/>
      </c>
      <c r="G12" s="17" t="str">
        <v/>
      </c>
      <c r="H12" s="17" t="str">
        <v/>
      </c>
      <c r="I12" s="17" t="str">
        <v>CB</v>
      </c>
      <c r="J12" s="17" t="str">
        <v/>
      </c>
      <c r="K12" s="17" t="str">
        <v/>
      </c>
      <c r="N12" s="17" t="b">
        <v>1</v>
      </c>
      <c r="O12" s="17" t="b">
        <v>1</v>
      </c>
      <c r="P12" s="17" t="b">
        <v>1</v>
      </c>
      <c r="Q12" s="17" t="b">
        <v>1</v>
      </c>
      <c r="R12" s="17" t="b">
        <v>1</v>
      </c>
      <c r="S12" s="17" t="b">
        <v>1</v>
      </c>
    </row>
    <row r="13" spans="2:19" ht="15" customHeight="1" x14ac:dyDescent="0.25"/>
    <row r="14" spans="2:19" ht="15" customHeight="1" x14ac:dyDescent="0.25">
      <c r="N14" s="17" t="str" cm="1">
        <f t="array" ref="N14:S14">'57'!F2:K2</f>
        <v>Aiden</v>
      </c>
      <c r="O14" s="17" t="str">
        <v>Adrian</v>
      </c>
      <c r="P14" s="17" t="str">
        <v>Amani</v>
      </c>
      <c r="Q14" s="17" t="str">
        <v>Aditya</v>
      </c>
      <c r="R14" s="17" t="str">
        <v>Brian</v>
      </c>
      <c r="S14" s="17" t="str">
        <v>Kris</v>
      </c>
    </row>
    <row r="15" spans="2:19" ht="15" customHeight="1" x14ac:dyDescent="0.25">
      <c r="M15" s="17" cm="1">
        <f t="array" ref="M15:M17">_xlfn.SEQUENCE(ROWS(tblSolution[Aiden]))</f>
        <v>1</v>
      </c>
      <c r="N15" s="17" t="str" cm="1">
        <f t="array" ref="N15:S17">_xlfn.MAP(INDEX(F10:K12,_xlfn.ANCHORARRAY(M15), _xlfn.XMATCH(_xlfn.ANCHORARRAY(N14),F9:K9,0,1)), _xlfn.LAMBDA(_xlpm.cell, IF(_xlpm.cell = 0, "", _xlpm.cell)))</f>
        <v>PB</v>
      </c>
      <c r="O15" s="17" t="str">
        <v>TA</v>
      </c>
      <c r="P15" s="17" t="str">
        <v>PB</v>
      </c>
      <c r="Q15" s="17" t="str">
        <v>CD</v>
      </c>
      <c r="R15" s="17" t="str">
        <v>TA</v>
      </c>
      <c r="S15" s="17" t="str">
        <v>CB</v>
      </c>
    </row>
    <row r="16" spans="2:19" ht="15" customHeight="1" x14ac:dyDescent="0.25">
      <c r="M16" s="17">
        <v>2</v>
      </c>
      <c r="N16" s="17" t="str">
        <v>PC</v>
      </c>
      <c r="O16" s="17" t="str">
        <v>CB</v>
      </c>
      <c r="P16" s="17" t="str">
        <v>TA</v>
      </c>
      <c r="Q16" s="17" t="str">
        <v/>
      </c>
      <c r="R16" s="17" t="str">
        <v>CD</v>
      </c>
      <c r="S16" s="17" t="str">
        <v/>
      </c>
    </row>
    <row r="17" spans="13:19" x14ac:dyDescent="0.25">
      <c r="M17" s="17">
        <v>3</v>
      </c>
      <c r="N17" s="17" t="str">
        <v/>
      </c>
      <c r="O17" s="17" t="str">
        <v/>
      </c>
      <c r="P17" s="17" t="str">
        <v>CB</v>
      </c>
      <c r="Q17" s="17" t="str">
        <v/>
      </c>
      <c r="R17" s="17" t="str">
        <v/>
      </c>
      <c r="S17" s="17" t="str">
        <v/>
      </c>
    </row>
    <row r="20" spans="13:19" x14ac:dyDescent="0.25">
      <c r="N20" s="17" t="b" cm="1">
        <f t="array" ref="N20:S23">N14:S17='57'!F2:K5</f>
        <v>1</v>
      </c>
      <c r="O20" s="17" t="b">
        <v>1</v>
      </c>
      <c r="P20" s="17" t="b">
        <v>1</v>
      </c>
      <c r="Q20" s="17" t="b">
        <v>1</v>
      </c>
      <c r="R20" s="17" t="b">
        <v>1</v>
      </c>
      <c r="S20" s="17" t="b">
        <v>1</v>
      </c>
    </row>
    <row r="21" spans="13:19" x14ac:dyDescent="0.25">
      <c r="N21" s="17" t="b">
        <v>1</v>
      </c>
      <c r="O21" s="17" t="b">
        <v>1</v>
      </c>
      <c r="P21" s="17" t="b">
        <v>1</v>
      </c>
      <c r="Q21" s="17" t="b">
        <v>1</v>
      </c>
      <c r="R21" s="17" t="b">
        <v>1</v>
      </c>
      <c r="S21" s="17" t="b">
        <v>1</v>
      </c>
    </row>
    <row r="22" spans="13:19" x14ac:dyDescent="0.25">
      <c r="N22" s="17" t="b">
        <v>1</v>
      </c>
      <c r="O22" s="17" t="b">
        <v>1</v>
      </c>
      <c r="P22" s="17" t="b">
        <v>1</v>
      </c>
      <c r="Q22" s="17" t="b">
        <v>1</v>
      </c>
      <c r="R22" s="17" t="b">
        <v>1</v>
      </c>
      <c r="S22" s="17" t="b">
        <v>1</v>
      </c>
    </row>
    <row r="23" spans="13:19" x14ac:dyDescent="0.25">
      <c r="N23" s="17" t="b">
        <v>1</v>
      </c>
      <c r="O23" s="17" t="b">
        <v>1</v>
      </c>
      <c r="P23" s="17" t="b">
        <v>1</v>
      </c>
      <c r="Q23" s="17" t="b">
        <v>1</v>
      </c>
      <c r="R23" s="17" t="b">
        <v>1</v>
      </c>
      <c r="S23" s="17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3EDB6D9E-7CD6-462B-B891-F196817F023F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7E583164-5B71-48B6-91B7-0975C99EB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57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2025-09-16T19:10:36Z</dcterms:modified>
  <cp:category/>
  <cp:contentStatus/>
</cp:coreProperties>
</file>