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03" documentId="8_{A88D92CA-7541-4710-9966-4E17A5672936}" xr6:coauthVersionLast="47" xr6:coauthVersionMax="47" xr10:uidLastSave="{1C1A0751-60F9-481C-A5F1-9989AE6360DE}"/>
  <bookViews>
    <workbookView xWindow="-120" yWindow="-120" windowWidth="29040" windowHeight="15720" xr2:uid="{4494E799-C6BD-4764-9359-C778C950CCF9}"/>
  </bookViews>
  <sheets>
    <sheet name="Regular not formatted chart" sheetId="1" r:id="rId1"/>
    <sheet name="Custom formatted chart" sheetId="3" r:id="rId2"/>
    <sheet name="Emoji formatted chart" sheetId="5" r:id="rId3"/>
    <sheet name="User choice format" sheetId="7" r:id="rId4"/>
  </sheets>
  <definedNames>
    <definedName name="formatColumn">_xlfn.ANCHORARRAY('User choice format'!$P$4)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7" l="1" a="1"/>
  <c r="L5" i="7"/>
  <c r="L6" i="7" a="1"/>
  <c r="L6" i="7"/>
  <c r="L7" i="7" a="1"/>
  <c r="L7" i="7"/>
  <c r="L8" i="7" a="1"/>
  <c r="L8" i="7"/>
  <c r="L9" i="7" a="1"/>
  <c r="L9" i="7"/>
  <c r="L10" i="7" a="1"/>
  <c r="L10" i="7"/>
  <c r="L11" i="7" a="1"/>
  <c r="L11" i="7"/>
  <c r="L12" i="7" a="1"/>
  <c r="L12" i="7"/>
  <c r="L13" i="7" a="1"/>
  <c r="L13" i="7"/>
  <c r="L14" i="7" a="1"/>
  <c r="L14" i="7"/>
  <c r="L15" i="7" a="1"/>
  <c r="L15" i="7"/>
  <c r="L4" i="7" a="1"/>
  <c r="L4" i="7"/>
  <c r="H15" i="7" a="1"/>
  <c r="H15" i="7" s="1"/>
  <c r="H14" i="7" a="1"/>
  <c r="H14" i="7" s="1"/>
  <c r="H13" i="7" a="1"/>
  <c r="H13" i="7" s="1"/>
  <c r="H12" i="7" a="1"/>
  <c r="H12" i="7" s="1"/>
  <c r="H11" i="7" a="1"/>
  <c r="H11" i="7" s="1"/>
  <c r="H10" i="7" a="1"/>
  <c r="H10" i="7" s="1"/>
  <c r="H9" i="7" a="1"/>
  <c r="H9" i="7" s="1"/>
  <c r="H8" i="7" a="1"/>
  <c r="H8" i="7" s="1"/>
  <c r="H7" i="7" a="1"/>
  <c r="H7" i="7" s="1"/>
  <c r="H6" i="7" a="1"/>
  <c r="H6" i="7" s="1"/>
  <c r="H5" i="7" a="1"/>
  <c r="H5" i="7" s="1"/>
  <c r="H4" i="7" a="1"/>
  <c r="H4" i="7" s="1"/>
  <c r="I4" i="7" s="1" a="1"/>
  <c r="I4" i="7" s="1"/>
  <c r="G15" i="7"/>
  <c r="F15" i="7"/>
  <c r="E15" i="7"/>
  <c r="D15" i="7"/>
  <c r="G14" i="7"/>
  <c r="F14" i="7"/>
  <c r="E14" i="7"/>
  <c r="D14" i="7"/>
  <c r="G13" i="7"/>
  <c r="F13" i="7"/>
  <c r="E13" i="7"/>
  <c r="D13" i="7"/>
  <c r="G12" i="7"/>
  <c r="F12" i="7"/>
  <c r="E12" i="7"/>
  <c r="D12" i="7"/>
  <c r="G11" i="7"/>
  <c r="F11" i="7"/>
  <c r="E11" i="7"/>
  <c r="D11" i="7"/>
  <c r="G10" i="7"/>
  <c r="F10" i="7"/>
  <c r="E10" i="7"/>
  <c r="D10" i="7"/>
  <c r="G9" i="7"/>
  <c r="F9" i="7"/>
  <c r="E9" i="7"/>
  <c r="D9" i="7"/>
  <c r="G8" i="7"/>
  <c r="F8" i="7"/>
  <c r="E8" i="7"/>
  <c r="D8" i="7"/>
  <c r="G7" i="7"/>
  <c r="F7" i="7"/>
  <c r="E7" i="7"/>
  <c r="D7" i="7"/>
  <c r="G6" i="7"/>
  <c r="F6" i="7"/>
  <c r="E6" i="7"/>
  <c r="D6" i="7"/>
  <c r="G5" i="7"/>
  <c r="F5" i="7"/>
  <c r="E5" i="7"/>
  <c r="D5" i="7"/>
  <c r="G4" i="7"/>
  <c r="F4" i="7"/>
  <c r="E4" i="7"/>
  <c r="D4" i="7"/>
  <c r="K4" i="5" a="1"/>
  <c r="K4" i="5" s="1"/>
  <c r="I4" i="5" a="1"/>
  <c r="I4" i="5" s="1"/>
  <c r="J5" i="5" a="1"/>
  <c r="J5" i="5" s="1"/>
  <c r="J6" i="5" a="1"/>
  <c r="J6" i="5" s="1"/>
  <c r="J7" i="5" a="1"/>
  <c r="J7" i="5"/>
  <c r="J8" i="5" a="1"/>
  <c r="J8" i="5"/>
  <c r="J9" i="5" a="1"/>
  <c r="J9" i="5"/>
  <c r="J10" i="5" a="1"/>
  <c r="J10" i="5"/>
  <c r="J11" i="5" a="1"/>
  <c r="J11" i="5"/>
  <c r="J12" i="5" a="1"/>
  <c r="J12" i="5"/>
  <c r="J13" i="5" a="1"/>
  <c r="J13" i="5"/>
  <c r="J14" i="5" a="1"/>
  <c r="J14" i="5"/>
  <c r="J15" i="5" a="1"/>
  <c r="J15" i="5"/>
  <c r="J4" i="5" a="1"/>
  <c r="J4" i="5"/>
  <c r="G15" i="5"/>
  <c r="F15" i="5"/>
  <c r="E15" i="5"/>
  <c r="D15" i="5"/>
  <c r="G14" i="5"/>
  <c r="F14" i="5"/>
  <c r="E14" i="5"/>
  <c r="D14" i="5"/>
  <c r="H14" i="5" s="1" a="1"/>
  <c r="H14" i="5" s="1"/>
  <c r="G13" i="5"/>
  <c r="F13" i="5"/>
  <c r="E13" i="5"/>
  <c r="D13" i="5"/>
  <c r="G12" i="5"/>
  <c r="F12" i="5"/>
  <c r="E12" i="5"/>
  <c r="D12" i="5"/>
  <c r="H12" i="5" s="1" a="1"/>
  <c r="H12" i="5" s="1"/>
  <c r="G11" i="5"/>
  <c r="F11" i="5"/>
  <c r="E11" i="5"/>
  <c r="D11" i="5"/>
  <c r="H11" i="5" s="1" a="1"/>
  <c r="H11" i="5" s="1"/>
  <c r="G10" i="5"/>
  <c r="F10" i="5"/>
  <c r="E10" i="5"/>
  <c r="D10" i="5"/>
  <c r="H10" i="5" s="1" a="1"/>
  <c r="H10" i="5" s="1"/>
  <c r="G9" i="5"/>
  <c r="F9" i="5"/>
  <c r="E9" i="5"/>
  <c r="D9" i="5"/>
  <c r="H9" i="5" s="1" a="1"/>
  <c r="H9" i="5" s="1"/>
  <c r="G8" i="5"/>
  <c r="F8" i="5"/>
  <c r="E8" i="5"/>
  <c r="D8" i="5"/>
  <c r="H8" i="5" s="1" a="1"/>
  <c r="H8" i="5" s="1"/>
  <c r="G7" i="5"/>
  <c r="F7" i="5"/>
  <c r="E7" i="5"/>
  <c r="D7" i="5"/>
  <c r="G6" i="5"/>
  <c r="F6" i="5"/>
  <c r="E6" i="5"/>
  <c r="D6" i="5"/>
  <c r="G5" i="5"/>
  <c r="F5" i="5"/>
  <c r="E5" i="5"/>
  <c r="D5" i="5"/>
  <c r="H5" i="5" s="1" a="1"/>
  <c r="H5" i="5" s="1"/>
  <c r="G4" i="5"/>
  <c r="F4" i="5"/>
  <c r="E4" i="5"/>
  <c r="D4" i="5"/>
  <c r="I4" i="3" a="1"/>
  <c r="I4" i="3" s="1"/>
  <c r="H4" i="3" a="1"/>
  <c r="H4" i="3"/>
  <c r="H5" i="3" a="1"/>
  <c r="H5" i="3" s="1"/>
  <c r="H6" i="3" a="1"/>
  <c r="H6" i="3" s="1"/>
  <c r="H7" i="3" a="1"/>
  <c r="H7" i="3" s="1"/>
  <c r="H8" i="3" a="1"/>
  <c r="H8" i="3"/>
  <c r="H9" i="3" a="1"/>
  <c r="H9" i="3"/>
  <c r="H10" i="3" a="1"/>
  <c r="H10" i="3"/>
  <c r="H11" i="3" a="1"/>
  <c r="H11" i="3"/>
  <c r="H12" i="3" a="1"/>
  <c r="H12" i="3"/>
  <c r="H13" i="3" a="1"/>
  <c r="H13" i="3"/>
  <c r="H15" i="3" a="1"/>
  <c r="H15" i="3" s="1"/>
  <c r="D4" i="3"/>
  <c r="D5" i="3"/>
  <c r="D6" i="3"/>
  <c r="D7" i="3"/>
  <c r="D8" i="3"/>
  <c r="D9" i="3"/>
  <c r="D10" i="3"/>
  <c r="D11" i="3"/>
  <c r="D12" i="3"/>
  <c r="D13" i="3"/>
  <c r="D14" i="3"/>
  <c r="D15" i="3"/>
  <c r="E4" i="3"/>
  <c r="G5" i="3"/>
  <c r="G6" i="3"/>
  <c r="G7" i="3"/>
  <c r="G8" i="3"/>
  <c r="G9" i="3"/>
  <c r="G10" i="3"/>
  <c r="G11" i="3"/>
  <c r="G12" i="3"/>
  <c r="G13" i="3"/>
  <c r="G14" i="3"/>
  <c r="G15" i="3"/>
  <c r="G4" i="3"/>
  <c r="F5" i="3"/>
  <c r="F6" i="3"/>
  <c r="F7" i="3"/>
  <c r="F8" i="3"/>
  <c r="F9" i="3"/>
  <c r="F10" i="3"/>
  <c r="F11" i="3"/>
  <c r="F12" i="3"/>
  <c r="F13" i="3"/>
  <c r="F14" i="3"/>
  <c r="F15" i="3"/>
  <c r="F4" i="3"/>
  <c r="E5" i="3"/>
  <c r="E6" i="3"/>
  <c r="E7" i="3"/>
  <c r="E8" i="3"/>
  <c r="E9" i="3"/>
  <c r="E10" i="3"/>
  <c r="E11" i="3"/>
  <c r="E12" i="3"/>
  <c r="E13" i="3"/>
  <c r="E14" i="3"/>
  <c r="E15" i="3"/>
  <c r="J15" i="7" l="1" a="1"/>
  <c r="J15" i="7" s="1"/>
  <c r="J14" i="7" a="1"/>
  <c r="J14" i="7" s="1"/>
  <c r="J13" i="7" a="1"/>
  <c r="J13" i="7" s="1"/>
  <c r="J12" i="7" a="1"/>
  <c r="J12" i="7" s="1"/>
  <c r="J11" i="7" a="1"/>
  <c r="J11" i="7" s="1"/>
  <c r="J10" i="7" a="1"/>
  <c r="J10" i="7" s="1"/>
  <c r="J9" i="7" a="1"/>
  <c r="J9" i="7" s="1"/>
  <c r="J8" i="7" a="1"/>
  <c r="J8" i="7" s="1"/>
  <c r="J7" i="7" a="1"/>
  <c r="J7" i="7" s="1"/>
  <c r="J6" i="7" a="1"/>
  <c r="J6" i="7" s="1"/>
  <c r="J5" i="7" a="1"/>
  <c r="J5" i="7" s="1"/>
  <c r="J4" i="7" a="1"/>
  <c r="J4" i="7" s="1"/>
  <c r="K4" i="7" s="1" a="1"/>
  <c r="K4" i="7" s="1"/>
  <c r="H4" i="5" a="1"/>
  <c r="H4" i="5" s="1"/>
  <c r="H6" i="5" a="1"/>
  <c r="H6" i="5" s="1"/>
  <c r="H13" i="5" a="1"/>
  <c r="H13" i="5" s="1"/>
  <c r="H15" i="5" a="1"/>
  <c r="H15" i="5" s="1"/>
  <c r="H7" i="5" a="1"/>
  <c r="H7" i="5" s="1"/>
  <c r="H14" i="3" a="1"/>
  <c r="H14" i="3" s="1"/>
  <c r="M4" i="7" l="1" a="1"/>
  <c r="M4" i="7" s="1"/>
  <c r="P4" i="7" s="1" a="1"/>
  <c r="P4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tc={243199BF-A7BC-43D2-BE0C-E3FDA3E14F80}</author>
  </authors>
  <commentList>
    <comment ref="H4" authorId="0" shapeId="0" xr:uid="{243199BF-A7BC-43D2-BE0C-E3FDA3E14F8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Custom format codes allow for use of letters without „” double quotes but only if these letters do not have  special meaning in the custom formatting code - like e.x. M/m - meaning Month or minute.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tc={271C8B0E-47CC-400F-A395-9DDB9FE99524}</author>
    <author>tc={BAF1CFCB-1D54-4979-B2AE-4B995439D8D8}</author>
  </authors>
  <commentList>
    <comment ref="H4" authorId="0" shapeId="0" xr:uid="{271C8B0E-47CC-400F-A395-9DDB9FE9952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Here the emojis are in black &amp; white but in the chart they will ne in colour.</t>
      </text>
    </comment>
    <comment ref="J4" authorId="1" shapeId="0" xr:uid="{BAF1CFCB-1D54-4979-B2AE-4B995439D8D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Here the emojis are in black &amp; white but in the chart they will ne in colour.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tc={EEF1E077-CE59-4138-A064-55CC6ECDC0F2}</author>
    <author>tc={413827C3-1F11-4807-A975-B98FDA9E1176}</author>
    <author>tc={9598674C-4FDE-4D54-9B8A-4E3EA685370E}</author>
  </authors>
  <commentList>
    <comment ref="H4" authorId="0" shapeId="0" xr:uid="{EEF1E077-CE59-4138-A064-55CC6ECDC0F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Custom format codes allow for use of letters without „” double quotes but only if these letters do not have  special meaning in the custom formatting code - like e.x. M/m - meaning Month or minute.</t>
      </text>
    </comment>
    <comment ref="J4" authorId="1" shapeId="0" xr:uid="{413827C3-1F11-4807-A975-B98FDA9E117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Here the emojis are in black &amp; white but in the chart they will ne in colour.</t>
      </text>
    </comment>
    <comment ref="L4" authorId="2" shapeId="0" xr:uid="{9598674C-4FDE-4D54-9B8A-4E3EA685370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Here the emojis are in black &amp; white but in the chart they will ne in colour.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<sst xmlns="http://schemas.openxmlformats.org/spreadsheetml/2006/main" count="37" uniqueCount="16">
  <si>
    <t>Sales</t>
  </si>
  <si>
    <t>Year</t>
  </si>
  <si>
    <t>Regular chart - not formatted labels</t>
  </si>
  <si>
    <t>Low?</t>
  </si>
  <si>
    <t>K?</t>
  </si>
  <si>
    <t>M?</t>
  </si>
  <si>
    <t>B?</t>
  </si>
  <si>
    <t>Custom format code</t>
  </si>
  <si>
    <t>Formatted number</t>
  </si>
  <si>
    <t>Customized labels</t>
  </si>
  <si>
    <t>Formatted number #1</t>
  </si>
  <si>
    <t>Custom format code #1</t>
  </si>
  <si>
    <t>Custom format code #2</t>
  </si>
  <si>
    <t>Formatted number #2</t>
  </si>
  <si>
    <t>Customized labels - pick the format of your choice:</t>
  </si>
  <si>
    <t>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</si>
</sst>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&quot;$&quot;#,##0.00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indent="1"/>
    </xf>
    <xf numFmtId="165" fontId="0" fillId="0" borderId="2" xfId="1" applyNumberFormat="1" applyFont="1" applyBorder="1" applyAlignment="1">
      <alignment horizontal="right" vertical="center" indent="1"/>
    </xf>
    <xf numFmtId="0" fontId="2" fillId="0" borderId="0" xfId="0" applyFont="1"/>
    <xf numFmtId="165" fontId="0" fillId="0" borderId="2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colors>
    <mruColors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</a:t>
            </a:r>
            <a:r>
              <a:rPr lang="pl-PL" sz="1800" b="1"/>
              <a:t> 2015 - 2026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'Regular not formatted chart'!$C$3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'Regular not formatted chart'!$B$4:$B$15</c:f>
              <c:numCache>
                <c:formatCode>General</c:formatCode>
                <c:ptCount val="12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</c:numCache>
            </c:numRef>
          </c:cat>
          <c:val>
            <c:numRef>
              <c:f>'Regular not formatted chart'!$C$4:$C$15</c:f>
              <c:numCache>
                <c:formatCode>"$"#\ ##0.00</c:formatCode>
                <c:ptCount val="12"/>
                <c:pt idx="0">
                  <c:v>1568.17</c:v>
                </c:pt>
                <c:pt idx="1">
                  <c:v>6129025.2300000004</c:v>
                </c:pt>
                <c:pt idx="2">
                  <c:v>458753.3</c:v>
                </c:pt>
                <c:pt idx="3">
                  <c:v>1281993.96</c:v>
                </c:pt>
                <c:pt idx="4">
                  <c:v>4199060.46</c:v>
                </c:pt>
                <c:pt idx="5">
                  <c:v>8979249.4199999999</c:v>
                </c:pt>
                <c:pt idx="6">
                  <c:v>75114.05</c:v>
                </c:pt>
                <c:pt idx="7">
                  <c:v>144672.42000000001</c:v>
                </c:pt>
                <c:pt idx="8">
                  <c:v>6853167.0899999999</c:v>
                </c:pt>
                <c:pt idx="9">
                  <c:v>875241.57</c:v>
                </c:pt>
                <c:pt idx="10">
                  <c:v>3241856.84</c:v>
                </c:pt>
                <c:pt idx="11">
                  <c:v>4532234.9800000004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A-439F-94CC-A7D2FF0BC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-27"/>
        <c:axId val="486895264"/>
        <c:axId val="486893824"/>
      </c:barChart>
      <c:catAx>
        <c:axId val="4868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6893824"/>
        <c:crosses val="autoZero"/>
        <c:auto val="1"/>
        <c:lblAlgn val="ctr"/>
        <c:lblOffset val="100"/>
        <c:noMultiLvlLbl val="0"/>
      </c:catAx>
      <c:valAx>
        <c:axId val="486893824"/>
        <c:scaling>
          <c:orientation val="minMax"/>
        </c:scaling>
        <c:delete val="1"/>
        <c:axPos val="l"/>
        <c:numFmt formatCode="&quot;$&quot;#\ ##0.00" sourceLinked="1"/>
        <c:majorTickMark val="none"/>
        <c:minorTickMark val="none"/>
        <c:tickLblPos val="nextTo"/>
        <c:crossAx val="48689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</a:t>
            </a:r>
            <a:r>
              <a:rPr lang="pl-PL" sz="1800" b="1"/>
              <a:t> 2015 - 2026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 formatted chart'!$C$3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727A158-081A-46E3-B4BE-8BFBD87D7ED4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76-4365-A570-A8D51F29E6B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7E8943-BAD7-4650-9B35-12EC38A12D54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F76-4365-A570-A8D51F29E6B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0306BF-920F-4DE7-89AB-E42F169AE1E2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F76-4365-A570-A8D51F29E6B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922446A-E815-4852-A2D0-5DC7C157ECD7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F76-4365-A570-A8D51F29E6B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1D61158-2867-449F-9E84-0EEF81D79EF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F76-4365-A570-A8D51F29E6B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9551062-40CF-403B-8C6E-F3F41246258F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F76-4365-A570-A8D51F29E6B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4FE45D0-BDD9-482E-B219-10B9049DC9CB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F76-4365-A570-A8D51F29E6B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75BCC03-8A58-445A-B7CD-1432E052D0BB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F76-4365-A570-A8D51F29E6B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ABB0DF8-C65A-49C9-8FB0-88F70FD71853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F76-4365-A570-A8D51F29E6B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645083F-F8A3-4948-8284-243F894C2F70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F76-4365-A570-A8D51F29E6B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D27219E-8079-47F4-85DC-029D9D51D65A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F76-4365-A570-A8D51F29E6B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44AD19F-3BDF-45C0-A4B8-716C792B424C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F76-4365-A570-A8D51F29E6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'Custom formatted chart'!$B$4:$B$15</c:f>
              <c:numCache>
                <c:formatCode>General</c:formatCode>
                <c:ptCount val="12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</c:numCache>
            </c:numRef>
          </c:cat>
          <c:val>
            <c:numRef>
              <c:f>'Custom formatted chart'!$C$4:$C$15</c:f>
              <c:numCache>
                <c:formatCode>"$"#\ ##0.00</c:formatCode>
                <c:ptCount val="12"/>
                <c:pt idx="0">
                  <c:v>1568.17</c:v>
                </c:pt>
                <c:pt idx="1">
                  <c:v>6129025.2300000004</c:v>
                </c:pt>
                <c:pt idx="2">
                  <c:v>458753.3</c:v>
                </c:pt>
                <c:pt idx="3">
                  <c:v>1281993.96</c:v>
                </c:pt>
                <c:pt idx="4">
                  <c:v>4199060.46</c:v>
                </c:pt>
                <c:pt idx="5">
                  <c:v>8979249.4199999999</c:v>
                </c:pt>
                <c:pt idx="6">
                  <c:v>75114.05</c:v>
                </c:pt>
                <c:pt idx="7">
                  <c:v>144672.42000000001</c:v>
                </c:pt>
                <c:pt idx="8">
                  <c:v>6853167.0899999999</c:v>
                </c:pt>
                <c:pt idx="9">
                  <c:v>875241.57</c:v>
                </c:pt>
                <c:pt idx="10">
                  <c:v>3241856.84</c:v>
                </c:pt>
                <c:pt idx="11">
                  <c:v>4532234.9800000004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'Custom formatted chart'!$I$4:$I$15</c15:f>
                <c15:dlblRangeCache>
                  <c:ptCount val="12"/>
                  <c:pt idx="0">
                    <c:v>$1,57K</c:v>
                  </c:pt>
                  <c:pt idx="1">
                    <c:v>$6,13M</c:v>
                  </c:pt>
                  <c:pt idx="2">
                    <c:v>$458,75K</c:v>
                  </c:pt>
                  <c:pt idx="3">
                    <c:v>$1,28M</c:v>
                  </c:pt>
                  <c:pt idx="4">
                    <c:v>$4,20M</c:v>
                  </c:pt>
                  <c:pt idx="5">
                    <c:v>$8,98M</c:v>
                  </c:pt>
                  <c:pt idx="6">
                    <c:v>$75,11K</c:v>
                  </c:pt>
                  <c:pt idx="7">
                    <c:v>$144,67K</c:v>
                  </c:pt>
                  <c:pt idx="8">
                    <c:v>$6,85M</c:v>
                  </c:pt>
                  <c:pt idx="9">
                    <c:v>$875,24K</c:v>
                  </c:pt>
                  <c:pt idx="10">
                    <c:v>$3,24M</c:v>
                  </c:pt>
                  <c:pt idx="11">
                    <c:v>$4,53M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F76-4365-A570-A8D51F29E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-27"/>
        <c:axId val="486895264"/>
        <c:axId val="486893824"/>
      </c:barChart>
      <c:catAx>
        <c:axId val="4868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6893824"/>
        <c:crosses val="autoZero"/>
        <c:auto val="1"/>
        <c:lblAlgn val="ctr"/>
        <c:lblOffset val="100"/>
        <c:noMultiLvlLbl val="0"/>
      </c:catAx>
      <c:valAx>
        <c:axId val="486893824"/>
        <c:scaling>
          <c:orientation val="minMax"/>
        </c:scaling>
        <c:delete val="1"/>
        <c:axPos val="l"/>
        <c:numFmt formatCode="&quot;$&quot;#\ ##0.00" sourceLinked="1"/>
        <c:majorTickMark val="none"/>
        <c:minorTickMark val="none"/>
        <c:tickLblPos val="nextTo"/>
        <c:crossAx val="48689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</a:t>
            </a:r>
            <a:r>
              <a:rPr lang="pl-PL" sz="1800" b="1"/>
              <a:t> 2015 - 2026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'Emoji formatted chart'!$C$3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E777A43-E1A8-43D3-9C1D-C0BB5E7C7555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8A2-40F1-AAE5-07DC424BDD3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DCF874-FAD0-4A97-A974-3AD2D112F6F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8A2-40F1-AAE5-07DC424BDD3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165BD01-F9CA-4F43-91B3-603CD9BB0467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8A2-40F1-AAE5-07DC424BDD3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533FD25-142B-4A0F-836B-68BC716DF9E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8A2-40F1-AAE5-07DC424BDD3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EF24A58-BABA-4F69-A040-42EF2927C19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8A2-40F1-AAE5-07DC424BDD3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BF6EAA5-7727-439C-9527-1994062DBAE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8A2-40F1-AAE5-07DC424BDD3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3E8758F-8297-4EAC-BF25-668A5D9740A3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8A2-40F1-AAE5-07DC424BDD3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47BF14A-C1A0-4A3B-BD6A-F8CC2C5DF38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8A2-40F1-AAE5-07DC424BDD3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460E5A6-191B-4237-8301-ED699EBDF02B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8A2-40F1-AAE5-07DC424BDD3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2916089-7742-4755-911C-EF666870783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8A2-40F1-AAE5-07DC424BDD3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572AD7C-8C34-414C-BA78-530199EC29E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8A2-40F1-AAE5-07DC424BDD3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372671C-D970-42C2-B7C6-AC9D9721722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8A2-40F1-AAE5-07DC424BDD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'Emoji formatted chart'!$B$4:$B$15</c:f>
              <c:numCache>
                <c:formatCode>General</c:formatCode>
                <c:ptCount val="12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</c:numCache>
            </c:numRef>
          </c:cat>
          <c:val>
            <c:numRef>
              <c:f>'Emoji formatted chart'!$C$4:$C$15</c:f>
              <c:numCache>
                <c:formatCode>"$"#\ ##0.00</c:formatCode>
                <c:ptCount val="12"/>
                <c:pt idx="0">
                  <c:v>1568.17</c:v>
                </c:pt>
                <c:pt idx="1">
                  <c:v>6129025.2300000004</c:v>
                </c:pt>
                <c:pt idx="2">
                  <c:v>458753.3</c:v>
                </c:pt>
                <c:pt idx="3">
                  <c:v>1281993.96</c:v>
                </c:pt>
                <c:pt idx="4">
                  <c:v>4199060.46</c:v>
                </c:pt>
                <c:pt idx="5">
                  <c:v>8979249.4199999999</c:v>
                </c:pt>
                <c:pt idx="6">
                  <c:v>75114.05</c:v>
                </c:pt>
                <c:pt idx="7">
                  <c:v>144672.42000000001</c:v>
                </c:pt>
                <c:pt idx="8">
                  <c:v>6853167.0899999999</c:v>
                </c:pt>
                <c:pt idx="9">
                  <c:v>875241.57</c:v>
                </c:pt>
                <c:pt idx="10">
                  <c:v>3241856.84</c:v>
                </c:pt>
                <c:pt idx="11">
                  <c:v>4532234.9800000004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'Emoji formatted chart'!$I$4:$I$15</c15:f>
                <c15:dlblRangeCache>
                  <c:ptCount val="12"/>
                  <c:pt idx="0">
                    <c:v>🤨</c:v>
                  </c:pt>
                  <c:pt idx="1">
                    <c:v>🙂</c:v>
                  </c:pt>
                  <c:pt idx="2">
                    <c:v>🤨</c:v>
                  </c:pt>
                  <c:pt idx="3">
                    <c:v>🙂</c:v>
                  </c:pt>
                  <c:pt idx="4">
                    <c:v>🙂</c:v>
                  </c:pt>
                  <c:pt idx="5">
                    <c:v>🙂</c:v>
                  </c:pt>
                  <c:pt idx="6">
                    <c:v>🤨</c:v>
                  </c:pt>
                  <c:pt idx="7">
                    <c:v>🤨</c:v>
                  </c:pt>
                  <c:pt idx="8">
                    <c:v>🙂</c:v>
                  </c:pt>
                  <c:pt idx="9">
                    <c:v>🤨</c:v>
                  </c:pt>
                  <c:pt idx="10">
                    <c:v>🙂</c:v>
                  </c:pt>
                  <c:pt idx="11">
                    <c:v>🙂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F8A2-40F1-AAE5-07DC424BDD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-27"/>
        <c:axId val="486895264"/>
        <c:axId val="486893824"/>
      </c:barChart>
      <c:catAx>
        <c:axId val="4868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6893824"/>
        <c:crosses val="autoZero"/>
        <c:auto val="1"/>
        <c:lblAlgn val="ctr"/>
        <c:lblOffset val="100"/>
        <c:noMultiLvlLbl val="0"/>
      </c:catAx>
      <c:valAx>
        <c:axId val="486893824"/>
        <c:scaling>
          <c:orientation val="minMax"/>
        </c:scaling>
        <c:delete val="1"/>
        <c:axPos val="l"/>
        <c:numFmt formatCode="&quot;$&quot;#\ ##0.00" sourceLinked="1"/>
        <c:majorTickMark val="none"/>
        <c:minorTickMark val="none"/>
        <c:tickLblPos val="nextTo"/>
        <c:crossAx val="48689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</a:t>
            </a:r>
            <a:r>
              <a:rPr lang="pl-PL" sz="1800" b="1"/>
              <a:t> 2015 - 2026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'Emoji formatted chart'!$C$3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F779174-40FE-4B7B-AAD5-0A9B4572AE03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F06-4CEA-950F-9744782F9E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FA3A94B-E9BE-472F-81F3-25A3AC68DF1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F06-4CEA-950F-9744782F9E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FFC2B4B-3307-437C-9C57-CABD066E90C0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F06-4CEA-950F-9744782F9E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B358CA9-5DFE-4A9C-96A3-A758F82A61C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F06-4CEA-950F-9744782F9E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0EA411-8E83-4209-89A0-9C314F5C8A22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F06-4CEA-950F-9744782F9E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DDBFB8-A2D5-4A7C-B96D-F27E0F271718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F06-4CEA-950F-9744782F9E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E96F9A4-F190-4724-9BBE-AE01BDB6AFF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F06-4CEA-950F-9744782F9E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F4FAE79-A079-4DA1-89CF-3339DF478B4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F06-4CEA-950F-9744782F9E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0F0DA51-AA7A-4804-B0EF-EE7E5D95891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F06-4CEA-950F-9744782F9E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D62FBCB-4EA1-4CE0-864E-8C07E9E559A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F06-4CEA-950F-9744782F9E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BB4B486-00D6-4493-8E4D-8E953708834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F06-4CEA-950F-9744782F9E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315740B-2AAA-4EE4-849B-3C35C719C590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F06-4CEA-950F-9744782F9E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'Emoji formatted chart'!$B$4:$B$15</c:f>
              <c:numCache>
                <c:formatCode>General</c:formatCode>
                <c:ptCount val="12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</c:numCache>
            </c:numRef>
          </c:cat>
          <c:val>
            <c:numRef>
              <c:f>'Emoji formatted chart'!$C$4:$C$15</c:f>
              <c:numCache>
                <c:formatCode>"$"#\ ##0.00</c:formatCode>
                <c:ptCount val="12"/>
                <c:pt idx="0">
                  <c:v>1568.17</c:v>
                </c:pt>
                <c:pt idx="1">
                  <c:v>6129025.2300000004</c:v>
                </c:pt>
                <c:pt idx="2">
                  <c:v>458753.3</c:v>
                </c:pt>
                <c:pt idx="3">
                  <c:v>1281993.96</c:v>
                </c:pt>
                <c:pt idx="4">
                  <c:v>4199060.46</c:v>
                </c:pt>
                <c:pt idx="5">
                  <c:v>8979249.4199999999</c:v>
                </c:pt>
                <c:pt idx="6">
                  <c:v>75114.05</c:v>
                </c:pt>
                <c:pt idx="7">
                  <c:v>144672.42000000001</c:v>
                </c:pt>
                <c:pt idx="8">
                  <c:v>6853167.0899999999</c:v>
                </c:pt>
                <c:pt idx="9">
                  <c:v>875241.57</c:v>
                </c:pt>
                <c:pt idx="10">
                  <c:v>3241856.84</c:v>
                </c:pt>
                <c:pt idx="11">
                  <c:v>4532234.9800000004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'Emoji formatted chart'!$K$4:$K$15</c15:f>
                <c15:dlblRangeCache>
                  <c:ptCount val="12"/>
                  <c:pt idx="0">
                    <c:v>🔺</c:v>
                  </c:pt>
                  <c:pt idx="1">
                    <c:v>✅</c:v>
                  </c:pt>
                  <c:pt idx="2">
                    <c:v>🔺</c:v>
                  </c:pt>
                  <c:pt idx="3">
                    <c:v>✅</c:v>
                  </c:pt>
                  <c:pt idx="4">
                    <c:v>✅</c:v>
                  </c:pt>
                  <c:pt idx="5">
                    <c:v>✅</c:v>
                  </c:pt>
                  <c:pt idx="6">
                    <c:v>🔺</c:v>
                  </c:pt>
                  <c:pt idx="7">
                    <c:v>🔺</c:v>
                  </c:pt>
                  <c:pt idx="8">
                    <c:v>✅</c:v>
                  </c:pt>
                  <c:pt idx="9">
                    <c:v>🔺</c:v>
                  </c:pt>
                  <c:pt idx="10">
                    <c:v>✅</c:v>
                  </c:pt>
                  <c:pt idx="11">
                    <c:v>✅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EF06-4CEA-950F-9744782F9E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-27"/>
        <c:axId val="486895264"/>
        <c:axId val="486893824"/>
      </c:barChart>
      <c:catAx>
        <c:axId val="4868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6893824"/>
        <c:crosses val="autoZero"/>
        <c:auto val="1"/>
        <c:lblAlgn val="ctr"/>
        <c:lblOffset val="100"/>
        <c:noMultiLvlLbl val="0"/>
      </c:catAx>
      <c:valAx>
        <c:axId val="486893824"/>
        <c:scaling>
          <c:orientation val="minMax"/>
        </c:scaling>
        <c:delete val="1"/>
        <c:axPos val="l"/>
        <c:numFmt formatCode="&quot;$&quot;#\ ##0.00" sourceLinked="1"/>
        <c:majorTickMark val="none"/>
        <c:minorTickMark val="none"/>
        <c:tickLblPos val="nextTo"/>
        <c:crossAx val="48689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</a:t>
            </a:r>
            <a:r>
              <a:rPr lang="pl-PL" sz="1800" b="1"/>
              <a:t> 2015 - 2026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choice format'!$C$3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31D371D-3D97-47D9-B652-B9AA16B2E1A8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C38-4584-86DC-E1B3A7B3F9B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A45FBE-E788-43E9-AF34-D3ACECBCD3FD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C38-4584-86DC-E1B3A7B3F9B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3CDE19B-64D1-4836-B190-F33C01DBEE7C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C38-4584-86DC-E1B3A7B3F9B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A55957F-43F4-4367-866F-3CFE422120CB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C38-4584-86DC-E1B3A7B3F9B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BC63073-9217-40C5-A281-59BE2B2710E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C38-4584-86DC-E1B3A7B3F9B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BC83758-4584-4176-970A-7D0FCB6B016B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C38-4584-86DC-E1B3A7B3F9B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8265F55-95A5-4F07-8FF9-736F66BFBCA0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C38-4584-86DC-E1B3A7B3F9B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A384E7-A764-4526-B56D-08F3194C57C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C38-4584-86DC-E1B3A7B3F9B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E9DFEDF-B435-4A50-82A1-D5125FFDEE62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C38-4584-86DC-E1B3A7B3F9B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BF51304-72BE-48C2-947D-02F94E3517A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C38-4584-86DC-E1B3A7B3F9B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1EC6046-CC2B-43E6-BF22-91ABFE588C1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C38-4584-86DC-E1B3A7B3F9B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9C03842-D243-4918-B29D-FD508C9DE80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C38-4584-86DC-E1B3A7B3F9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'User choice format'!$B$4:$B$15</c:f>
              <c:numCache>
                <c:formatCode>General</c:formatCode>
                <c:ptCount val="12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</c:numCache>
            </c:numRef>
          </c:cat>
          <c:val>
            <c:numRef>
              <c:f>'User choice format'!$C$4:$C$15</c:f>
              <c:numCache>
                <c:formatCode>"$"#\ ##0.00</c:formatCode>
                <c:ptCount val="12"/>
                <c:pt idx="0">
                  <c:v>1568.17</c:v>
                </c:pt>
                <c:pt idx="1">
                  <c:v>6129025.2300000004</c:v>
                </c:pt>
                <c:pt idx="2">
                  <c:v>458753.3</c:v>
                </c:pt>
                <c:pt idx="3">
                  <c:v>1281993.96</c:v>
                </c:pt>
                <c:pt idx="4">
                  <c:v>4199060.46</c:v>
                </c:pt>
                <c:pt idx="5">
                  <c:v>8979249.4199999999</c:v>
                </c:pt>
                <c:pt idx="6">
                  <c:v>75114.05</c:v>
                </c:pt>
                <c:pt idx="7">
                  <c:v>144672.42000000001</c:v>
                </c:pt>
                <c:pt idx="8">
                  <c:v>6853167.0899999999</c:v>
                </c:pt>
                <c:pt idx="9">
                  <c:v>875241.57</c:v>
                </c:pt>
                <c:pt idx="10">
                  <c:v>3241856.84</c:v>
                </c:pt>
                <c:pt idx="11">
                  <c:v>4532234.9800000004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[0]!formatColumn</c15:f>
                <c15:dlblRangeCache>
                  <c:ptCount val="12"/>
                  <c:pt idx="0">
                    <c:v>❌</c:v>
                  </c:pt>
                  <c:pt idx="1">
                    <c:v>✅</c:v>
                  </c:pt>
                  <c:pt idx="2">
                    <c:v>❌</c:v>
                  </c:pt>
                  <c:pt idx="3">
                    <c:v>✅</c:v>
                  </c:pt>
                  <c:pt idx="4">
                    <c:v>✅</c:v>
                  </c:pt>
                  <c:pt idx="5">
                    <c:v>✅</c:v>
                  </c:pt>
                  <c:pt idx="6">
                    <c:v>❌</c:v>
                  </c:pt>
                  <c:pt idx="7">
                    <c:v>❌</c:v>
                  </c:pt>
                  <c:pt idx="8">
                    <c:v>✅</c:v>
                  </c:pt>
                  <c:pt idx="9">
                    <c:v>❌</c:v>
                  </c:pt>
                  <c:pt idx="10">
                    <c:v>✅</c:v>
                  </c:pt>
                  <c:pt idx="11">
                    <c:v>✅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6C38-4584-86DC-E1B3A7B3F9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-27"/>
        <c:axId val="486895264"/>
        <c:axId val="486893824"/>
      </c:barChart>
      <c:catAx>
        <c:axId val="48689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6893824"/>
        <c:crosses val="autoZero"/>
        <c:auto val="1"/>
        <c:lblAlgn val="ctr"/>
        <c:lblOffset val="100"/>
        <c:noMultiLvlLbl val="0"/>
      </c:catAx>
      <c:valAx>
        <c:axId val="486893824"/>
        <c:scaling>
          <c:orientation val="minMax"/>
        </c:scaling>
        <c:delete val="1"/>
        <c:axPos val="l"/>
        <c:numFmt formatCode="&quot;$&quot;#\ ##0.00" sourceLinked="1"/>
        <c:majorTickMark val="none"/>
        <c:minorTickMark val="none"/>
        <c:tickLblPos val="nextTo"/>
        <c:crossAx val="48689526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104775</xdr:rowOff>
    </xdr:from>
    <xdr:to>
      <xdr:col>15</xdr:col>
      <xdr:colOff>381000</xdr:colOff>
      <xdr:row>12</xdr:row>
      <xdr:rowOff>104775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D3CC6DD-7831-795F-3F0B-0DC777045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17</xdr:row>
      <xdr:rowOff>114299</xdr:rowOff>
    </xdr:from>
    <xdr:to>
      <xdr:col>10</xdr:col>
      <xdr:colOff>0</xdr:colOff>
      <xdr:row>34</xdr:row>
      <xdr:rowOff>66674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B72F1D6-B476-41F3-8494-B1C4F018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17</xdr:row>
      <xdr:rowOff>114299</xdr:rowOff>
    </xdr:from>
    <xdr:to>
      <xdr:col>11</xdr:col>
      <xdr:colOff>0</xdr:colOff>
      <xdr:row>34</xdr:row>
      <xdr:rowOff>66674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F92A24B-2B4A-4EBA-B297-D21F884DA7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35</xdr:row>
      <xdr:rowOff>0</xdr:rowOff>
    </xdr:from>
    <xdr:to>
      <xdr:col>11</xdr:col>
      <xdr:colOff>0</xdr:colOff>
      <xdr:row>51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06FC41A-403A-4A86-A690-92DF39451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18</xdr:row>
      <xdr:rowOff>123825</xdr:rowOff>
    </xdr:from>
    <xdr:to>
      <xdr:col>13</xdr:col>
      <xdr:colOff>0</xdr:colOff>
      <xdr:row>34</xdr:row>
      <xdr:rowOff>66674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F26EC43-DCC5-4277-BB0F-F42EB8F61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ciej Kopczyński" id="{FAF63C70-DE1A-4CD7-B785-A0E45345CF21}" userId="29f448ec057303af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8-02T15:50:57.24" personId="{FAF63C70-DE1A-4CD7-B785-A0E45345CF21}" id="{243199BF-A7BC-43D2-BE0C-E3FDA3E14F80}">
    <text>Custom format codes allow for use of letters without „” double quotes but only if these letters do not have  special meaning in the custom formatting code - like e.x. M/m - meaning Month or minute.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8-02T15:50:57.24" personId="{FAF63C70-DE1A-4CD7-B785-A0E45345CF21}" id="{271C8B0E-47CC-400F-A395-9DDB9FE99524}">
    <text>Here the emojis are in black &amp; white but in the chart they will ne in colour.</text>
  </threadedComment>
  <threadedComment ref="J4" dT="2024-08-02T15:50:57.24" personId="{FAF63C70-DE1A-4CD7-B785-A0E45345CF21}" id="{BAF1CFCB-1D54-4979-B2AE-4B995439D8D8}">
    <text>Here the emojis are in black &amp; white but in the chart they will ne in colour.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8-02T15:50:57.24" personId="{FAF63C70-DE1A-4CD7-B785-A0E45345CF21}" id="{EEF1E077-CE59-4138-A064-55CC6ECDC0F2}">
    <text>Custom format codes allow for use of letters without „” double quotes but only if these letters do not have  special meaning in the custom formatting code - like e.x. M/m - meaning Month or minute.</text>
  </threadedComment>
  <threadedComment ref="J4" dT="2024-08-02T15:50:57.24" personId="{FAF63C70-DE1A-4CD7-B785-A0E45345CF21}" id="{413827C3-1F11-4807-A975-B98FDA9E1176}">
    <text>Here the emojis are in black &amp; white but in the chart they will ne in colour.</text>
  </threadedComment>
  <threadedComment ref="L4" dT="2024-08-02T15:50:57.24" personId="{FAF63C70-DE1A-4CD7-B785-A0E45345CF21}" id="{9598674C-4FDE-4D54-9B8A-4E3EA685370E}">
    <text>Here the emojis are in black &amp; white but in the chart they will ne in colour.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B5E9-ED1C-4DBA-9681-0EB6FE36264F}">
  <dimension ref="B3:E15"/>
  <sheetViews>
    <sheetView showGridLines="0" tabSelected="1" workbookViewId="0">
      <selection activeCell="J19" sqref="J19"/>
    </sheetView>
  </sheetViews>
  <sheetFormatPr defaultRowHeight="15" x14ac:dyDescent="0.25"/>
  <cols>
    <col min="1" max="1" width="3.42578125" customWidth="1"/>
    <col min="2" max="2" width="13.7109375" customWidth="1"/>
    <col min="3" max="3" width="20" customWidth="1"/>
  </cols>
  <sheetData>
    <row r="3" spans="2:5" ht="27.75" customHeight="1" x14ac:dyDescent="0.25">
      <c r="B3" s="1" t="s">
        <v>1</v>
      </c>
      <c r="C3" s="4" t="s">
        <v>0</v>
      </c>
      <c r="E3" s="6" t="s">
        <v>2</v>
      </c>
    </row>
    <row r="4" spans="2:5" ht="24" customHeight="1" x14ac:dyDescent="0.25">
      <c r="B4" s="3">
        <v>2015</v>
      </c>
      <c r="C4" s="5">
        <v>1568.17</v>
      </c>
    </row>
    <row r="5" spans="2:5" ht="24" customHeight="1" x14ac:dyDescent="0.25">
      <c r="B5" s="3">
        <v>2016</v>
      </c>
      <c r="C5" s="5">
        <v>6129025.2300000004</v>
      </c>
    </row>
    <row r="6" spans="2:5" ht="24" customHeight="1" x14ac:dyDescent="0.25">
      <c r="B6" s="3">
        <v>2017</v>
      </c>
      <c r="C6" s="5">
        <v>458753.3</v>
      </c>
    </row>
    <row r="7" spans="2:5" ht="24" customHeight="1" x14ac:dyDescent="0.25">
      <c r="B7" s="3">
        <v>2018</v>
      </c>
      <c r="C7" s="5">
        <v>1281993.96</v>
      </c>
    </row>
    <row r="8" spans="2:5" ht="24" customHeight="1" x14ac:dyDescent="0.25">
      <c r="B8" s="3">
        <v>2019</v>
      </c>
      <c r="C8" s="5">
        <v>4199060.46</v>
      </c>
    </row>
    <row r="9" spans="2:5" ht="24" customHeight="1" x14ac:dyDescent="0.25">
      <c r="B9" s="3">
        <v>2020</v>
      </c>
      <c r="C9" s="5">
        <v>8979249.4199999999</v>
      </c>
    </row>
    <row r="10" spans="2:5" ht="24" customHeight="1" x14ac:dyDescent="0.25">
      <c r="B10" s="3">
        <v>2021</v>
      </c>
      <c r="C10" s="5">
        <v>75114.05</v>
      </c>
    </row>
    <row r="11" spans="2:5" ht="24" customHeight="1" x14ac:dyDescent="0.25">
      <c r="B11" s="3">
        <v>2022</v>
      </c>
      <c r="C11" s="5">
        <v>144672.42000000001</v>
      </c>
    </row>
    <row r="12" spans="2:5" ht="24" customHeight="1" x14ac:dyDescent="0.25">
      <c r="B12" s="3">
        <v>2023</v>
      </c>
      <c r="C12" s="5">
        <v>6853167.0899999999</v>
      </c>
    </row>
    <row r="13" spans="2:5" ht="24" customHeight="1" x14ac:dyDescent="0.25">
      <c r="B13" s="3">
        <v>2024</v>
      </c>
      <c r="C13" s="5">
        <v>875241.57</v>
      </c>
    </row>
    <row r="14" spans="2:5" ht="24" customHeight="1" x14ac:dyDescent="0.25">
      <c r="B14" s="3">
        <v>2025</v>
      </c>
      <c r="C14" s="5">
        <v>3241856.84</v>
      </c>
    </row>
    <row r="15" spans="2:5" ht="24" customHeight="1" x14ac:dyDescent="0.25">
      <c r="B15" s="3">
        <v>2026</v>
      </c>
      <c r="C15" s="5">
        <v>4532234.9800000004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A984-2887-4C34-A81B-1444B1EA527C}">
  <dimension ref="B3:I17"/>
  <sheetViews>
    <sheetView showGridLines="0" topLeftCell="A10" workbookViewId="0">
      <selection activeCell="G38" sqref="G38"/>
    </sheetView>
  </sheetViews>
  <sheetFormatPr defaultRowHeight="15" x14ac:dyDescent="0.25"/>
  <cols>
    <col min="1" max="1" width="3.42578125" customWidth="1"/>
    <col min="2" max="2" width="13.7109375" customWidth="1"/>
    <col min="3" max="3" width="20" customWidth="1"/>
    <col min="4" max="7" width="16.5703125" customWidth="1"/>
    <col min="8" max="8" width="21" bestFit="1" customWidth="1"/>
    <col min="9" max="9" width="21.28515625" customWidth="1"/>
  </cols>
  <sheetData>
    <row r="3" spans="2:9" ht="27.75" customHeight="1" x14ac:dyDescent="0.25">
      <c r="B3" s="1" t="s">
        <v>1</v>
      </c>
      <c r="C3" s="4" t="s">
        <v>0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ht="24" customHeight="1" x14ac:dyDescent="0.25">
      <c r="B4" s="3">
        <v>2015</v>
      </c>
      <c r="C4" s="5">
        <v>1568.17</v>
      </c>
      <c r="D4" s="5" t="b">
        <f>C4&lt;1000</f>
        <v>0</v>
      </c>
      <c r="E4" s="5" t="b">
        <f>AND(C4&gt;=1000,C4&lt;1000000)</f>
        <v>1</v>
      </c>
      <c r="F4" s="5" t="b">
        <f>AND(C4&gt;=1000000,C4&lt;1000000000)</f>
        <v>0</v>
      </c>
      <c r="G4" s="5" t="b">
        <f>C4&gt;=1000000000</f>
        <v>0</v>
      </c>
      <c r="H4" s="5" t="str" cm="1">
        <f t="array" ref="H4">_xlfn.IFS(D4,"$##0,00",E4,"$# ##0,00 ""K""",F4,"$# ##0,00  ""M""", TRUE, "$# ##0,00   ""B""")</f>
        <v>$# ##0,00 "K"</v>
      </c>
      <c r="I4" s="5" t="str" cm="1">
        <f t="array" ref="I4:I15">TEXT(C4:C15,H4:H15)</f>
        <v>$1,57K</v>
      </c>
    </row>
    <row r="5" spans="2:9" ht="24" customHeight="1" x14ac:dyDescent="0.25">
      <c r="B5" s="3">
        <v>2016</v>
      </c>
      <c r="C5" s="5">
        <v>6129025.2300000004</v>
      </c>
      <c r="D5" s="5" t="b">
        <f t="shared" ref="D5:D15" si="0">C5&lt;1000</f>
        <v>0</v>
      </c>
      <c r="E5" s="5" t="b">
        <f t="shared" ref="E5:E15" si="1">AND(C5&gt;=1000,C5&lt;1000000)</f>
        <v>0</v>
      </c>
      <c r="F5" s="5" t="b">
        <f t="shared" ref="F5:F15" si="2">AND(C5&gt;=1000000,C5&lt;1000000000)</f>
        <v>1</v>
      </c>
      <c r="G5" s="5" t="b">
        <f t="shared" ref="G5:G15" si="3">C5&gt;=1000000000</f>
        <v>0</v>
      </c>
      <c r="H5" s="5" t="str" cm="1">
        <f t="array" ref="H5">_xlfn.IFS(D5,"$##0,00",E5,"$# ##0,00 ""K""",F5,"$# ##0,00  ""M""", TRUE, "$# ##0,00   ""B""")</f>
        <v>$# ##0,00  "M"</v>
      </c>
      <c r="I5" s="5" t="str">
        <v>$6,13M</v>
      </c>
    </row>
    <row r="6" spans="2:9" ht="24" customHeight="1" x14ac:dyDescent="0.25">
      <c r="B6" s="3">
        <v>2017</v>
      </c>
      <c r="C6" s="5">
        <v>458753.3</v>
      </c>
      <c r="D6" s="5" t="b">
        <f t="shared" si="0"/>
        <v>0</v>
      </c>
      <c r="E6" s="5" t="b">
        <f t="shared" si="1"/>
        <v>1</v>
      </c>
      <c r="F6" s="5" t="b">
        <f t="shared" si="2"/>
        <v>0</v>
      </c>
      <c r="G6" s="5" t="b">
        <f t="shared" si="3"/>
        <v>0</v>
      </c>
      <c r="H6" s="5" t="str" cm="1">
        <f t="array" ref="H6">_xlfn.IFS(D6,"$##0,00",E6,"$# ##0,00 ""K""",F6,"$# ##0,00  ""M""", TRUE, "$# ##0,00   ""B""")</f>
        <v>$# ##0,00 "K"</v>
      </c>
      <c r="I6" s="5" t="str">
        <v>$458,75K</v>
      </c>
    </row>
    <row r="7" spans="2:9" ht="24" customHeight="1" x14ac:dyDescent="0.25">
      <c r="B7" s="3">
        <v>2018</v>
      </c>
      <c r="C7" s="5">
        <v>1281993.96</v>
      </c>
      <c r="D7" s="5" t="b">
        <f t="shared" si="0"/>
        <v>0</v>
      </c>
      <c r="E7" s="5" t="b">
        <f t="shared" si="1"/>
        <v>0</v>
      </c>
      <c r="F7" s="5" t="b">
        <f t="shared" si="2"/>
        <v>1</v>
      </c>
      <c r="G7" s="5" t="b">
        <f t="shared" si="3"/>
        <v>0</v>
      </c>
      <c r="H7" s="5" t="str" cm="1">
        <f t="array" ref="H7">_xlfn.IFS(D7,"$##0,00",E7,"$# ##0,00 ""K""",F7,"$# ##0,00  ""M""", TRUE, "$# ##0,00   ""B""")</f>
        <v>$# ##0,00  "M"</v>
      </c>
      <c r="I7" s="5" t="str">
        <v>$1,28M</v>
      </c>
    </row>
    <row r="8" spans="2:9" ht="24" customHeight="1" x14ac:dyDescent="0.25">
      <c r="B8" s="3">
        <v>2019</v>
      </c>
      <c r="C8" s="5">
        <v>4199060.46</v>
      </c>
      <c r="D8" s="5" t="b">
        <f t="shared" si="0"/>
        <v>0</v>
      </c>
      <c r="E8" s="5" t="b">
        <f t="shared" si="1"/>
        <v>0</v>
      </c>
      <c r="F8" s="5" t="b">
        <f t="shared" si="2"/>
        <v>1</v>
      </c>
      <c r="G8" s="5" t="b">
        <f t="shared" si="3"/>
        <v>0</v>
      </c>
      <c r="H8" s="5" t="str" cm="1">
        <f t="array" ref="H8">_xlfn.IFS(D8,"$##0,00",E8,"$# ##0,00 ""K""",F8,"$# ##0,00  ""M""", TRUE, "$# ##0,00   ""B""")</f>
        <v>$# ##0,00  "M"</v>
      </c>
      <c r="I8" s="5" t="str">
        <v>$4,20M</v>
      </c>
    </row>
    <row r="9" spans="2:9" ht="24" customHeight="1" x14ac:dyDescent="0.25">
      <c r="B9" s="3">
        <v>2020</v>
      </c>
      <c r="C9" s="5">
        <v>8979249.4199999999</v>
      </c>
      <c r="D9" s="5" t="b">
        <f t="shared" si="0"/>
        <v>0</v>
      </c>
      <c r="E9" s="5" t="b">
        <f t="shared" si="1"/>
        <v>0</v>
      </c>
      <c r="F9" s="5" t="b">
        <f t="shared" si="2"/>
        <v>1</v>
      </c>
      <c r="G9" s="5" t="b">
        <f t="shared" si="3"/>
        <v>0</v>
      </c>
      <c r="H9" s="5" t="str" cm="1">
        <f t="array" ref="H9">_xlfn.IFS(D9,"$##0,00",E9,"$# ##0,00 ""K""",F9,"$# ##0,00  ""M""", TRUE, "$# ##0,00   ""B""")</f>
        <v>$# ##0,00  "M"</v>
      </c>
      <c r="I9" s="5" t="str">
        <v>$8,98M</v>
      </c>
    </row>
    <row r="10" spans="2:9" ht="24" customHeight="1" x14ac:dyDescent="0.25">
      <c r="B10" s="3">
        <v>2021</v>
      </c>
      <c r="C10" s="5">
        <v>75114.05</v>
      </c>
      <c r="D10" s="5" t="b">
        <f t="shared" si="0"/>
        <v>0</v>
      </c>
      <c r="E10" s="5" t="b">
        <f t="shared" si="1"/>
        <v>1</v>
      </c>
      <c r="F10" s="5" t="b">
        <f t="shared" si="2"/>
        <v>0</v>
      </c>
      <c r="G10" s="5" t="b">
        <f t="shared" si="3"/>
        <v>0</v>
      </c>
      <c r="H10" s="5" t="str" cm="1">
        <f t="array" ref="H10">_xlfn.IFS(D10,"$##0,00",E10,"$# ##0,00 ""K""",F10,"$# ##0,00  ""M""", TRUE, "$# ##0,00   ""B""")</f>
        <v>$# ##0,00 "K"</v>
      </c>
      <c r="I10" s="5" t="str">
        <v>$75,11K</v>
      </c>
    </row>
    <row r="11" spans="2:9" ht="24" customHeight="1" x14ac:dyDescent="0.25">
      <c r="B11" s="3">
        <v>2022</v>
      </c>
      <c r="C11" s="5">
        <v>144672.42000000001</v>
      </c>
      <c r="D11" s="5" t="b">
        <f t="shared" si="0"/>
        <v>0</v>
      </c>
      <c r="E11" s="5" t="b">
        <f t="shared" si="1"/>
        <v>1</v>
      </c>
      <c r="F11" s="5" t="b">
        <f t="shared" si="2"/>
        <v>0</v>
      </c>
      <c r="G11" s="5" t="b">
        <f t="shared" si="3"/>
        <v>0</v>
      </c>
      <c r="H11" s="5" t="str" cm="1">
        <f t="array" ref="H11">_xlfn.IFS(D11,"$##0,00",E11,"$# ##0,00 ""K""",F11,"$# ##0,00  ""M""", TRUE, "$# ##0,00   ""B""")</f>
        <v>$# ##0,00 "K"</v>
      </c>
      <c r="I11" s="5" t="str">
        <v>$144,67K</v>
      </c>
    </row>
    <row r="12" spans="2:9" ht="24" customHeight="1" x14ac:dyDescent="0.25">
      <c r="B12" s="3">
        <v>2023</v>
      </c>
      <c r="C12" s="5">
        <v>6853167.0899999999</v>
      </c>
      <c r="D12" s="5" t="b">
        <f t="shared" si="0"/>
        <v>0</v>
      </c>
      <c r="E12" s="5" t="b">
        <f t="shared" si="1"/>
        <v>0</v>
      </c>
      <c r="F12" s="5" t="b">
        <f t="shared" si="2"/>
        <v>1</v>
      </c>
      <c r="G12" s="5" t="b">
        <f t="shared" si="3"/>
        <v>0</v>
      </c>
      <c r="H12" s="5" t="str" cm="1">
        <f t="array" ref="H12">_xlfn.IFS(D12,"$##0,00",E12,"$# ##0,00 ""K""",F12,"$# ##0,00  ""M""", TRUE, "$# ##0,00   ""B""")</f>
        <v>$# ##0,00  "M"</v>
      </c>
      <c r="I12" s="5" t="str">
        <v>$6,85M</v>
      </c>
    </row>
    <row r="13" spans="2:9" ht="24" customHeight="1" x14ac:dyDescent="0.25">
      <c r="B13" s="3">
        <v>2024</v>
      </c>
      <c r="C13" s="5">
        <v>875241.57</v>
      </c>
      <c r="D13" s="5" t="b">
        <f t="shared" si="0"/>
        <v>0</v>
      </c>
      <c r="E13" s="5" t="b">
        <f t="shared" si="1"/>
        <v>1</v>
      </c>
      <c r="F13" s="5" t="b">
        <f t="shared" si="2"/>
        <v>0</v>
      </c>
      <c r="G13" s="5" t="b">
        <f t="shared" si="3"/>
        <v>0</v>
      </c>
      <c r="H13" s="5" t="str" cm="1">
        <f t="array" ref="H13">_xlfn.IFS(D13,"$##0,00",E13,"$# ##0,00 ""K""",F13,"$# ##0,00  ""M""", TRUE, "$# ##0,00   ""B""")</f>
        <v>$# ##0,00 "K"</v>
      </c>
      <c r="I13" s="5" t="str">
        <v>$875,24K</v>
      </c>
    </row>
    <row r="14" spans="2:9" ht="24" customHeight="1" x14ac:dyDescent="0.25">
      <c r="B14" s="3">
        <v>2025</v>
      </c>
      <c r="C14" s="5">
        <v>3241856.84</v>
      </c>
      <c r="D14" s="5" t="b">
        <f t="shared" si="0"/>
        <v>0</v>
      </c>
      <c r="E14" s="5" t="b">
        <f t="shared" si="1"/>
        <v>0</v>
      </c>
      <c r="F14" s="5" t="b">
        <f t="shared" si="2"/>
        <v>1</v>
      </c>
      <c r="G14" s="5" t="b">
        <f t="shared" si="3"/>
        <v>0</v>
      </c>
      <c r="H14" s="5" t="str" cm="1">
        <f t="array" ref="H14">_xlfn.IFS(D14,"$##0,00",E14,"$# ##0,00 ""K""",F14,"$# ##0,00  ""M""", TRUE, "$# ##0,00   ""B""")</f>
        <v>$# ##0,00  "M"</v>
      </c>
      <c r="I14" s="5" t="str">
        <v>$3,24M</v>
      </c>
    </row>
    <row r="15" spans="2:9" ht="24" customHeight="1" x14ac:dyDescent="0.25">
      <c r="B15" s="3">
        <v>2026</v>
      </c>
      <c r="C15" s="5">
        <v>4532234.9800000004</v>
      </c>
      <c r="D15" s="5" t="b">
        <f t="shared" si="0"/>
        <v>0</v>
      </c>
      <c r="E15" s="5" t="b">
        <f t="shared" si="1"/>
        <v>0</v>
      </c>
      <c r="F15" s="5" t="b">
        <f t="shared" si="2"/>
        <v>1</v>
      </c>
      <c r="G15" s="5" t="b">
        <f t="shared" si="3"/>
        <v>0</v>
      </c>
      <c r="H15" s="5" t="str" cm="1">
        <f t="array" ref="H15">_xlfn.IFS(D15,"$##0,00",E15,"$# ##0,00 ""K""",F15,"$# ##0,00  ""M""", TRUE, "$# ##0,00   ""B""")</f>
        <v>$# ##0,00  "M"</v>
      </c>
      <c r="I15" s="5" t="str">
        <v>$4,53M</v>
      </c>
    </row>
    <row r="17" spans="2:2" x14ac:dyDescent="0.25">
      <c r="B17" s="6" t="s">
        <v>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9C39-F678-45CC-BC2F-E80812679B7D}">
  <dimension ref="B3:K17"/>
  <sheetViews>
    <sheetView showGridLines="0" topLeftCell="A9" workbookViewId="0">
      <selection activeCell="L42" sqref="L42"/>
    </sheetView>
  </sheetViews>
  <sheetFormatPr defaultRowHeight="15" x14ac:dyDescent="0.25"/>
  <cols>
    <col min="1" max="1" width="3.42578125" customWidth="1"/>
    <col min="2" max="2" width="13.7109375" customWidth="1"/>
    <col min="3" max="3" width="20" customWidth="1"/>
    <col min="4" max="7" width="16.5703125" customWidth="1"/>
    <col min="8" max="8" width="22.42578125" customWidth="1"/>
    <col min="9" max="9" width="21" customWidth="1"/>
    <col min="10" max="10" width="22.28515625" bestFit="1" customWidth="1"/>
    <col min="11" max="11" width="22.85546875" customWidth="1"/>
  </cols>
  <sheetData>
    <row r="3" spans="2:11" ht="27.75" customHeight="1" x14ac:dyDescent="0.25">
      <c r="B3" s="1" t="s">
        <v>1</v>
      </c>
      <c r="C3" s="4" t="s">
        <v>0</v>
      </c>
      <c r="D3" s="4" t="s">
        <v>3</v>
      </c>
      <c r="E3" s="4" t="s">
        <v>4</v>
      </c>
      <c r="F3" s="4" t="s">
        <v>5</v>
      </c>
      <c r="G3" s="4" t="s">
        <v>6</v>
      </c>
      <c r="H3" s="2" t="s">
        <v>11</v>
      </c>
      <c r="I3" s="2" t="s">
        <v>10</v>
      </c>
      <c r="J3" s="2" t="s">
        <v>12</v>
      </c>
      <c r="K3" s="2" t="s">
        <v>13</v>
      </c>
    </row>
    <row r="4" spans="2:11" ht="24" customHeight="1" x14ac:dyDescent="0.25">
      <c r="B4" s="3">
        <v>2015</v>
      </c>
      <c r="C4" s="5">
        <v>1568.17</v>
      </c>
      <c r="D4" s="5" t="b">
        <f>C4&lt;1000</f>
        <v>0</v>
      </c>
      <c r="E4" s="5" t="b">
        <f>AND(C4&gt;=1000,C4&lt;1000000)</f>
        <v>1</v>
      </c>
      <c r="F4" s="5" t="b">
        <f>AND(C4&gt;=1000000,C4&lt;1000000000)</f>
        <v>0</v>
      </c>
      <c r="G4" s="5" t="b">
        <f>C4&gt;=1000000000</f>
        <v>0</v>
      </c>
      <c r="H4" s="7" t="str" cm="1">
        <f t="array" ref="H4">_xlfn.IFS(D4, "😐", E4, "🤨", F4, "🙂", TRUE, "😁")</f>
        <v>🤨</v>
      </c>
      <c r="I4" s="7" t="str" cm="1">
        <f t="array" ref="I4:I15">TEXT(C4:C15,H4:H15)</f>
        <v>🤨</v>
      </c>
      <c r="J4" s="7" t="str" cm="1">
        <f t="array" ref="J4">_xlfn.IFS(D4, "🔴", E4, "🔺", F4, "✅", TRUE, "⭐")</f>
        <v>🔺</v>
      </c>
      <c r="K4" s="7" t="str" cm="1">
        <f t="array" ref="K4:K15">TEXT(C4:C15,J4:J15)</f>
        <v>🔺</v>
      </c>
    </row>
    <row r="5" spans="2:11" ht="24" customHeight="1" x14ac:dyDescent="0.25">
      <c r="B5" s="3">
        <v>2016</v>
      </c>
      <c r="C5" s="5">
        <v>6129025.2300000004</v>
      </c>
      <c r="D5" s="5" t="b">
        <f t="shared" ref="D5:D15" si="0">C5&lt;1000</f>
        <v>0</v>
      </c>
      <c r="E5" s="5" t="b">
        <f t="shared" ref="E5:E15" si="1">AND(C5&gt;=1000,C5&lt;1000000)</f>
        <v>0</v>
      </c>
      <c r="F5" s="5" t="b">
        <f t="shared" ref="F5:F15" si="2">AND(C5&gt;=1000000,C5&lt;1000000000)</f>
        <v>1</v>
      </c>
      <c r="G5" s="5" t="b">
        <f t="shared" ref="G5:G15" si="3">C5&gt;=1000000000</f>
        <v>0</v>
      </c>
      <c r="H5" s="7" t="str" cm="1">
        <f t="array" ref="H5">_xlfn.IFS(D5, "😐", E5, "🤨", F5, "🙂", TRUE, "😁")</f>
        <v>🙂</v>
      </c>
      <c r="I5" s="7" t="str">
        <v>🙂</v>
      </c>
      <c r="J5" s="7" t="str" cm="1">
        <f t="array" ref="J5">_xlfn.IFS(D5, "🔴", E5, "🔺", F5, "✅", TRUE, "⭐")</f>
        <v>✅</v>
      </c>
      <c r="K5" s="7" t="str">
        <v>✅</v>
      </c>
    </row>
    <row r="6" spans="2:11" ht="24" customHeight="1" x14ac:dyDescent="0.25">
      <c r="B6" s="3">
        <v>2017</v>
      </c>
      <c r="C6" s="5">
        <v>458753.3</v>
      </c>
      <c r="D6" s="5" t="b">
        <f t="shared" si="0"/>
        <v>0</v>
      </c>
      <c r="E6" s="5" t="b">
        <f t="shared" si="1"/>
        <v>1</v>
      </c>
      <c r="F6" s="5" t="b">
        <f t="shared" si="2"/>
        <v>0</v>
      </c>
      <c r="G6" s="5" t="b">
        <f t="shared" si="3"/>
        <v>0</v>
      </c>
      <c r="H6" s="7" t="str" cm="1">
        <f t="array" ref="H6">_xlfn.IFS(D6, "😐", E6, "🤨", F6, "🙂", TRUE, "😁")</f>
        <v>🤨</v>
      </c>
      <c r="I6" s="7" t="str">
        <v>🤨</v>
      </c>
      <c r="J6" s="7" t="str" cm="1">
        <f t="array" ref="J6">_xlfn.IFS(D6, "🔴", E6, "🔺", F6, "✅", TRUE, "⭐")</f>
        <v>🔺</v>
      </c>
      <c r="K6" s="7" t="str">
        <v>🔺</v>
      </c>
    </row>
    <row r="7" spans="2:11" ht="24" customHeight="1" x14ac:dyDescent="0.25">
      <c r="B7" s="3">
        <v>2018</v>
      </c>
      <c r="C7" s="5">
        <v>1281993.96</v>
      </c>
      <c r="D7" s="5" t="b">
        <f t="shared" si="0"/>
        <v>0</v>
      </c>
      <c r="E7" s="5" t="b">
        <f t="shared" si="1"/>
        <v>0</v>
      </c>
      <c r="F7" s="5" t="b">
        <f t="shared" si="2"/>
        <v>1</v>
      </c>
      <c r="G7" s="5" t="b">
        <f t="shared" si="3"/>
        <v>0</v>
      </c>
      <c r="H7" s="7" t="str" cm="1">
        <f t="array" ref="H7">_xlfn.IFS(D7, "😐", E7, "🤨", F7, "🙂", TRUE, "😁")</f>
        <v>🙂</v>
      </c>
      <c r="I7" s="7" t="str">
        <v>🙂</v>
      </c>
      <c r="J7" s="7" t="str" cm="1">
        <f t="array" ref="J7">_xlfn.IFS(D7, "🔴", E7, "🔺", F7, "✅", TRUE, "⭐")</f>
        <v>✅</v>
      </c>
      <c r="K7" s="7" t="str">
        <v>✅</v>
      </c>
    </row>
    <row r="8" spans="2:11" ht="24" customHeight="1" x14ac:dyDescent="0.25">
      <c r="B8" s="3">
        <v>2019</v>
      </c>
      <c r="C8" s="5">
        <v>4199060.46</v>
      </c>
      <c r="D8" s="5" t="b">
        <f t="shared" si="0"/>
        <v>0</v>
      </c>
      <c r="E8" s="5" t="b">
        <f t="shared" si="1"/>
        <v>0</v>
      </c>
      <c r="F8" s="5" t="b">
        <f t="shared" si="2"/>
        <v>1</v>
      </c>
      <c r="G8" s="5" t="b">
        <f t="shared" si="3"/>
        <v>0</v>
      </c>
      <c r="H8" s="7" t="str" cm="1">
        <f t="array" ref="H8">_xlfn.IFS(D8, "😐", E8, "🤨", F8, "🙂", TRUE, "😁")</f>
        <v>🙂</v>
      </c>
      <c r="I8" s="7" t="str">
        <v>🙂</v>
      </c>
      <c r="J8" s="7" t="str" cm="1">
        <f t="array" ref="J8">_xlfn.IFS(D8, "🔴", E8, "🔺", F8, "✅", TRUE, "⭐")</f>
        <v>✅</v>
      </c>
      <c r="K8" s="7" t="str">
        <v>✅</v>
      </c>
    </row>
    <row r="9" spans="2:11" ht="24" customHeight="1" x14ac:dyDescent="0.25">
      <c r="B9" s="3">
        <v>2020</v>
      </c>
      <c r="C9" s="5">
        <v>8979249.4199999999</v>
      </c>
      <c r="D9" s="5" t="b">
        <f t="shared" si="0"/>
        <v>0</v>
      </c>
      <c r="E9" s="5" t="b">
        <f t="shared" si="1"/>
        <v>0</v>
      </c>
      <c r="F9" s="5" t="b">
        <f t="shared" si="2"/>
        <v>1</v>
      </c>
      <c r="G9" s="5" t="b">
        <f t="shared" si="3"/>
        <v>0</v>
      </c>
      <c r="H9" s="7" t="str" cm="1">
        <f t="array" ref="H9">_xlfn.IFS(D9, "😐", E9, "🤨", F9, "🙂", TRUE, "😁")</f>
        <v>🙂</v>
      </c>
      <c r="I9" s="7" t="str">
        <v>🙂</v>
      </c>
      <c r="J9" s="7" t="str" cm="1">
        <f t="array" ref="J9">_xlfn.IFS(D9, "🔴", E9, "🔺", F9, "✅", TRUE, "⭐")</f>
        <v>✅</v>
      </c>
      <c r="K9" s="7" t="str">
        <v>✅</v>
      </c>
    </row>
    <row r="10" spans="2:11" ht="24" customHeight="1" x14ac:dyDescent="0.25">
      <c r="B10" s="3">
        <v>2021</v>
      </c>
      <c r="C10" s="5">
        <v>75114.05</v>
      </c>
      <c r="D10" s="5" t="b">
        <f t="shared" si="0"/>
        <v>0</v>
      </c>
      <c r="E10" s="5" t="b">
        <f t="shared" si="1"/>
        <v>1</v>
      </c>
      <c r="F10" s="5" t="b">
        <f t="shared" si="2"/>
        <v>0</v>
      </c>
      <c r="G10" s="5" t="b">
        <f t="shared" si="3"/>
        <v>0</v>
      </c>
      <c r="H10" s="7" t="str" cm="1">
        <f t="array" ref="H10">_xlfn.IFS(D10, "😐", E10, "🤨", F10, "🙂", TRUE, "😁")</f>
        <v>🤨</v>
      </c>
      <c r="I10" s="7" t="str">
        <v>🤨</v>
      </c>
      <c r="J10" s="7" t="str" cm="1">
        <f t="array" ref="J10">_xlfn.IFS(D10, "🔴", E10, "🔺", F10, "✅", TRUE, "⭐")</f>
        <v>🔺</v>
      </c>
      <c r="K10" s="7" t="str">
        <v>🔺</v>
      </c>
    </row>
    <row r="11" spans="2:11" ht="24" customHeight="1" x14ac:dyDescent="0.25">
      <c r="B11" s="3">
        <v>2022</v>
      </c>
      <c r="C11" s="5">
        <v>144672.42000000001</v>
      </c>
      <c r="D11" s="5" t="b">
        <f t="shared" si="0"/>
        <v>0</v>
      </c>
      <c r="E11" s="5" t="b">
        <f t="shared" si="1"/>
        <v>1</v>
      </c>
      <c r="F11" s="5" t="b">
        <f t="shared" si="2"/>
        <v>0</v>
      </c>
      <c r="G11" s="5" t="b">
        <f t="shared" si="3"/>
        <v>0</v>
      </c>
      <c r="H11" s="7" t="str" cm="1">
        <f t="array" ref="H11">_xlfn.IFS(D11, "😐", E11, "🤨", F11, "🙂", TRUE, "😁")</f>
        <v>🤨</v>
      </c>
      <c r="I11" s="7" t="str">
        <v>🤨</v>
      </c>
      <c r="J11" s="7" t="str" cm="1">
        <f t="array" ref="J11">_xlfn.IFS(D11, "🔴", E11, "🔺", F11, "✅", TRUE, "⭐")</f>
        <v>🔺</v>
      </c>
      <c r="K11" s="7" t="str">
        <v>🔺</v>
      </c>
    </row>
    <row r="12" spans="2:11" ht="24" customHeight="1" x14ac:dyDescent="0.25">
      <c r="B12" s="3">
        <v>2023</v>
      </c>
      <c r="C12" s="5">
        <v>6853167.0899999999</v>
      </c>
      <c r="D12" s="5" t="b">
        <f t="shared" si="0"/>
        <v>0</v>
      </c>
      <c r="E12" s="5" t="b">
        <f t="shared" si="1"/>
        <v>0</v>
      </c>
      <c r="F12" s="5" t="b">
        <f t="shared" si="2"/>
        <v>1</v>
      </c>
      <c r="G12" s="5" t="b">
        <f t="shared" si="3"/>
        <v>0</v>
      </c>
      <c r="H12" s="7" t="str" cm="1">
        <f t="array" ref="H12">_xlfn.IFS(D12, "😐", E12, "🤨", F12, "🙂", TRUE, "😁")</f>
        <v>🙂</v>
      </c>
      <c r="I12" s="7" t="str">
        <v>🙂</v>
      </c>
      <c r="J12" s="7" t="str" cm="1">
        <f t="array" ref="J12">_xlfn.IFS(D12, "🔴", E12, "🔺", F12, "✅", TRUE, "⭐")</f>
        <v>✅</v>
      </c>
      <c r="K12" s="7" t="str">
        <v>✅</v>
      </c>
    </row>
    <row r="13" spans="2:11" ht="24" customHeight="1" x14ac:dyDescent="0.25">
      <c r="B13" s="3">
        <v>2024</v>
      </c>
      <c r="C13" s="5">
        <v>875241.57</v>
      </c>
      <c r="D13" s="5" t="b">
        <f t="shared" si="0"/>
        <v>0</v>
      </c>
      <c r="E13" s="5" t="b">
        <f t="shared" si="1"/>
        <v>1</v>
      </c>
      <c r="F13" s="5" t="b">
        <f t="shared" si="2"/>
        <v>0</v>
      </c>
      <c r="G13" s="5" t="b">
        <f t="shared" si="3"/>
        <v>0</v>
      </c>
      <c r="H13" s="7" t="str" cm="1">
        <f t="array" ref="H13">_xlfn.IFS(D13, "😐", E13, "🤨", F13, "🙂", TRUE, "😁")</f>
        <v>🤨</v>
      </c>
      <c r="I13" s="7" t="str">
        <v>🤨</v>
      </c>
      <c r="J13" s="7" t="str" cm="1">
        <f t="array" ref="J13">_xlfn.IFS(D13, "🔴", E13, "🔺", F13, "✅", TRUE, "⭐")</f>
        <v>🔺</v>
      </c>
      <c r="K13" s="7" t="str">
        <v>🔺</v>
      </c>
    </row>
    <row r="14" spans="2:11" ht="24" customHeight="1" x14ac:dyDescent="0.25">
      <c r="B14" s="3">
        <v>2025</v>
      </c>
      <c r="C14" s="5">
        <v>3241856.84</v>
      </c>
      <c r="D14" s="5" t="b">
        <f t="shared" si="0"/>
        <v>0</v>
      </c>
      <c r="E14" s="5" t="b">
        <f t="shared" si="1"/>
        <v>0</v>
      </c>
      <c r="F14" s="5" t="b">
        <f t="shared" si="2"/>
        <v>1</v>
      </c>
      <c r="G14" s="5" t="b">
        <f t="shared" si="3"/>
        <v>0</v>
      </c>
      <c r="H14" s="7" t="str" cm="1">
        <f t="array" ref="H14">_xlfn.IFS(D14, "😐", E14, "🤨", F14, "🙂", TRUE, "😁")</f>
        <v>🙂</v>
      </c>
      <c r="I14" s="7" t="str">
        <v>🙂</v>
      </c>
      <c r="J14" s="7" t="str" cm="1">
        <f t="array" ref="J14">_xlfn.IFS(D14, "🔴", E14, "🔺", F14, "✅", TRUE, "⭐")</f>
        <v>✅</v>
      </c>
      <c r="K14" s="7" t="str">
        <v>✅</v>
      </c>
    </row>
    <row r="15" spans="2:11" ht="24" customHeight="1" x14ac:dyDescent="0.25">
      <c r="B15" s="3">
        <v>2026</v>
      </c>
      <c r="C15" s="5">
        <v>4532234.9800000004</v>
      </c>
      <c r="D15" s="5" t="b">
        <f t="shared" si="0"/>
        <v>0</v>
      </c>
      <c r="E15" s="5" t="b">
        <f t="shared" si="1"/>
        <v>0</v>
      </c>
      <c r="F15" s="5" t="b">
        <f t="shared" si="2"/>
        <v>1</v>
      </c>
      <c r="G15" s="5" t="b">
        <f t="shared" si="3"/>
        <v>0</v>
      </c>
      <c r="H15" s="7" t="str" cm="1">
        <f t="array" ref="H15">_xlfn.IFS(D15, "😐", E15, "🤨", F15, "🙂", TRUE, "😁")</f>
        <v>🙂</v>
      </c>
      <c r="I15" s="7" t="str">
        <v>🙂</v>
      </c>
      <c r="J15" s="7" t="str" cm="1">
        <f t="array" ref="J15">_xlfn.IFS(D15, "🔴", E15, "🔺", F15, "✅", TRUE, "⭐")</f>
        <v>✅</v>
      </c>
      <c r="K15" s="7" t="str">
        <v>✅</v>
      </c>
    </row>
    <row r="17" spans="2:2" x14ac:dyDescent="0.25">
      <c r="B17" s="6" t="s">
        <v>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EFDA-BD2B-46FD-9817-A7B0A767896A}">
  <dimension ref="B3:Q17"/>
  <sheetViews>
    <sheetView showGridLines="0" workbookViewId="0">
      <selection activeCell="E17" sqref="E17"/>
    </sheetView>
  </sheetViews>
  <sheetFormatPr defaultRowHeight="15" outlineLevelCol="1" x14ac:dyDescent="0.25"/>
  <cols>
    <col min="1" max="1" width="3.42578125" customWidth="1"/>
    <col min="2" max="2" width="13.7109375" customWidth="1"/>
    <col min="3" max="3" width="20" customWidth="1"/>
    <col min="4" max="7" width="16.5703125" customWidth="1"/>
    <col min="8" max="9" width="20.42578125" customWidth="1"/>
    <col min="10" max="10" width="22.42578125" customWidth="1"/>
    <col min="11" max="11" width="21" customWidth="1"/>
    <col min="12" max="12" width="22.28515625" bestFit="1" customWidth="1"/>
    <col min="13" max="13" width="22.85546875" customWidth="1"/>
    <col min="16" max="16" width="9.140625" hidden="1" customWidth="1" outlineLevel="1"/>
    <col min="17" max="17" width="9.140625" collapsed="1"/>
  </cols>
  <sheetData>
    <row r="3" spans="2:16" ht="27.75" customHeight="1" x14ac:dyDescent="0.25">
      <c r="B3" s="1" t="s">
        <v>1</v>
      </c>
      <c r="C3" s="4" t="s">
        <v>0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 t="s">
        <v>11</v>
      </c>
      <c r="K3" s="2" t="s">
        <v>10</v>
      </c>
      <c r="L3" s="2" t="s">
        <v>12</v>
      </c>
      <c r="M3" s="2" t="s">
        <v>13</v>
      </c>
    </row>
    <row r="4" spans="2:16" ht="24" customHeight="1" x14ac:dyDescent="0.25">
      <c r="B4" s="3">
        <v>2015</v>
      </c>
      <c r="C4" s="5">
        <v>1568.17</v>
      </c>
      <c r="D4" s="5" t="b">
        <f>C4&lt;1000</f>
        <v>0</v>
      </c>
      <c r="E4" s="5" t="b">
        <f>AND(C4&gt;=1000,C4&lt;1000000)</f>
        <v>1</v>
      </c>
      <c r="F4" s="5" t="b">
        <f>AND(C4&gt;=1000000,C4&lt;1000000000)</f>
        <v>0</v>
      </c>
      <c r="G4" s="5" t="b">
        <f>C4&gt;=1000000000</f>
        <v>0</v>
      </c>
      <c r="H4" s="5" t="str" cm="1">
        <f t="array" ref="H4">_xlfn.IFS(D4,"$##0,00",E4,"$# ##0,00 ""K""",F4,"$# ##0,00  ""M""", TRUE, "$# ##0,00   ""B""")</f>
        <v>$# ##0,00 "K"</v>
      </c>
      <c r="I4" s="5" t="str" cm="1">
        <f t="array" ref="I4:I15">TEXT(C4:C15,H4:H15)</f>
        <v>$1,57K</v>
      </c>
      <c r="J4" s="7" t="str" cm="1">
        <f t="array" ref="J4">_xlfn.IFS(D4, "😐", E4, "🤨", F4, "🙂", TRUE, "😁")</f>
        <v>🤨</v>
      </c>
      <c r="K4" s="7" t="str" cm="1">
        <f t="array" ref="K4:K15">TEXT(C4:C15,J4:J15)</f>
        <v>🤨</v>
      </c>
      <c r="L4" s="7" t="str" cm="1">
        <f t="array" ref="L4">_xlfn.IFS(D4, "🔴", E4, "❌", F4, "✅", TRUE, "⭐")</f>
        <v>❌</v>
      </c>
      <c r="M4" s="7" t="str" cm="1">
        <f t="array" ref="M4:M15">TEXT(C4:C15,L4:L15)</f>
        <v>❌</v>
      </c>
      <c r="P4" t="str" cm="1">
        <f t="array" ref="P4:P15">_xlfn.SWITCH(E17,"Icons",_xlfn.ANCHORARRAY(M4),"Faces",_xlfn.ANCHORARRAY(K4),_xlfn.ANCHORARRAY(I4))</f>
        <v>❌</v>
      </c>
    </row>
    <row r="5" spans="2:16" ht="24" customHeight="1" x14ac:dyDescent="0.25">
      <c r="B5" s="3">
        <v>2016</v>
      </c>
      <c r="C5" s="5">
        <v>6129025.2300000004</v>
      </c>
      <c r="D5" s="5" t="b">
        <f t="shared" ref="D5:D15" si="0">C5&lt;1000</f>
        <v>0</v>
      </c>
      <c r="E5" s="5" t="b">
        <f t="shared" ref="E5:E15" si="1">AND(C5&gt;=1000,C5&lt;1000000)</f>
        <v>0</v>
      </c>
      <c r="F5" s="5" t="b">
        <f t="shared" ref="F5:F15" si="2">AND(C5&gt;=1000000,C5&lt;1000000000)</f>
        <v>1</v>
      </c>
      <c r="G5" s="5" t="b">
        <f t="shared" ref="G5:G15" si="3">C5&gt;=1000000000</f>
        <v>0</v>
      </c>
      <c r="H5" s="5" t="str" cm="1">
        <f t="array" ref="H5">_xlfn.IFS(D5,"$##0,00",E5,"$# ##0,00 ""K""",F5,"$# ##0,00  ""M""", TRUE, "$# ##0,00   ""B""")</f>
        <v>$# ##0,00  "M"</v>
      </c>
      <c r="I5" s="5" t="str">
        <v>$6,13M</v>
      </c>
      <c r="J5" s="7" t="str" cm="1">
        <f t="array" ref="J5">_xlfn.IFS(D5, "😐", E5, "🤨", F5, "🙂", TRUE, "😁")</f>
        <v>🙂</v>
      </c>
      <c r="K5" s="7" t="str">
        <v>🙂</v>
      </c>
      <c r="L5" s="7" t="str" cm="1">
        <f t="array" ref="L5">_xlfn.IFS(D5, "🔴", E5, "❌", F5, "✅", TRUE, "⭐")</f>
        <v>✅</v>
      </c>
      <c r="M5" s="7" t="str">
        <v>✅</v>
      </c>
      <c r="P5" t="str">
        <v>✅</v>
      </c>
    </row>
    <row r="6" spans="2:16" ht="24" customHeight="1" x14ac:dyDescent="0.25">
      <c r="B6" s="3">
        <v>2017</v>
      </c>
      <c r="C6" s="5">
        <v>458753.3</v>
      </c>
      <c r="D6" s="5" t="b">
        <f t="shared" si="0"/>
        <v>0</v>
      </c>
      <c r="E6" s="5" t="b">
        <f t="shared" si="1"/>
        <v>1</v>
      </c>
      <c r="F6" s="5" t="b">
        <f t="shared" si="2"/>
        <v>0</v>
      </c>
      <c r="G6" s="5" t="b">
        <f t="shared" si="3"/>
        <v>0</v>
      </c>
      <c r="H6" s="5" t="str" cm="1">
        <f t="array" ref="H6">_xlfn.IFS(D6,"$##0,00",E6,"$# ##0,00 ""K""",F6,"$# ##0,00  ""M""", TRUE, "$# ##0,00   ""B""")</f>
        <v>$# ##0,00 "K"</v>
      </c>
      <c r="I6" s="5" t="str">
        <v>$458,75K</v>
      </c>
      <c r="J6" s="7" t="str" cm="1">
        <f t="array" ref="J6">_xlfn.IFS(D6, "😐", E6, "🤨", F6, "🙂", TRUE, "😁")</f>
        <v>🤨</v>
      </c>
      <c r="K6" s="7" t="str">
        <v>🤨</v>
      </c>
      <c r="L6" s="7" t="str" cm="1">
        <f t="array" ref="L6">_xlfn.IFS(D6, "🔴", E6, "❌", F6, "✅", TRUE, "⭐")</f>
        <v>❌</v>
      </c>
      <c r="M6" s="7" t="str">
        <v>❌</v>
      </c>
      <c r="P6" t="str">
        <v>❌</v>
      </c>
    </row>
    <row r="7" spans="2:16" ht="24" customHeight="1" x14ac:dyDescent="0.25">
      <c r="B7" s="3">
        <v>2018</v>
      </c>
      <c r="C7" s="5">
        <v>1281993.96</v>
      </c>
      <c r="D7" s="5" t="b">
        <f t="shared" si="0"/>
        <v>0</v>
      </c>
      <c r="E7" s="5" t="b">
        <f t="shared" si="1"/>
        <v>0</v>
      </c>
      <c r="F7" s="5" t="b">
        <f t="shared" si="2"/>
        <v>1</v>
      </c>
      <c r="G7" s="5" t="b">
        <f t="shared" si="3"/>
        <v>0</v>
      </c>
      <c r="H7" s="5" t="str" cm="1">
        <f t="array" ref="H7">_xlfn.IFS(D7,"$##0,00",E7,"$# ##0,00 ""K""",F7,"$# ##0,00  ""M""", TRUE, "$# ##0,00   ""B""")</f>
        <v>$# ##0,00  "M"</v>
      </c>
      <c r="I7" s="5" t="str">
        <v>$1,28M</v>
      </c>
      <c r="J7" s="7" t="str" cm="1">
        <f t="array" ref="J7">_xlfn.IFS(D7, "😐", E7, "🤨", F7, "🙂", TRUE, "😁")</f>
        <v>🙂</v>
      </c>
      <c r="K7" s="7" t="str">
        <v>🙂</v>
      </c>
      <c r="L7" s="7" t="str" cm="1">
        <f t="array" ref="L7">_xlfn.IFS(D7, "🔴", E7, "❌", F7, "✅", TRUE, "⭐")</f>
        <v>✅</v>
      </c>
      <c r="M7" s="7" t="str">
        <v>✅</v>
      </c>
      <c r="P7" t="str">
        <v>✅</v>
      </c>
    </row>
    <row r="8" spans="2:16" ht="24" customHeight="1" x14ac:dyDescent="0.25">
      <c r="B8" s="3">
        <v>2019</v>
      </c>
      <c r="C8" s="5">
        <v>4199060.46</v>
      </c>
      <c r="D8" s="5" t="b">
        <f t="shared" si="0"/>
        <v>0</v>
      </c>
      <c r="E8" s="5" t="b">
        <f t="shared" si="1"/>
        <v>0</v>
      </c>
      <c r="F8" s="5" t="b">
        <f t="shared" si="2"/>
        <v>1</v>
      </c>
      <c r="G8" s="5" t="b">
        <f t="shared" si="3"/>
        <v>0</v>
      </c>
      <c r="H8" s="5" t="str" cm="1">
        <f t="array" ref="H8">_xlfn.IFS(D8,"$##0,00",E8,"$# ##0,00 ""K""",F8,"$# ##0,00  ""M""", TRUE, "$# ##0,00   ""B""")</f>
        <v>$# ##0,00  "M"</v>
      </c>
      <c r="I8" s="5" t="str">
        <v>$4,20M</v>
      </c>
      <c r="J8" s="7" t="str" cm="1">
        <f t="array" ref="J8">_xlfn.IFS(D8, "😐", E8, "🤨", F8, "🙂", TRUE, "😁")</f>
        <v>🙂</v>
      </c>
      <c r="K8" s="7" t="str">
        <v>🙂</v>
      </c>
      <c r="L8" s="7" t="str" cm="1">
        <f t="array" ref="L8">_xlfn.IFS(D8, "🔴", E8, "❌", F8, "✅", TRUE, "⭐")</f>
        <v>✅</v>
      </c>
      <c r="M8" s="7" t="str">
        <v>✅</v>
      </c>
      <c r="P8" t="str">
        <v>✅</v>
      </c>
    </row>
    <row r="9" spans="2:16" ht="24" customHeight="1" x14ac:dyDescent="0.25">
      <c r="B9" s="3">
        <v>2020</v>
      </c>
      <c r="C9" s="5">
        <v>8979249.4199999999</v>
      </c>
      <c r="D9" s="5" t="b">
        <f t="shared" si="0"/>
        <v>0</v>
      </c>
      <c r="E9" s="5" t="b">
        <f t="shared" si="1"/>
        <v>0</v>
      </c>
      <c r="F9" s="5" t="b">
        <f t="shared" si="2"/>
        <v>1</v>
      </c>
      <c r="G9" s="5" t="b">
        <f t="shared" si="3"/>
        <v>0</v>
      </c>
      <c r="H9" s="5" t="str" cm="1">
        <f t="array" ref="H9">_xlfn.IFS(D9,"$##0,00",E9,"$# ##0,00 ""K""",F9,"$# ##0,00  ""M""", TRUE, "$# ##0,00   ""B""")</f>
        <v>$# ##0,00  "M"</v>
      </c>
      <c r="I9" s="5" t="str">
        <v>$8,98M</v>
      </c>
      <c r="J9" s="7" t="str" cm="1">
        <f t="array" ref="J9">_xlfn.IFS(D9, "😐", E9, "🤨", F9, "🙂", TRUE, "😁")</f>
        <v>🙂</v>
      </c>
      <c r="K9" s="7" t="str">
        <v>🙂</v>
      </c>
      <c r="L9" s="7" t="str" cm="1">
        <f t="array" ref="L9">_xlfn.IFS(D9, "🔴", E9, "❌", F9, "✅", TRUE, "⭐")</f>
        <v>✅</v>
      </c>
      <c r="M9" s="7" t="str">
        <v>✅</v>
      </c>
      <c r="P9" t="str">
        <v>✅</v>
      </c>
    </row>
    <row r="10" spans="2:16" ht="24" customHeight="1" x14ac:dyDescent="0.25">
      <c r="B10" s="3">
        <v>2021</v>
      </c>
      <c r="C10" s="5">
        <v>75114.05</v>
      </c>
      <c r="D10" s="5" t="b">
        <f t="shared" si="0"/>
        <v>0</v>
      </c>
      <c r="E10" s="5" t="b">
        <f t="shared" si="1"/>
        <v>1</v>
      </c>
      <c r="F10" s="5" t="b">
        <f t="shared" si="2"/>
        <v>0</v>
      </c>
      <c r="G10" s="5" t="b">
        <f t="shared" si="3"/>
        <v>0</v>
      </c>
      <c r="H10" s="5" t="str" cm="1">
        <f t="array" ref="H10">_xlfn.IFS(D10,"$##0,00",E10,"$# ##0,00 ""K""",F10,"$# ##0,00  ""M""", TRUE, "$# ##0,00   ""B""")</f>
        <v>$# ##0,00 "K"</v>
      </c>
      <c r="I10" s="5" t="str">
        <v>$75,11K</v>
      </c>
      <c r="J10" s="7" t="str" cm="1">
        <f t="array" ref="J10">_xlfn.IFS(D10, "😐", E10, "🤨", F10, "🙂", TRUE, "😁")</f>
        <v>🤨</v>
      </c>
      <c r="K10" s="7" t="str">
        <v>🤨</v>
      </c>
      <c r="L10" s="7" t="str" cm="1">
        <f t="array" ref="L10">_xlfn.IFS(D10, "🔴", E10, "❌", F10, "✅", TRUE, "⭐")</f>
        <v>❌</v>
      </c>
      <c r="M10" s="7" t="str">
        <v>❌</v>
      </c>
      <c r="P10" t="str">
        <v>❌</v>
      </c>
    </row>
    <row r="11" spans="2:16" ht="24" customHeight="1" x14ac:dyDescent="0.25">
      <c r="B11" s="3">
        <v>2022</v>
      </c>
      <c r="C11" s="5">
        <v>144672.42000000001</v>
      </c>
      <c r="D11" s="5" t="b">
        <f t="shared" si="0"/>
        <v>0</v>
      </c>
      <c r="E11" s="5" t="b">
        <f t="shared" si="1"/>
        <v>1</v>
      </c>
      <c r="F11" s="5" t="b">
        <f t="shared" si="2"/>
        <v>0</v>
      </c>
      <c r="G11" s="5" t="b">
        <f t="shared" si="3"/>
        <v>0</v>
      </c>
      <c r="H11" s="5" t="str" cm="1">
        <f t="array" ref="H11">_xlfn.IFS(D11,"$##0,00",E11,"$# ##0,00 ""K""",F11,"$# ##0,00  ""M""", TRUE, "$# ##0,00   ""B""")</f>
        <v>$# ##0,00 "K"</v>
      </c>
      <c r="I11" s="5" t="str">
        <v>$144,67K</v>
      </c>
      <c r="J11" s="7" t="str" cm="1">
        <f t="array" ref="J11">_xlfn.IFS(D11, "😐", E11, "🤨", F11, "🙂", TRUE, "😁")</f>
        <v>🤨</v>
      </c>
      <c r="K11" s="7" t="str">
        <v>🤨</v>
      </c>
      <c r="L11" s="7" t="str" cm="1">
        <f t="array" ref="L11">_xlfn.IFS(D11, "🔴", E11, "❌", F11, "✅", TRUE, "⭐")</f>
        <v>❌</v>
      </c>
      <c r="M11" s="7" t="str">
        <v>❌</v>
      </c>
      <c r="P11" t="str">
        <v>❌</v>
      </c>
    </row>
    <row r="12" spans="2:16" ht="24" customHeight="1" x14ac:dyDescent="0.25">
      <c r="B12" s="3">
        <v>2023</v>
      </c>
      <c r="C12" s="5">
        <v>6853167.0899999999</v>
      </c>
      <c r="D12" s="5" t="b">
        <f t="shared" si="0"/>
        <v>0</v>
      </c>
      <c r="E12" s="5" t="b">
        <f t="shared" si="1"/>
        <v>0</v>
      </c>
      <c r="F12" s="5" t="b">
        <f t="shared" si="2"/>
        <v>1</v>
      </c>
      <c r="G12" s="5" t="b">
        <f t="shared" si="3"/>
        <v>0</v>
      </c>
      <c r="H12" s="5" t="str" cm="1">
        <f t="array" ref="H12">_xlfn.IFS(D12,"$##0,00",E12,"$# ##0,00 ""K""",F12,"$# ##0,00  ""M""", TRUE, "$# ##0,00   ""B""")</f>
        <v>$# ##0,00  "M"</v>
      </c>
      <c r="I12" s="5" t="str">
        <v>$6,85M</v>
      </c>
      <c r="J12" s="7" t="str" cm="1">
        <f t="array" ref="J12">_xlfn.IFS(D12, "😐", E12, "🤨", F12, "🙂", TRUE, "😁")</f>
        <v>🙂</v>
      </c>
      <c r="K12" s="7" t="str">
        <v>🙂</v>
      </c>
      <c r="L12" s="7" t="str" cm="1">
        <f t="array" ref="L12">_xlfn.IFS(D12, "🔴", E12, "❌", F12, "✅", TRUE, "⭐")</f>
        <v>✅</v>
      </c>
      <c r="M12" s="7" t="str">
        <v>✅</v>
      </c>
      <c r="P12" t="str">
        <v>✅</v>
      </c>
    </row>
    <row r="13" spans="2:16" ht="24" customHeight="1" x14ac:dyDescent="0.25">
      <c r="B13" s="3">
        <v>2024</v>
      </c>
      <c r="C13" s="5">
        <v>875241.57</v>
      </c>
      <c r="D13" s="5" t="b">
        <f t="shared" si="0"/>
        <v>0</v>
      </c>
      <c r="E13" s="5" t="b">
        <f t="shared" si="1"/>
        <v>1</v>
      </c>
      <c r="F13" s="5" t="b">
        <f t="shared" si="2"/>
        <v>0</v>
      </c>
      <c r="G13" s="5" t="b">
        <f t="shared" si="3"/>
        <v>0</v>
      </c>
      <c r="H13" s="5" t="str" cm="1">
        <f t="array" ref="H13">_xlfn.IFS(D13,"$##0,00",E13,"$# ##0,00 ""K""",F13,"$# ##0,00  ""M""", TRUE, "$# ##0,00   ""B""")</f>
        <v>$# ##0,00 "K"</v>
      </c>
      <c r="I13" s="5" t="str">
        <v>$875,24K</v>
      </c>
      <c r="J13" s="7" t="str" cm="1">
        <f t="array" ref="J13">_xlfn.IFS(D13, "😐", E13, "🤨", F13, "🙂", TRUE, "😁")</f>
        <v>🤨</v>
      </c>
      <c r="K13" s="7" t="str">
        <v>🤨</v>
      </c>
      <c r="L13" s="7" t="str" cm="1">
        <f t="array" ref="L13">_xlfn.IFS(D13, "🔴", E13, "❌", F13, "✅", TRUE, "⭐")</f>
        <v>❌</v>
      </c>
      <c r="M13" s="7" t="str">
        <v>❌</v>
      </c>
      <c r="P13" t="str">
        <v>❌</v>
      </c>
    </row>
    <row r="14" spans="2:16" ht="24" customHeight="1" x14ac:dyDescent="0.25">
      <c r="B14" s="3">
        <v>2025</v>
      </c>
      <c r="C14" s="5">
        <v>3241856.84</v>
      </c>
      <c r="D14" s="5" t="b">
        <f t="shared" si="0"/>
        <v>0</v>
      </c>
      <c r="E14" s="5" t="b">
        <f t="shared" si="1"/>
        <v>0</v>
      </c>
      <c r="F14" s="5" t="b">
        <f t="shared" si="2"/>
        <v>1</v>
      </c>
      <c r="G14" s="5" t="b">
        <f t="shared" si="3"/>
        <v>0</v>
      </c>
      <c r="H14" s="5" t="str" cm="1">
        <f t="array" ref="H14">_xlfn.IFS(D14,"$##0,00",E14,"$# ##0,00 ""K""",F14,"$# ##0,00  ""M""", TRUE, "$# ##0,00   ""B""")</f>
        <v>$# ##0,00  "M"</v>
      </c>
      <c r="I14" s="5" t="str">
        <v>$3,24M</v>
      </c>
      <c r="J14" s="7" t="str" cm="1">
        <f t="array" ref="J14">_xlfn.IFS(D14, "😐", E14, "🤨", F14, "🙂", TRUE, "😁")</f>
        <v>🙂</v>
      </c>
      <c r="K14" s="7" t="str">
        <v>🙂</v>
      </c>
      <c r="L14" s="7" t="str" cm="1">
        <f t="array" ref="L14">_xlfn.IFS(D14, "🔴", E14, "❌", F14, "✅", TRUE, "⭐")</f>
        <v>✅</v>
      </c>
      <c r="M14" s="7" t="str">
        <v>✅</v>
      </c>
      <c r="P14" t="str">
        <v>✅</v>
      </c>
    </row>
    <row r="15" spans="2:16" ht="24" customHeight="1" x14ac:dyDescent="0.25">
      <c r="B15" s="3">
        <v>2026</v>
      </c>
      <c r="C15" s="5">
        <v>4532234.9800000004</v>
      </c>
      <c r="D15" s="5" t="b">
        <f t="shared" si="0"/>
        <v>0</v>
      </c>
      <c r="E15" s="5" t="b">
        <f t="shared" si="1"/>
        <v>0</v>
      </c>
      <c r="F15" s="5" t="b">
        <f t="shared" si="2"/>
        <v>1</v>
      </c>
      <c r="G15" s="5" t="b">
        <f t="shared" si="3"/>
        <v>0</v>
      </c>
      <c r="H15" s="5" t="str" cm="1">
        <f t="array" ref="H15">_xlfn.IFS(D15,"$##0,00",E15,"$# ##0,00 ""K""",F15,"$# ##0,00  ""M""", TRUE, "$# ##0,00   ""B""")</f>
        <v>$# ##0,00  "M"</v>
      </c>
      <c r="I15" s="5" t="str">
        <v>$4,53M</v>
      </c>
      <c r="J15" s="7" t="str" cm="1">
        <f t="array" ref="J15">_xlfn.IFS(D15, "😐", E15, "🤨", F15, "🙂", TRUE, "😁")</f>
        <v>🙂</v>
      </c>
      <c r="K15" s="7" t="str">
        <v>🙂</v>
      </c>
      <c r="L15" s="7" t="str" cm="1">
        <f t="array" ref="L15">_xlfn.IFS(D15, "🔴", E15, "❌", F15, "✅", TRUE, "⭐")</f>
        <v>✅</v>
      </c>
      <c r="M15" s="7" t="str">
        <v>✅</v>
      </c>
      <c r="P15" t="str">
        <v>✅</v>
      </c>
    </row>
    <row r="17" spans="2:5" x14ac:dyDescent="0.25">
      <c r="B17" s="8" t="s">
        <v>14</v>
      </c>
      <c r="E17" s="9" t="s">
        <v>15</v>
      </c>
    </row>
  </sheetData>
  <dataValidations count="1">
    <dataValidation type="list" showInputMessage="1" showErrorMessage="1" sqref="E17" xr:uid="{23B1F7D3-34CF-4588-B368-5A7E34B34A32}">
      <formula1>"Numbers,Faces,Icons"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Regular not formatted chart</vt:lpstr>
      <vt:lpstr>Custom formatted chart</vt:lpstr>
      <vt:lpstr>Emoji formatted chart</vt:lpstr>
      <vt:lpstr>User choice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2024-08-02T15:31:54Z</dcterms:created>
  <dcterms:modified xsi:type="dcterms:W3CDTF">2024-08-02T16:15:47Z</dcterms:modified>
</cp:coreProperties>
</file>