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codeName="ThisWorkbook" defaultThemeVersion="166925"/>
  <mc:AlternateContent xmlns:mc="http://schemas.openxmlformats.org/markup-compatibility/2006">
    <mc:Choice Requires="x15">
      <x15ac:absPath xmlns:x15ac="http://schemas.microsoft.com/office/spreadsheetml/2010/11/ac" url="https://d.docs.live.net/29f448ec057303af/Pulpit/"/>
    </mc:Choice>
  </mc:AlternateContent>
  <xr:revisionPtr revIDLastSave="65" documentId="8_{50CDBD77-BEE4-42B0-B794-FC5D400B8BE1}" xr6:coauthVersionLast="47" xr6:coauthVersionMax="47" xr10:uidLastSave="{2842FC5F-DCFF-430C-8446-076B49267DB0}"/>
  <bookViews>
    <workbookView xWindow="-120" yWindow="-120" windowWidth="51840" windowHeight="21120" xr2:uid="{EFB72498-9F68-486A-BA2B-9A8F3027C0E2}"/>
  </bookViews>
  <sheets>
    <sheet name="Case" sheetId="163" r:id="rId1"/>
    <sheet name="Graded Answers" sheetId="164" state="hidden" r:id="rId2"/>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10" i="163" l="1" a="1"/>
  <c r="AK210" i="163" s="1"/>
  <c r="AK211" i="163" a="1"/>
  <c r="AK211" i="163" s="1"/>
  <c r="AK212" i="163" a="1"/>
  <c r="AK212" i="163"/>
  <c r="AK213" i="163" a="1"/>
  <c r="AK213" i="163"/>
  <c r="AK214" i="163" a="1"/>
  <c r="AK214" i="163"/>
  <c r="AK215" i="163" a="1"/>
  <c r="AK215" i="163"/>
  <c r="AK216" i="163" a="1"/>
  <c r="AK216" i="163"/>
  <c r="AK217" i="163" a="1"/>
  <c r="AK217" i="163"/>
  <c r="AK218" i="163" a="1"/>
  <c r="AK218" i="163"/>
  <c r="AK219" i="163" a="1"/>
  <c r="AK219" i="163"/>
  <c r="AK220" i="163" a="1"/>
  <c r="AK220" i="163" s="1"/>
  <c r="AK221" i="163" a="1"/>
  <c r="AK221" i="163" s="1"/>
  <c r="AK222" i="163" a="1"/>
  <c r="AK222" i="163"/>
  <c r="AK223" i="163" a="1"/>
  <c r="AK223" i="163" s="1"/>
  <c r="AK224" i="163" a="1"/>
  <c r="AK224" i="163" s="1"/>
  <c r="AK225" i="163" a="1"/>
  <c r="AK225" i="163"/>
  <c r="AK226" i="163" a="1"/>
  <c r="AK226" i="163" s="1"/>
  <c r="AK227" i="163" a="1"/>
  <c r="AK227" i="163" s="1"/>
  <c r="AK228" i="163" a="1"/>
  <c r="AK228" i="163"/>
  <c r="AK209" i="163" a="1"/>
  <c r="AK209" i="163" s="1"/>
  <c r="AK285" i="163" a="1"/>
  <c r="AK285" i="163" s="1"/>
  <c r="AK286" i="163" a="1"/>
  <c r="AK286" i="163"/>
  <c r="AK287" i="163" a="1"/>
  <c r="AK287" i="163" s="1"/>
  <c r="AK288" i="163" a="1"/>
  <c r="AK288" i="163" s="1"/>
  <c r="AK289" i="163" a="1"/>
  <c r="AK289" i="163"/>
  <c r="AK290" i="163" a="1"/>
  <c r="AK290" i="163" s="1"/>
  <c r="AK291" i="163" a="1"/>
  <c r="AK291" i="163" s="1"/>
  <c r="AK292" i="163" a="1"/>
  <c r="AK292" i="163"/>
  <c r="AK293" i="163" a="1"/>
  <c r="AK293" i="163" s="1"/>
  <c r="AK294" i="163" a="1"/>
  <c r="AK294" i="163" s="1"/>
  <c r="AK295" i="163" a="1"/>
  <c r="AK295" i="163" s="1"/>
  <c r="AK296" i="163" a="1"/>
  <c r="AK296" i="163" s="1"/>
  <c r="AK297" i="163" a="1"/>
  <c r="AK297" i="163" s="1"/>
  <c r="AK298" i="163" a="1"/>
  <c r="AK298" i="163" s="1"/>
  <c r="AK299" i="163" a="1"/>
  <c r="AK299" i="163" s="1"/>
  <c r="AK300" i="163" a="1"/>
  <c r="AK300" i="163" s="1"/>
  <c r="AK301" i="163" a="1"/>
  <c r="AK301" i="163" s="1"/>
  <c r="AK302" i="163" a="1"/>
  <c r="AK302" i="163" s="1"/>
  <c r="AK303" i="163" a="1"/>
  <c r="AK303" i="163" s="1"/>
  <c r="AK284" i="163" a="1"/>
  <c r="AK284" i="163"/>
  <c r="AK165" i="163"/>
  <c r="AL169" i="163" a="1"/>
  <c r="AL169" i="163" s="1"/>
  <c r="AM169" i="163" a="1"/>
  <c r="AM169" i="163" s="1"/>
  <c r="AN169" i="163" a="1"/>
  <c r="AN169" i="163" s="1"/>
  <c r="AO169" i="163" a="1"/>
  <c r="AO169" i="163"/>
  <c r="AP169" i="163" a="1"/>
  <c r="AP169" i="163"/>
  <c r="AQ169" i="163" a="1"/>
  <c r="AQ169" i="163"/>
  <c r="AR169" i="163" a="1"/>
  <c r="AR169" i="163"/>
  <c r="AS169" i="163" a="1"/>
  <c r="AS169" i="163"/>
  <c r="AT169" i="163" a="1"/>
  <c r="AT169" i="163" s="1"/>
  <c r="AU169" i="163" a="1"/>
  <c r="AU169" i="163" s="1"/>
  <c r="AV169" i="163" a="1"/>
  <c r="AV169" i="163" s="1"/>
  <c r="AW169" i="163" a="1"/>
  <c r="AW169" i="163" s="1"/>
  <c r="AX169" i="163" a="1"/>
  <c r="AX169" i="163" s="1"/>
  <c r="AY169" i="163" a="1"/>
  <c r="AY169" i="163" s="1"/>
  <c r="AZ169" i="163" a="1"/>
  <c r="AZ169" i="163" s="1"/>
  <c r="BA169" i="163" a="1"/>
  <c r="BA169" i="163" s="1"/>
  <c r="BB169" i="163" a="1"/>
  <c r="BB169" i="163" s="1"/>
  <c r="BC169" i="163" a="1"/>
  <c r="BC169" i="163" s="1"/>
  <c r="BD169" i="163" a="1"/>
  <c r="BD169" i="163" s="1"/>
  <c r="BE169" i="163" a="1"/>
  <c r="BE169" i="163" s="1"/>
  <c r="BF169" i="163" a="1"/>
  <c r="BF169" i="163" s="1"/>
  <c r="BG169" i="163" a="1"/>
  <c r="BG169" i="163" s="1"/>
  <c r="BH169" i="163" a="1"/>
  <c r="BH169" i="163" s="1"/>
  <c r="BI169" i="163" a="1"/>
  <c r="BI169" i="163" s="1"/>
  <c r="AK169" i="163" a="1"/>
  <c r="AK169" i="163" s="1"/>
  <c r="AK171" i="163" a="1"/>
  <c r="AK171" i="163" s="1"/>
  <c r="E40" i="163" a="1"/>
  <c r="E40" i="163" s="1"/>
  <c r="C5" i="164" s="1"/>
  <c r="E39" i="163" a="1"/>
  <c r="E39" i="163" s="1"/>
  <c r="C4" i="164" s="1"/>
  <c r="N39" i="163"/>
  <c r="E38" i="163"/>
  <c r="C3" i="164" s="1"/>
  <c r="E285" i="163" a="1"/>
  <c r="E285" i="163"/>
  <c r="E286" i="163" a="1"/>
  <c r="E286" i="163"/>
  <c r="E287" i="163" a="1"/>
  <c r="E287" i="163"/>
  <c r="E288" i="163" a="1"/>
  <c r="E288" i="163"/>
  <c r="E289" i="163" a="1"/>
  <c r="E289" i="163"/>
  <c r="E290" i="163" a="1"/>
  <c r="E290" i="163"/>
  <c r="E291" i="163" a="1"/>
  <c r="E291" i="163"/>
  <c r="E292" i="163" a="1"/>
  <c r="E292" i="163"/>
  <c r="E293" i="163" a="1"/>
  <c r="E293" i="163"/>
  <c r="E294" i="163" a="1"/>
  <c r="E294" i="163"/>
  <c r="E295" i="163" a="1"/>
  <c r="E295" i="163"/>
  <c r="E296" i="163" a="1"/>
  <c r="E296" i="163"/>
  <c r="E297" i="163" a="1"/>
  <c r="E297" i="163"/>
  <c r="E298" i="163" a="1"/>
  <c r="E298" i="163"/>
  <c r="E299" i="163" a="1"/>
  <c r="E299" i="163"/>
  <c r="E300" i="163" a="1"/>
  <c r="E300" i="163"/>
  <c r="E301" i="163" a="1"/>
  <c r="E301" i="163"/>
  <c r="E302" i="163" a="1"/>
  <c r="E302" i="163"/>
  <c r="E303" i="163" a="1"/>
  <c r="E303" i="163"/>
  <c r="E284" i="163" a="1"/>
  <c r="E284" i="163" s="1"/>
  <c r="C128" i="164" s="1"/>
  <c r="E248" i="163" a="1"/>
  <c r="E248" i="163" s="1"/>
  <c r="C109" i="164" s="1"/>
  <c r="E249" i="163" a="1"/>
  <c r="E249" i="163"/>
  <c r="E250" i="163" a="1"/>
  <c r="E250" i="163"/>
  <c r="E251" i="163" a="1"/>
  <c r="E251" i="163"/>
  <c r="E252" i="163" a="1"/>
  <c r="E252" i="163"/>
  <c r="E253" i="163" a="1"/>
  <c r="E253" i="163"/>
  <c r="E254" i="163" a="1"/>
  <c r="E254" i="163"/>
  <c r="E255" i="163" a="1"/>
  <c r="E255" i="163"/>
  <c r="E256" i="163" a="1"/>
  <c r="E256" i="163"/>
  <c r="E257" i="163" a="1"/>
  <c r="E257" i="163"/>
  <c r="E258" i="163" a="1"/>
  <c r="E258" i="163"/>
  <c r="E259" i="163" a="1"/>
  <c r="E259" i="163"/>
  <c r="E260" i="163" a="1"/>
  <c r="E260" i="163"/>
  <c r="E261" i="163" a="1"/>
  <c r="E261" i="163" s="1"/>
  <c r="C122" i="164" s="1"/>
  <c r="E262" i="163" a="1"/>
  <c r="E262" i="163" s="1"/>
  <c r="C123" i="164" s="1"/>
  <c r="E263" i="163" a="1"/>
  <c r="E263" i="163" s="1"/>
  <c r="C124" i="164" s="1"/>
  <c r="E264" i="163" a="1"/>
  <c r="E264" i="163" s="1"/>
  <c r="C125" i="164" s="1"/>
  <c r="E265" i="163" a="1"/>
  <c r="E265" i="163" s="1"/>
  <c r="C126" i="164" s="1"/>
  <c r="E266" i="163" a="1"/>
  <c r="E266" i="163" s="1"/>
  <c r="C127" i="164" s="1"/>
  <c r="E247" i="163" a="1"/>
  <c r="E247" i="163" s="1"/>
  <c r="C108" i="164" s="1"/>
  <c r="E210" i="163" a="1"/>
  <c r="E210" i="163"/>
  <c r="E211" i="163" a="1"/>
  <c r="E211" i="163" s="1"/>
  <c r="C90" i="164" s="1"/>
  <c r="E212" i="163" a="1"/>
  <c r="E212" i="163" s="1"/>
  <c r="C91" i="164" s="1"/>
  <c r="E213" i="163" a="1"/>
  <c r="E213" i="163" s="1"/>
  <c r="C92" i="164" s="1"/>
  <c r="E214" i="163" a="1"/>
  <c r="E214" i="163"/>
  <c r="E215" i="163" a="1"/>
  <c r="E215" i="163"/>
  <c r="E216" i="163" a="1"/>
  <c r="E216" i="163"/>
  <c r="E217" i="163" a="1"/>
  <c r="E217" i="163"/>
  <c r="E218" i="163" a="1"/>
  <c r="E218" i="163" s="1"/>
  <c r="C97" i="164" s="1"/>
  <c r="E219" i="163" a="1"/>
  <c r="E219" i="163" s="1"/>
  <c r="C98" i="164" s="1"/>
  <c r="E220" i="163" a="1"/>
  <c r="E220" i="163"/>
  <c r="C99" i="164" s="1"/>
  <c r="E221" i="163" a="1"/>
  <c r="E221" i="163" s="1"/>
  <c r="C100" i="164" s="1"/>
  <c r="E222" i="163" a="1"/>
  <c r="E222" i="163" s="1"/>
  <c r="C101" i="164" s="1"/>
  <c r="E223" i="163" a="1"/>
  <c r="E223" i="163" s="1"/>
  <c r="C102" i="164" s="1"/>
  <c r="E224" i="163" a="1"/>
  <c r="E224" i="163" s="1"/>
  <c r="C103" i="164" s="1"/>
  <c r="E225" i="163" a="1"/>
  <c r="E225" i="163" s="1"/>
  <c r="C104" i="164" s="1"/>
  <c r="E226" i="163" a="1"/>
  <c r="E226" i="163" s="1"/>
  <c r="C105" i="164" s="1"/>
  <c r="E227" i="163" a="1"/>
  <c r="E227" i="163" s="1"/>
  <c r="C106" i="164" s="1"/>
  <c r="E228" i="163" a="1"/>
  <c r="E228" i="163" s="1"/>
  <c r="C107" i="164" s="1"/>
  <c r="E209" i="163" a="1"/>
  <c r="E209" i="163" s="1"/>
  <c r="C88" i="164" s="1"/>
  <c r="E171" i="163" a="1"/>
  <c r="E171" i="163" s="1"/>
  <c r="C68" i="164" s="1"/>
  <c r="E135" i="163" a="1"/>
  <c r="E98" i="163" a="1"/>
  <c r="E61" i="163" a="1"/>
  <c r="C147" i="164"/>
  <c r="C146" i="164"/>
  <c r="C145" i="164"/>
  <c r="C144" i="164"/>
  <c r="C143" i="164"/>
  <c r="C142" i="164"/>
  <c r="C141" i="164"/>
  <c r="C140" i="164"/>
  <c r="C139" i="164"/>
  <c r="C138" i="164"/>
  <c r="C137" i="164"/>
  <c r="C136" i="164"/>
  <c r="C135" i="164"/>
  <c r="C134" i="164"/>
  <c r="C133" i="164"/>
  <c r="C132" i="164"/>
  <c r="C131" i="164"/>
  <c r="C130" i="164"/>
  <c r="C129" i="164"/>
  <c r="C121" i="164"/>
  <c r="C120" i="164"/>
  <c r="C119" i="164"/>
  <c r="C118" i="164"/>
  <c r="C117" i="164"/>
  <c r="C116" i="164"/>
  <c r="C115" i="164"/>
  <c r="C114" i="164"/>
  <c r="C113" i="164"/>
  <c r="C112" i="164"/>
  <c r="C111" i="164"/>
  <c r="C110" i="164"/>
  <c r="C96" i="164"/>
  <c r="C95" i="164"/>
  <c r="C94" i="164"/>
  <c r="C93" i="164"/>
  <c r="C89" i="164"/>
  <c r="C87" i="164"/>
  <c r="C86" i="164"/>
  <c r="C85" i="164"/>
  <c r="C84" i="164"/>
  <c r="C83" i="164"/>
  <c r="C82" i="164"/>
  <c r="C81" i="164"/>
  <c r="C80" i="164"/>
  <c r="C79" i="164"/>
  <c r="C78" i="164"/>
  <c r="C77" i="164"/>
  <c r="C76" i="164"/>
  <c r="C75" i="164"/>
  <c r="C74" i="164"/>
  <c r="C73" i="164"/>
  <c r="C72" i="164"/>
  <c r="C71" i="164"/>
  <c r="C70" i="164"/>
  <c r="C69" i="164"/>
  <c r="C7" i="164"/>
  <c r="C6" i="164"/>
  <c r="B9" i="164"/>
  <c r="B10" i="164" s="1"/>
  <c r="B11" i="164" s="1"/>
  <c r="B12" i="164" s="1"/>
  <c r="B13" i="164" s="1"/>
  <c r="B14" i="164" s="1"/>
  <c r="B15" i="164" s="1"/>
  <c r="B16" i="164" s="1"/>
  <c r="B17" i="164" s="1"/>
  <c r="B18" i="164" s="1"/>
  <c r="B19" i="164" s="1"/>
  <c r="B20" i="164" s="1"/>
  <c r="B21" i="164" s="1"/>
  <c r="B22" i="164" s="1"/>
  <c r="B23" i="164" s="1"/>
  <c r="B24" i="164" s="1"/>
  <c r="B25" i="164" s="1"/>
  <c r="B26" i="164" s="1"/>
  <c r="B27" i="164" s="1"/>
  <c r="B28" i="164" s="1"/>
  <c r="B29" i="164" s="1"/>
  <c r="B30" i="164" s="1"/>
  <c r="B31" i="164" s="1"/>
  <c r="B32" i="164" s="1"/>
  <c r="B33" i="164" s="1"/>
  <c r="B34" i="164" s="1"/>
  <c r="B35" i="164" s="1"/>
  <c r="B36" i="164" s="1"/>
  <c r="B37" i="164" s="1"/>
  <c r="B38" i="164" s="1"/>
  <c r="B39" i="164" s="1"/>
  <c r="B40" i="164" s="1"/>
  <c r="B41" i="164" s="1"/>
  <c r="B42" i="164" s="1"/>
  <c r="B43" i="164" s="1"/>
  <c r="B44" i="164" s="1"/>
  <c r="B45" i="164" s="1"/>
  <c r="B46" i="164" s="1"/>
  <c r="B47" i="164" s="1"/>
  <c r="B48" i="164" s="1"/>
  <c r="B49" i="164" s="1"/>
  <c r="B50" i="164" s="1"/>
  <c r="B51" i="164" s="1"/>
  <c r="B52" i="164" s="1"/>
  <c r="B53" i="164" s="1"/>
  <c r="B54" i="164" s="1"/>
  <c r="B55" i="164" s="1"/>
  <c r="B56" i="164" s="1"/>
  <c r="B57" i="164" s="1"/>
  <c r="B58" i="164" s="1"/>
  <c r="B59" i="164" s="1"/>
  <c r="B60" i="164" s="1"/>
  <c r="B61" i="164" s="1"/>
  <c r="B62" i="164" s="1"/>
  <c r="B63" i="164" s="1"/>
  <c r="B64" i="164" s="1"/>
  <c r="B65" i="164" s="1"/>
  <c r="B66" i="164" s="1"/>
  <c r="B67" i="164" s="1"/>
  <c r="B68" i="164" s="1"/>
  <c r="B69" i="164" s="1"/>
  <c r="B70" i="164" s="1"/>
  <c r="B71" i="164" s="1"/>
  <c r="B72" i="164" s="1"/>
  <c r="B73" i="164" s="1"/>
  <c r="B74" i="164" s="1"/>
  <c r="B75" i="164" s="1"/>
  <c r="B76" i="164" s="1"/>
  <c r="B77" i="164" s="1"/>
  <c r="B78" i="164" s="1"/>
  <c r="B79" i="164" s="1"/>
  <c r="B80" i="164" s="1"/>
  <c r="B81" i="164" s="1"/>
  <c r="B82" i="164" s="1"/>
  <c r="B83" i="164" s="1"/>
  <c r="B84" i="164" s="1"/>
  <c r="B85" i="164" s="1"/>
  <c r="B86" i="164" s="1"/>
  <c r="B87" i="164" s="1"/>
  <c r="B88" i="164" s="1"/>
  <c r="B89" i="164" s="1"/>
  <c r="B90" i="164" s="1"/>
  <c r="B91" i="164" s="1"/>
  <c r="B92" i="164" s="1"/>
  <c r="B93" i="164" s="1"/>
  <c r="B94" i="164" s="1"/>
  <c r="B95" i="164" s="1"/>
  <c r="B96" i="164" s="1"/>
  <c r="B97" i="164" s="1"/>
  <c r="B98" i="164" s="1"/>
  <c r="B99" i="164" s="1"/>
  <c r="B100" i="164" s="1"/>
  <c r="B101" i="164" s="1"/>
  <c r="B102" i="164" s="1"/>
  <c r="B103" i="164" s="1"/>
  <c r="B104" i="164" s="1"/>
  <c r="B105" i="164" s="1"/>
  <c r="B106" i="164" s="1"/>
  <c r="B107" i="164" s="1"/>
  <c r="B108" i="164" s="1"/>
  <c r="B109" i="164" s="1"/>
  <c r="B110" i="164" s="1"/>
  <c r="B111" i="164" s="1"/>
  <c r="B112" i="164" s="1"/>
  <c r="B113" i="164" s="1"/>
  <c r="B114" i="164" s="1"/>
  <c r="B115" i="164" s="1"/>
  <c r="B116" i="164" s="1"/>
  <c r="B117" i="164" s="1"/>
  <c r="B118" i="164" s="1"/>
  <c r="B119" i="164" s="1"/>
  <c r="B120" i="164" s="1"/>
  <c r="B121" i="164" s="1"/>
  <c r="B122" i="164" s="1"/>
  <c r="B123" i="164" s="1"/>
  <c r="B124" i="164" s="1"/>
  <c r="B125" i="164" s="1"/>
  <c r="B126" i="164" s="1"/>
  <c r="B127" i="164" s="1"/>
  <c r="B128" i="164" s="1"/>
  <c r="B129" i="164" s="1"/>
  <c r="B130" i="164" s="1"/>
  <c r="B131" i="164" s="1"/>
  <c r="B132" i="164" s="1"/>
  <c r="B133" i="164" s="1"/>
  <c r="B134" i="164" s="1"/>
  <c r="B135" i="164" s="1"/>
  <c r="B136" i="164" s="1"/>
  <c r="B137" i="164" s="1"/>
  <c r="B138" i="164" s="1"/>
  <c r="B139" i="164" s="1"/>
  <c r="B140" i="164" s="1"/>
  <c r="B141" i="164" s="1"/>
  <c r="B142" i="164" s="1"/>
  <c r="B143" i="164" s="1"/>
  <c r="B144" i="164" s="1"/>
  <c r="B145" i="164" s="1"/>
  <c r="B146" i="164" s="1"/>
  <c r="B147" i="164" s="1"/>
  <c r="E135" i="163" l="1"/>
  <c r="C48" i="164" s="1"/>
  <c r="C67" i="164"/>
  <c r="C66" i="164"/>
  <c r="C65" i="164"/>
  <c r="C64" i="164"/>
  <c r="C63" i="164"/>
  <c r="C62" i="164"/>
  <c r="C61" i="164"/>
  <c r="C60" i="164"/>
  <c r="C59" i="164"/>
  <c r="C58" i="164"/>
  <c r="C57" i="164"/>
  <c r="C56" i="164"/>
  <c r="C55" i="164"/>
  <c r="C54" i="164"/>
  <c r="C53" i="164"/>
  <c r="C52" i="164"/>
  <c r="C51" i="164"/>
  <c r="C50" i="164"/>
  <c r="C49" i="164"/>
  <c r="E98" i="163"/>
  <c r="C28" i="164" s="1"/>
  <c r="C44" i="164"/>
  <c r="C43" i="164"/>
  <c r="C42" i="164"/>
  <c r="C41" i="164"/>
  <c r="C40" i="164"/>
  <c r="C39" i="164"/>
  <c r="C38" i="164"/>
  <c r="C37" i="164"/>
  <c r="C36" i="164"/>
  <c r="C35" i="164"/>
  <c r="C34" i="164"/>
  <c r="C33" i="164"/>
  <c r="C32" i="164"/>
  <c r="C31" i="164"/>
  <c r="C30" i="164"/>
  <c r="C29" i="164"/>
  <c r="C46" i="164"/>
  <c r="C45" i="164"/>
  <c r="C47" i="164"/>
  <c r="E61" i="163"/>
  <c r="C8" i="164" s="1"/>
  <c r="C27" i="164"/>
  <c r="C26" i="164"/>
  <c r="C25" i="164"/>
  <c r="C24" i="164"/>
  <c r="C23" i="164"/>
  <c r="C22" i="164"/>
  <c r="C21" i="164"/>
  <c r="C20" i="164"/>
  <c r="C19" i="164"/>
  <c r="C18" i="164"/>
  <c r="C17" i="164"/>
  <c r="C16" i="164"/>
  <c r="C15" i="164"/>
  <c r="C14" i="164"/>
  <c r="C13" i="164"/>
  <c r="C12" i="164"/>
  <c r="C11" i="164"/>
  <c r="C10" i="164"/>
  <c r="C9" i="16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<sst xmlns="http://schemas.openxmlformats.org/spreadsheetml/2006/main" count="152" uniqueCount="100">
  <si>
    <t>Questions</t>
  </si>
  <si>
    <t>Game #</t>
  </si>
  <si>
    <t>Level</t>
  </si>
  <si>
    <t>Points</t>
  </si>
  <si>
    <t>Example1</t>
  </si>
  <si>
    <t>Example2</t>
  </si>
  <si>
    <t>Example3</t>
  </si>
  <si>
    <t>Level 1</t>
  </si>
  <si>
    <t>Level 2</t>
  </si>
  <si>
    <t>Easy</t>
  </si>
  <si>
    <t>Level 3</t>
  </si>
  <si>
    <t>Level 4</t>
  </si>
  <si>
    <t>Level 5</t>
  </si>
  <si>
    <t>Bonus Questions</t>
  </si>
  <si>
    <t>Bonus 1</t>
  </si>
  <si>
    <t>Bonus 3</t>
  </si>
  <si>
    <t>Bonus 2</t>
  </si>
  <si>
    <t>Question</t>
  </si>
  <si>
    <t>Medium</t>
  </si>
  <si>
    <t>Example5</t>
  </si>
  <si>
    <t>Example4</t>
  </si>
  <si>
    <t>Medium-Hard</t>
  </si>
  <si>
    <t>Bonus 4</t>
  </si>
  <si>
    <t>Bonus 5</t>
  </si>
  <si>
    <t>Relates to Level #</t>
  </si>
  <si>
    <t>Level 6</t>
  </si>
  <si>
    <t>Example6</t>
  </si>
  <si>
    <t>Level 7</t>
  </si>
  <si>
    <t>Example7</t>
  </si>
  <si>
    <t>Instructions</t>
  </si>
  <si>
    <t>Your Answer</t>
  </si>
  <si>
    <t>Correct Answer</t>
  </si>
  <si>
    <t>Enter the number of players who answered the game correctly.</t>
  </si>
  <si>
    <t xml:space="preserve">For each Game, the correct answer is listed in the "Correct Answer" column. </t>
  </si>
  <si>
    <t>Score player #1's guesses by entering 1 for each game they were correct and 0 for each game they were incorrect.</t>
  </si>
  <si>
    <t>For each Game, the correct answer is listed in the "Correct Answer" column.</t>
  </si>
  <si>
    <t>Enter the sum of the player numbers who answered the game correctly.</t>
  </si>
  <si>
    <t>Player Number</t>
  </si>
  <si>
    <t>Ignoring the Example, what is the most common guess for all players across all games in Level 1?</t>
  </si>
  <si>
    <t>Ignoring the Example, how many of Player 1's guesses in Level 4 were correct?</t>
  </si>
  <si>
    <t>Ignoring the Example, which player had the most correct guesses in Level 4?</t>
  </si>
  <si>
    <t>Ignoring the Example, what is the most number of correct guesses for a single game in Level 5?</t>
  </si>
  <si>
    <t>Bad News: You all accidentally deleted the instructions and are unable to figure out what the Correct Answers are!</t>
  </si>
  <si>
    <t>Bad News: The information they provided wasn’t the exact Correct Answers that you were looking for. You now have to read the rules of each Level to determine the Correct Answer for each Game.</t>
  </si>
  <si>
    <t>Good News: You and your friends have now learned to never accidentally delete instructions...hopefully...</t>
  </si>
  <si>
    <t>IMPORTANT NOTES</t>
  </si>
  <si>
    <t>The maximum number of points a Player could score was 1000, and each Player has provided 140 answers across 7 Levels.</t>
  </si>
  <si>
    <t>Both Your Answers and Correct Answers will be whole numbers, so no rounding is needed.</t>
  </si>
  <si>
    <t>For each Game, find the sum of guesses across all 25 players.</t>
  </si>
  <si>
    <t>For each Game, find the difference between the maximum and minimum guesses across all 25 players.</t>
  </si>
  <si>
    <t>For each Game, find the MAXIMUM guess across all 25 players.</t>
  </si>
  <si>
    <t>Easy-Medium</t>
  </si>
  <si>
    <t>Ignoring the Example, how many guesses in Level 2 were below the average guess (average across all 20 games, not average per game) from all players across games 21-40?</t>
  </si>
  <si>
    <t>Guesses for Each Player Number</t>
  </si>
  <si>
    <t xml:space="preserve">Good News: You reached out to the MECC, and they provided you with some information to determine the Correct Answers. </t>
  </si>
  <si>
    <t>For each Game, enter the guess of the specified player number.</t>
  </si>
  <si>
    <t>Original Case Author</t>
  </si>
  <si>
    <t>Peter Scharl</t>
  </si>
  <si>
    <t>Case Design Team</t>
  </si>
  <si>
    <t>Eric Kelley</t>
  </si>
  <si>
    <t>Kerron Joseph</t>
  </si>
  <si>
    <t>Chris McNeil</t>
  </si>
  <si>
    <t>Joe Walsh</t>
  </si>
  <si>
    <t xml:space="preserve"> </t>
  </si>
  <si>
    <t>Microsoft Excel Collegiate Challenge 2025</t>
  </si>
  <si>
    <t xml:space="preserve">Good News: You and 24 friends did an Excel Battle. The Guesses from the battle are provided in the cells to the right of each level.
</t>
  </si>
  <si>
    <t>To make the game more exciting, we have created 5 bonus questions for you. The questions can all be solved independently of the Levels.</t>
  </si>
  <si>
    <t>Answer Hints:</t>
  </si>
  <si>
    <t>Game 1's answer is between 1460 and 1470.</t>
  </si>
  <si>
    <t>Game 2's answer is between 1870 and 1880.</t>
  </si>
  <si>
    <t>Game 3's answer is between 2140 and 2150.</t>
  </si>
  <si>
    <t>Game 21's answer is between 30 and 40.</t>
  </si>
  <si>
    <t>Game 22's answer is between 70 and 80.</t>
  </si>
  <si>
    <t>Game 23's answer is between 60 and 70.</t>
  </si>
  <si>
    <t>Game 41's correct answer is odd.</t>
  </si>
  <si>
    <t>Game 42's correct answer is odd.</t>
  </si>
  <si>
    <t>Game 43's correct answer is even.</t>
  </si>
  <si>
    <t>Game 61, 62, and 63's three answers are the same.</t>
  </si>
  <si>
    <t>Game 81's correct answer is between 5 and 10.</t>
  </si>
  <si>
    <t>Game 82's correct answer is between 13 and 18.</t>
  </si>
  <si>
    <t>Game 83's correct answer is between 4 and 9.</t>
  </si>
  <si>
    <t>Game 101's correct answer is between 35 and 45.</t>
  </si>
  <si>
    <t>Game 102's correct answer is between 60 and 70.</t>
  </si>
  <si>
    <t>Game 103's correct answer is between 30 and 40.</t>
  </si>
  <si>
    <t>Game 121's correct answer is between 30 and 40.</t>
  </si>
  <si>
    <t>Game 122's correct answer is between 80 and 90.</t>
  </si>
  <si>
    <t>Game 123's correct answer is between 70 and 80.</t>
  </si>
  <si>
    <r>
      <t xml:space="preserve">Column E contains cells for </t>
    </r>
    <r>
      <rPr>
        <b/>
        <sz val="12"/>
        <color theme="1"/>
        <rFont val="Roboto"/>
      </rPr>
      <t>Your Answer</t>
    </r>
    <r>
      <rPr>
        <sz val="12"/>
        <color theme="1"/>
        <rFont val="Roboto"/>
      </rPr>
      <t>, which is what the Level is requesting and is used for scoring this Road to Las Vegas Battle.</t>
    </r>
  </si>
  <si>
    <r>
      <t xml:space="preserve">For some levels, Column G contains cells for the </t>
    </r>
    <r>
      <rPr>
        <b/>
        <sz val="12"/>
        <color theme="1"/>
        <rFont val="Roboto"/>
      </rPr>
      <t>Correct Answer</t>
    </r>
    <r>
      <rPr>
        <sz val="12"/>
        <color theme="1"/>
        <rFont val="Roboto"/>
      </rPr>
      <t>, which is used in determining which Players got the Game correct.</t>
    </r>
  </si>
  <si>
    <t>Each Bonus question corresponds to a specific level, which is labeled.</t>
  </si>
  <si>
    <t>Lost Instructions -  Junior Varsity Edition</t>
  </si>
  <si>
    <r>
      <rPr>
        <b/>
        <sz val="12"/>
        <rFont val="Roboto"/>
      </rPr>
      <t>Example1</t>
    </r>
    <r>
      <rPr>
        <sz val="12"/>
        <rFont val="Roboto"/>
      </rPr>
      <t>: The Example 1 row of the "Guesses" contains each of the players guesses for the level. The sum of the guesses 1836.</t>
    </r>
  </si>
  <si>
    <r>
      <rPr>
        <b/>
        <sz val="12"/>
        <rFont val="Roboto"/>
      </rPr>
      <t>Example2</t>
    </r>
    <r>
      <rPr>
        <sz val="12"/>
        <rFont val="Roboto"/>
      </rPr>
      <t>: Among Example 2 Guesses, the maximum value is 83.</t>
    </r>
  </si>
  <si>
    <r>
      <rPr>
        <b/>
        <sz val="12"/>
        <rFont val="Roboto"/>
      </rPr>
      <t>Example3</t>
    </r>
    <r>
      <rPr>
        <sz val="12"/>
        <rFont val="Roboto"/>
      </rPr>
      <t>: The maximum guess for Example3 is 75, and the minimum guess is 73. The answer is 75-73 = 2.</t>
    </r>
  </si>
  <si>
    <r>
      <rPr>
        <b/>
        <sz val="12"/>
        <rFont val="Roboto"/>
      </rPr>
      <t>Example4</t>
    </r>
    <r>
      <rPr>
        <sz val="12"/>
        <rFont val="Roboto"/>
      </rPr>
      <t>: Player 1 guessed 13 for Example4, which is incorrect. Your answer is 0.</t>
    </r>
  </si>
  <si>
    <r>
      <rPr>
        <b/>
        <sz val="12"/>
        <rFont val="Roboto"/>
      </rPr>
      <t>Example5</t>
    </r>
    <r>
      <rPr>
        <sz val="12"/>
        <rFont val="Roboto"/>
      </rPr>
      <t>: For Example5, Player 13 was the only player to guess the correct answer, so your answer is 1.</t>
    </r>
  </si>
  <si>
    <r>
      <rPr>
        <b/>
        <sz val="12"/>
        <rFont val="Roboto"/>
      </rPr>
      <t>Example6</t>
    </r>
    <r>
      <rPr>
        <sz val="12"/>
        <rFont val="Roboto"/>
      </rPr>
      <t>: Players 10, 12, 14, 16, 18, and 20 guessed the correct answer of 22. Your Answer is 10 + 12 + 14 + 16 + 18 + 20 = 90.</t>
    </r>
  </si>
  <si>
    <r>
      <rPr>
        <b/>
        <sz val="12"/>
        <rFont val="Roboto"/>
      </rPr>
      <t>Example7</t>
    </r>
    <r>
      <rPr>
        <sz val="12"/>
        <rFont val="Roboto"/>
      </rPr>
      <t>: Player 1's guess for Example7 was 18, so your answer is 18.</t>
    </r>
  </si>
  <si>
    <t>Your Answers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</si>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</sst>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4">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20"/>
      <color theme="0"/>
      <name val="Roboto"/>
    </font>
    <font>
      <sz val="11"/>
      <name val="Roboto"/>
    </font>
    <font>
      <i/>
      <sz val="10"/>
      <color theme="1"/>
      <name val="Roboto"/>
    </font>
    <font>
      <u/>
      <sz val="11"/>
      <color theme="10"/>
      <name val="Calibri"/>
      <family val="2"/>
      <scheme val="minor"/>
    </font>
    <font>
      <sz val="12"/>
      <name val="Roboto"/>
    </font>
    <font>
      <sz val="12"/>
      <color theme="1"/>
      <name val="Roboto"/>
    </font>
    <font>
      <b/>
      <sz val="12"/>
      <color theme="0"/>
      <name val="Roboto"/>
    </font>
    <font>
      <b/>
      <sz val="12"/>
      <color theme="1"/>
      <name val="Roboto"/>
    </font>
    <font>
      <sz val="18"/>
      <color theme="1"/>
      <name val="Roboto"/>
    </font>
    <font>
      <b/>
      <sz val="18"/>
      <color theme="0"/>
      <name val="Futura"/>
      <charset val="1"/>
    </font>
    <font>
      <b/>
      <sz val="26"/>
      <color theme="0"/>
      <name val="Futura"/>
      <charset val="1"/>
    </font>
    <font>
      <b/>
      <sz val="26"/>
      <color theme="0"/>
      <name val="Roboto"/>
    </font>
    <font>
      <b/>
      <sz val="24"/>
      <color theme="0"/>
      <name val="Futura"/>
      <charset val="1"/>
    </font>
    <font>
      <b/>
      <sz val="24"/>
      <color theme="0"/>
      <name val="Roboto"/>
    </font>
    <font>
      <u/>
      <sz val="20"/>
      <color theme="10"/>
      <name val="Aptos"/>
      <family val="2"/>
    </font>
    <font>
      <b/>
      <sz val="12"/>
      <name val="Roboto"/>
    </font>
    <font>
      <b/>
      <sz val="20"/>
      <color theme="0"/>
      <name val="Futura"/>
      <charset val="1"/>
    </font>
    <font>
      <sz val="20"/>
      <color theme="1"/>
      <name val="Aptos"/>
      <family val="2"/>
    </font>
    <font>
      <sz val="12"/>
      <color rgb="FF806000"/>
      <name val="Roboto"/>
    </font>
    <font>
      <i/>
      <sz val="14"/>
      <color theme="1"/>
      <name val="Roboto"/>
    </font>
    <font>
      <b/>
      <i/>
      <sz val="12"/>
      <color theme="0"/>
      <name val="Roboto"/>
    </font>
    <font>
      <sz val="11"/>
      <color theme="1"/>
      <name val="Calibri"/>
      <family val="2"/>
      <scheme val="minor"/>
    </font>
    <font>
      <b/>
      <sz val="16"/>
      <color theme="1"/>
      <name val="Roboto"/>
    </font>
    <font>
      <b/>
      <sz val="11"/>
      <color theme="0"/>
      <name val="Roboto"/>
    </font>
    <font>
      <sz val="12"/>
      <color rgb="FFFFFFFF"/>
      <name val="Arial"/>
      <family val="2"/>
      <charset val="238"/>
    </font>
  </fonts>
  <fills count="14">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00F681"/>
        <bgColor indexed="64"/>
      </patternFill>
    </fill>
    <fill>
      <patternFill patternType="solid">
        <fgColor rgb="FFBC1F36"/>
        <bgColor indexed="64"/>
      </patternFill>
    </fill>
    <fill>
      <patternFill patternType="solid">
        <fgColor rgb="FF001838"/>
        <bgColor indexed="64"/>
      </patternFill>
    </fill>
    <fill>
      <patternFill patternType="solid">
        <fgColor rgb="FFED203F"/>
        <bgColor indexed="64"/>
      </patternFill>
    </fill>
    <fill>
      <patternFill patternType="solid">
        <fgColor theme="9" tint="0.59996337778862885"/>
        <bgColor indexed="64"/>
      </patternFill>
    </fill>
    <fill>
      <patternFill patternType="solid">
        <fgColor rgb="FFED203F"/>
        <bgColor auto="1"/>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E1B32"/>
        <bgColor indexed="64"/>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left>
      <right style="thin">
        <color theme="0"/>
      </right>
      <top/>
      <bottom style="thin">
        <color theme="0"/>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indexed="64"/>
      </right>
      <top/>
      <bottom/>
      <diagonal/>
    </border>
    <border>
      <left/>
      <right style="thin">
        <color indexed="64"/>
      </right>
      <top/>
      <bottom style="thin">
        <color indexed="64"/>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theme="0" tint="-0.499984740745262"/>
      </left>
      <right style="thin">
        <color theme="0" tint="-0.499984740745262"/>
      </right>
      <top/>
      <bottom style="thin">
        <color theme="0" tint="-0.499984740745262"/>
      </bottom>
      <diagonal/>
    </border>
  </borders>
  <cellStyleXfs count="6">
    <xf numFmtId="0" fontId="0" fillId="0" borderId="0"/>
    <xf numFmtId="0" fontId="12" fillId="0" borderId="0" applyNumberFormat="0" applyFill="0" applyBorder="0" applyAlignment="0" applyProtection="0"/>
    <xf numFmtId="0" fontId="23" fillId="0" borderId="0" applyNumberFormat="0" applyFill="0" applyBorder="0" applyAlignment="0" applyProtection="0"/>
    <xf numFmtId="0" fontId="26" fillId="0" borderId="0"/>
    <xf numFmtId="0" fontId="30" fillId="0" borderId="0"/>
    <xf numFmtId="0" fontId="30" fillId="0" borderId="0"/>
  </cellStyleXfs>
  <cellXfs count="108">
    <xf numFmtId="0" fontId="0" fillId="0" borderId="0" xfId="0"/>
    <xf numFmtId="0" fontId="10" fillId="2" borderId="0" xfId="0" applyFont="1" applyFill="1"/>
    <xf numFmtId="0" fontId="1" fillId="0" borderId="0" xfId="0" applyFont="1"/>
    <xf numFmtId="3" fontId="1" fillId="0" borderId="0" xfId="0" applyNumberFormat="1" applyFont="1"/>
    <xf numFmtId="0" fontId="10" fillId="0" borderId="0" xfId="0" applyFont="1"/>
    <xf numFmtId="0" fontId="1" fillId="0" borderId="0" xfId="0" applyFont="1" applyAlignment="1">
      <alignment vertical="top" wrapText="1"/>
    </xf>
    <xf numFmtId="0" fontId="1" fillId="0" borderId="0" xfId="0" applyFont="1" applyAlignment="1">
      <alignment horizontal="center"/>
    </xf>
    <xf numFmtId="3" fontId="1" fillId="0" borderId="0" xfId="0" applyNumberFormat="1" applyFont="1" applyAlignment="1">
      <alignment vertical="top" wrapText="1"/>
    </xf>
    <xf numFmtId="3" fontId="1" fillId="0" borderId="0" xfId="0" applyNumberFormat="1" applyFont="1" applyAlignment="1">
      <alignment horizontal="center"/>
    </xf>
    <xf numFmtId="0" fontId="1" fillId="0" borderId="0" xfId="0" applyFont="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0" xfId="0" applyFont="1"/>
    <xf numFmtId="3" fontId="9" fillId="0" borderId="0" xfId="0" applyNumberFormat="1" applyFont="1"/>
    <xf numFmtId="0" fontId="7" fillId="0" borderId="0" xfId="0" applyFont="1" applyAlignment="1">
      <alignment horizontal="left"/>
    </xf>
    <xf numFmtId="0" fontId="8" fillId="0" borderId="0" xfId="0" applyFont="1" applyAlignment="1">
      <alignment horizontal="left"/>
    </xf>
    <xf numFmtId="0" fontId="3" fillId="0" borderId="0" xfId="0" applyFont="1" applyAlignment="1">
      <alignment horizontal="left"/>
    </xf>
    <xf numFmtId="0" fontId="2" fillId="0" borderId="3" xfId="0" applyFont="1" applyBorder="1" applyAlignment="1">
      <alignment horizontal="center" vertical="center"/>
    </xf>
    <xf numFmtId="3" fontId="10" fillId="0" borderId="0" xfId="0" applyNumberFormat="1" applyFont="1"/>
    <xf numFmtId="0" fontId="10" fillId="0" borderId="0" xfId="0" applyFont="1" applyAlignment="1">
      <alignment horizontal="center"/>
    </xf>
    <xf numFmtId="0" fontId="13" fillId="0" borderId="0" xfId="0" applyFont="1"/>
    <xf numFmtId="0" fontId="14" fillId="0" borderId="0" xfId="0" applyFont="1"/>
    <xf numFmtId="0" fontId="14" fillId="0" borderId="0" xfId="0" applyFont="1" applyAlignment="1">
      <alignment vertical="top" wrapText="1"/>
    </xf>
    <xf numFmtId="0" fontId="15" fillId="0" borderId="0" xfId="0" applyFont="1"/>
    <xf numFmtId="0" fontId="16" fillId="0" borderId="0" xfId="0" applyFont="1" applyAlignment="1">
      <alignment horizontal="left"/>
    </xf>
    <xf numFmtId="3" fontId="13" fillId="0" borderId="5" xfId="0" applyNumberFormat="1" applyFont="1" applyBorder="1" applyAlignment="1">
      <alignment horizontal="center" vertical="center"/>
    </xf>
    <xf numFmtId="0" fontId="1" fillId="0" borderId="0" xfId="0" applyFont="1" applyAlignment="1">
      <alignment horizontal="left"/>
    </xf>
    <xf numFmtId="3" fontId="1" fillId="0" borderId="0" xfId="0" applyNumberFormat="1" applyFont="1" applyAlignment="1">
      <alignment horizontal="center" vertical="center"/>
    </xf>
    <xf numFmtId="0" fontId="4" fillId="3" borderId="11" xfId="0" applyFont="1" applyFill="1" applyBorder="1" applyAlignment="1">
      <alignment horizontal="center" vertical="center"/>
    </xf>
    <xf numFmtId="0" fontId="4" fillId="3" borderId="2" xfId="0" applyFont="1" applyFill="1" applyBorder="1" applyAlignment="1">
      <alignment horizontal="center" vertical="center"/>
    </xf>
    <xf numFmtId="0" fontId="13" fillId="4" borderId="8" xfId="0" applyFont="1" applyFill="1" applyBorder="1" applyAlignment="1">
      <alignment horizontal="center" vertical="center"/>
    </xf>
    <xf numFmtId="0" fontId="13" fillId="0" borderId="5" xfId="0" applyFont="1" applyBorder="1" applyAlignment="1">
      <alignment horizontal="center" vertical="center"/>
    </xf>
    <xf numFmtId="0" fontId="4" fillId="5" borderId="8" xfId="0" applyFont="1" applyFill="1" applyBorder="1" applyAlignment="1">
      <alignment horizontal="centerContinuous" vertical="center"/>
    </xf>
    <xf numFmtId="0" fontId="17" fillId="0" borderId="8" xfId="0" applyFont="1" applyBorder="1" applyAlignment="1">
      <alignment horizontal="centerContinuous"/>
    </xf>
    <xf numFmtId="0" fontId="18" fillId="5" borderId="8" xfId="0" applyFont="1" applyFill="1" applyBorder="1" applyAlignment="1">
      <alignment horizontal="centerContinuous" vertical="center"/>
    </xf>
    <xf numFmtId="0" fontId="19" fillId="6" borderId="8" xfId="0" applyFont="1" applyFill="1" applyBorder="1" applyAlignment="1">
      <alignment horizontal="centerContinuous" vertical="center"/>
    </xf>
    <xf numFmtId="0" fontId="20" fillId="6" borderId="8" xfId="0" applyFont="1" applyFill="1" applyBorder="1" applyAlignment="1">
      <alignment horizontal="centerContinuous" vertical="center"/>
    </xf>
    <xf numFmtId="3" fontId="14" fillId="0" borderId="0" xfId="0" applyNumberFormat="1" applyFont="1"/>
    <xf numFmtId="0" fontId="21" fillId="7" borderId="0" xfId="0" applyFont="1" applyFill="1" applyAlignment="1">
      <alignment horizontal="centerContinuous" vertical="center"/>
    </xf>
    <xf numFmtId="0" fontId="22" fillId="7" borderId="0" xfId="0" applyFont="1" applyFill="1" applyAlignment="1">
      <alignment horizontal="centerContinuous" vertical="center" wrapText="1"/>
    </xf>
    <xf numFmtId="0" fontId="16" fillId="0" borderId="0" xfId="0" applyFont="1" applyAlignment="1">
      <alignment wrapText="1"/>
    </xf>
    <xf numFmtId="0" fontId="24" fillId="0" borderId="0" xfId="2" applyFont="1" applyFill="1" applyBorder="1" applyAlignment="1">
      <alignment vertical="top"/>
    </xf>
    <xf numFmtId="0" fontId="14" fillId="0" borderId="5" xfId="0" applyFont="1" applyBorder="1" applyAlignment="1">
      <alignment vertical="top"/>
    </xf>
    <xf numFmtId="0" fontId="14" fillId="0" borderId="14" xfId="0" applyFont="1" applyBorder="1"/>
    <xf numFmtId="0" fontId="1" fillId="0" borderId="5" xfId="0" applyFont="1" applyBorder="1"/>
    <xf numFmtId="0" fontId="10" fillId="0" borderId="14" xfId="0" applyFont="1" applyBorder="1"/>
    <xf numFmtId="0" fontId="14" fillId="0" borderId="6" xfId="0" applyFont="1" applyBorder="1" applyAlignment="1">
      <alignment vertical="top"/>
    </xf>
    <xf numFmtId="0" fontId="14" fillId="0" borderId="7" xfId="0" applyFont="1" applyBorder="1"/>
    <xf numFmtId="0" fontId="14" fillId="0" borderId="15" xfId="0" applyFont="1" applyBorder="1"/>
    <xf numFmtId="0" fontId="3" fillId="2" borderId="0" xfId="0" applyFont="1" applyFill="1" applyAlignment="1">
      <alignment horizontal="centerContinuous"/>
    </xf>
    <xf numFmtId="0" fontId="16" fillId="0" borderId="5" xfId="0" applyFont="1" applyBorder="1" applyAlignment="1">
      <alignment vertical="top"/>
    </xf>
    <xf numFmtId="0" fontId="25" fillId="6" borderId="8" xfId="0" applyFont="1" applyFill="1" applyBorder="1" applyAlignment="1">
      <alignment horizontal="centerContinuous" vertical="center"/>
    </xf>
    <xf numFmtId="0" fontId="24" fillId="0" borderId="0" xfId="0" applyFont="1" applyAlignment="1">
      <alignment horizontal="left" vertical="top"/>
    </xf>
    <xf numFmtId="0" fontId="15" fillId="5" borderId="9" xfId="0" applyFont="1" applyFill="1" applyBorder="1" applyAlignment="1">
      <alignment horizontal="center" vertical="center"/>
    </xf>
    <xf numFmtId="0" fontId="15" fillId="5" borderId="9" xfId="0" applyFont="1" applyFill="1" applyBorder="1" applyAlignment="1">
      <alignment horizontal="center" vertical="center" wrapText="1"/>
    </xf>
    <xf numFmtId="0" fontId="14" fillId="0" borderId="0" xfId="0" applyFont="1" applyAlignment="1">
      <alignment horizontal="center"/>
    </xf>
    <xf numFmtId="0" fontId="15" fillId="5" borderId="10" xfId="0" applyFont="1" applyFill="1" applyBorder="1" applyAlignment="1">
      <alignment horizontal="centerContinuous" vertical="center"/>
    </xf>
    <xf numFmtId="0" fontId="1" fillId="0" borderId="0" xfId="3" applyFont="1" applyAlignment="1">
      <alignment horizontal="center" vertical="center"/>
    </xf>
    <xf numFmtId="164" fontId="3" fillId="0" borderId="12" xfId="0" applyNumberFormat="1" applyFont="1" applyBorder="1" applyAlignment="1">
      <alignment vertical="center"/>
    </xf>
    <xf numFmtId="164" fontId="3" fillId="0" borderId="13" xfId="0" applyNumberFormat="1" applyFont="1" applyBorder="1" applyAlignment="1">
      <alignment vertical="center"/>
    </xf>
    <xf numFmtId="164" fontId="3" fillId="0" borderId="16" xfId="0" applyNumberFormat="1" applyFont="1" applyBorder="1" applyAlignment="1">
      <alignment vertical="center"/>
    </xf>
    <xf numFmtId="164" fontId="3" fillId="0" borderId="3" xfId="0" applyNumberFormat="1" applyFont="1" applyBorder="1" applyAlignment="1">
      <alignment vertical="center"/>
    </xf>
    <xf numFmtId="164" fontId="3" fillId="0" borderId="4" xfId="0" applyNumberFormat="1" applyFont="1" applyBorder="1" applyAlignment="1">
      <alignment vertical="center"/>
    </xf>
    <xf numFmtId="164" fontId="3" fillId="0" borderId="17" xfId="0" applyNumberFormat="1" applyFont="1" applyBorder="1" applyAlignment="1">
      <alignment vertical="center"/>
    </xf>
    <xf numFmtId="164" fontId="27" fillId="0" borderId="3" xfId="0" applyNumberFormat="1" applyFont="1" applyBorder="1" applyAlignment="1">
      <alignment vertical="center"/>
    </xf>
    <xf numFmtId="164" fontId="27" fillId="0" borderId="4" xfId="0" applyNumberFormat="1" applyFont="1" applyBorder="1" applyAlignment="1">
      <alignment vertical="center"/>
    </xf>
    <xf numFmtId="164" fontId="27" fillId="0" borderId="17" xfId="0" applyNumberFormat="1" applyFont="1" applyBorder="1" applyAlignment="1">
      <alignment vertical="center"/>
    </xf>
    <xf numFmtId="0" fontId="4" fillId="6" borderId="8" xfId="0" applyFont="1" applyFill="1" applyBorder="1" applyAlignment="1">
      <alignment horizontal="centerContinuous" vertical="center"/>
    </xf>
    <xf numFmtId="0" fontId="5" fillId="7" borderId="9" xfId="0" applyFont="1" applyFill="1" applyBorder="1" applyAlignment="1">
      <alignment horizontal="center" vertical="center"/>
    </xf>
    <xf numFmtId="0" fontId="28" fillId="8" borderId="9" xfId="0" applyFont="1" applyFill="1" applyBorder="1" applyAlignment="1">
      <alignment horizontal="center" vertical="center"/>
    </xf>
    <xf numFmtId="0" fontId="5" fillId="9" borderId="10" xfId="0" applyFont="1" applyFill="1" applyBorder="1" applyAlignment="1">
      <alignment horizontal="center" vertical="center"/>
    </xf>
    <xf numFmtId="0" fontId="11" fillId="10" borderId="9" xfId="0" applyFont="1" applyFill="1" applyBorder="1" applyAlignment="1">
      <alignment horizontal="center" vertical="center"/>
    </xf>
    <xf numFmtId="0" fontId="28"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5" fillId="5" borderId="9" xfId="0" applyFont="1" applyFill="1" applyBorder="1" applyAlignment="1">
      <alignment horizontal="centerContinuous" vertical="center"/>
    </xf>
    <xf numFmtId="0" fontId="29" fillId="5" borderId="9" xfId="0" applyFont="1" applyFill="1" applyBorder="1" applyAlignment="1">
      <alignment horizontal="center" vertical="center"/>
    </xf>
    <xf numFmtId="0" fontId="1" fillId="0" borderId="5" xfId="0" applyFont="1" applyBorder="1" applyAlignment="1">
      <alignment horizontal="center"/>
    </xf>
    <xf numFmtId="0" fontId="25" fillId="5" borderId="18" xfId="0" applyFont="1" applyFill="1" applyBorder="1" applyAlignment="1">
      <alignment horizontal="centerContinuous" vertical="center"/>
    </xf>
    <xf numFmtId="0" fontId="4" fillId="5" borderId="19" xfId="0" applyFont="1" applyFill="1" applyBorder="1" applyAlignment="1">
      <alignment horizontal="centerContinuous" vertical="center"/>
    </xf>
    <xf numFmtId="0" fontId="4" fillId="5" borderId="20" xfId="0" applyFont="1" applyFill="1" applyBorder="1" applyAlignment="1">
      <alignment horizontal="centerContinuous" vertical="center"/>
    </xf>
    <xf numFmtId="0" fontId="24"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6" fillId="0" borderId="0" xfId="0" applyFont="1"/>
    <xf numFmtId="0" fontId="14" fillId="0" borderId="21" xfId="0" applyFont="1" applyBorder="1" applyAlignment="1">
      <alignment vertical="top"/>
    </xf>
    <xf numFmtId="0" fontId="14" fillId="0" borderId="22" xfId="0" applyFont="1" applyBorder="1" applyAlignment="1">
      <alignment vertical="top"/>
    </xf>
    <xf numFmtId="0" fontId="14" fillId="0" borderId="22" xfId="0" applyFont="1" applyBorder="1" applyAlignment="1">
      <alignment vertical="top" wrapText="1"/>
    </xf>
    <xf numFmtId="0" fontId="14" fillId="0" borderId="23" xfId="0" applyFont="1" applyBorder="1"/>
    <xf numFmtId="0" fontId="31" fillId="2" borderId="0" xfId="4" applyFont="1" applyFill="1"/>
    <xf numFmtId="3" fontId="1" fillId="2" borderId="0" xfId="4" applyNumberFormat="1" applyFont="1" applyFill="1"/>
    <xf numFmtId="0" fontId="1" fillId="2" borderId="0" xfId="4" applyFont="1" applyFill="1"/>
    <xf numFmtId="0" fontId="10" fillId="2" borderId="0" xfId="4" applyFont="1" applyFill="1" applyAlignment="1">
      <alignment vertical="top" wrapText="1"/>
    </xf>
    <xf numFmtId="0" fontId="10" fillId="2" borderId="0" xfId="4" applyFont="1" applyFill="1"/>
    <xf numFmtId="0" fontId="32" fillId="13" borderId="9" xfId="4" applyFont="1" applyFill="1" applyBorder="1" applyAlignment="1">
      <alignment horizontal="center" vertical="center"/>
    </xf>
    <xf numFmtId="3" fontId="32" fillId="13" borderId="9" xfId="4" applyNumberFormat="1" applyFont="1" applyFill="1" applyBorder="1" applyAlignment="1">
      <alignment horizontal="center" vertical="center"/>
    </xf>
    <xf numFmtId="0" fontId="6" fillId="2" borderId="24" xfId="4" applyFont="1" applyFill="1" applyBorder="1" applyAlignment="1">
      <alignment horizontal="center" vertical="center" wrapText="1"/>
    </xf>
    <xf numFmtId="1" fontId="4" fillId="3" borderId="11" xfId="4" applyNumberFormat="1" applyFont="1" applyFill="1" applyBorder="1" applyAlignment="1">
      <alignment horizontal="center" vertical="center"/>
    </xf>
    <xf numFmtId="0" fontId="2" fillId="0" borderId="24" xfId="3" applyFont="1" applyBorder="1" applyAlignment="1">
      <alignment horizontal="center" vertical="center"/>
    </xf>
    <xf numFmtId="0" fontId="6" fillId="2" borderId="1" xfId="4" applyFont="1" applyFill="1" applyBorder="1" applyAlignment="1">
      <alignment horizontal="center" vertical="center" wrapText="1"/>
    </xf>
    <xf numFmtId="0" fontId="2" fillId="0" borderId="1" xfId="3" applyFont="1" applyBorder="1" applyAlignment="1">
      <alignment horizontal="center" vertical="center"/>
    </xf>
    <xf numFmtId="0" fontId="3" fillId="0" borderId="1" xfId="4" applyFont="1" applyBorder="1" applyAlignment="1">
      <alignment horizontal="center" vertical="center" wrapText="1"/>
    </xf>
    <xf numFmtId="0" fontId="1" fillId="2" borderId="0" xfId="4" applyFont="1" applyFill="1" applyAlignment="1">
      <alignment horizontal="center"/>
    </xf>
    <xf numFmtId="3" fontId="1" fillId="2" borderId="0" xfId="4" applyNumberFormat="1" applyFont="1" applyFill="1" applyAlignment="1">
      <alignment horizontal="center"/>
    </xf>
    <xf numFmtId="0" fontId="33" fillId="0" borderId="0" xfId="0" applyFont="1"/>
    <xf numFmtId="164" fontId="3" fillId="0" borderId="3" xfId="0" applyNumberFormat="1" applyFont="1" applyBorder="1" applyAlignment="1">
      <alignment horizontal="left" vertical="center" wrapText="1"/>
    </xf>
    <xf numFmtId="164" fontId="3" fillId="0" borderId="4" xfId="0" applyNumberFormat="1" applyFont="1" applyBorder="1" applyAlignment="1">
      <alignment horizontal="left" vertical="center" wrapText="1"/>
    </xf>
    <xf numFmtId="164" fontId="3" fillId="0" borderId="17" xfId="0" applyNumberFormat="1" applyFont="1" applyBorder="1" applyAlignment="1">
      <alignment horizontal="left" vertical="center" wrapText="1"/>
    </xf>
  </cellXfs>
  <cellStyles count="6">
    <cellStyle name="Hiperłącze" xfId="2" builtinId="8"/>
    <cellStyle name="Hyperlink 2" xfId="1" xr:uid="{C1B9BA85-4C62-429F-905A-EBA90D38020B}"/>
    <cellStyle name="Normal 2" xfId="3" xr:uid="{3407E608-9F97-48B5-ABCE-DB68511C7358}"/>
    <cellStyle name="Normal 3" xfId="4" xr:uid="{8379A484-5A93-41A6-A178-6B1452FDC26C}"/>
    <cellStyle name="Normal 3 2" xfId="5" xr:uid="{5702BCB6-2E85-46F6-BC34-884E9A3A39A0}"/>
    <cellStyle name="Normalny" xfId="0" builtinId="0"/>
  </cellStyles>
  <dxfs count="0"/>
  <tableStyles count="1" defaultTableStyle="TableStyleMedium2" defaultPivotStyle="PivotStyleLight16">
    <tableStyle name="Invisible" pivot="0" table="0" count="0" xr9:uid="{34CF25F2-E9A0-4965-98FC-2D54B032B053}"/>
  </tableStyles>
  <colors>
    <mruColors>
      <color rgb="FFFFC5C5"/>
      <color rgb="FF00F681"/>
      <color rgb="FF61FFB4"/>
      <color rgb="FF006837"/>
      <color rgb="FFFF7D7D"/>
      <color rgb="FF228AB8"/>
      <color rgb="FF996633"/>
      <color rgb="FF29B77A"/>
      <color rgb="FFCC339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1550</xdr:colOff>
      <xdr:row>4</xdr:row>
      <xdr:rowOff>10205</xdr:rowOff>
    </xdr:from>
    <xdr:to>
      <xdr:col>9</xdr:col>
      <xdr:colOff>0</xdr:colOff>
      <xdr:row>11</xdr:row>
      <xdr:rowOff>186927</xdr:rowOff>
    </xdr:to>
    <xdr:pic>
      <xdr:nvPicPr>
        <xdr:cNvPr id="2" name="Picture 1">
          <a:extLst>
            <a:ext uri="{FF2B5EF4-FFF2-40B4-BE49-F238E27FC236}">
              <a16:creationId xmlns:a16="http://schemas.microsoft.com/office/drawing/2014/main" id="{D345424B-A8EA-4CC0-A5DB-16B7D95EAE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4910" y="1191305"/>
          <a:ext cx="10864570" cy="2843722"/>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79CD-24BC-40D7-814D-C4070B2E52CD}">
  <dimension ref="A1:XX1000"/>
  <sheetViews>
    <sheetView showGridLines="0" tabSelected="1" zoomScale="70" zoomScaleNormal="70" workbookViewId="0">
      <selection activeCell="O44" sqref="O44"/>
    </sheetView>
  </sheetViews>
  <sheetFormatPr defaultColWidth="8.42578125" defaultRowHeight="15.75"/>
  <cols>
    <col min="1" max="1" width="3.140625" style="2" customWidth="1"/>
    <col min="2" max="2" width="12.140625" style="6" customWidth="1"/>
    <col min="3" max="3" width="13" style="6" customWidth="1"/>
    <col min="4" max="4" width="10.42578125" style="6" customWidth="1"/>
    <col min="5" max="5" width="52.140625" style="8" customWidth="1"/>
    <col min="6" max="6" width="4.85546875" style="6" customWidth="1"/>
    <col min="7" max="7" width="24.85546875" style="2" bestFit="1" customWidth="1"/>
    <col min="8" max="8" width="24.85546875" style="22" bestFit="1" customWidth="1"/>
    <col min="9" max="11" width="16.140625" style="2" customWidth="1"/>
    <col min="12" max="33" width="16.140625" style="4" customWidth="1"/>
    <col min="34" max="36" width="8.42578125" style="4"/>
    <col min="37" max="37" width="11" style="4" bestFit="1" customWidth="1"/>
    <col min="38" max="16384" width="8.42578125" style="4"/>
  </cols>
  <sheetData>
    <row r="1" spans="1:12" s="22" customFormat="1" ht="15" customHeight="1">
      <c r="A1" s="22" t="s">
        <v>63</v>
      </c>
    </row>
    <row r="2" spans="1:12" s="22" customFormat="1" ht="33" customHeight="1">
      <c r="B2" s="36" t="s">
        <v>64</v>
      </c>
      <c r="C2" s="37"/>
      <c r="D2" s="37"/>
      <c r="E2" s="37"/>
      <c r="F2" s="37"/>
      <c r="G2" s="37"/>
      <c r="H2" s="37"/>
      <c r="I2" s="37"/>
      <c r="J2" s="37"/>
      <c r="K2" s="37"/>
      <c r="L2" s="37"/>
    </row>
    <row r="3" spans="1:12" s="22" customFormat="1" ht="15" customHeight="1">
      <c r="E3" s="38"/>
    </row>
    <row r="4" spans="1:12" s="22" customFormat="1" ht="30" customHeight="1">
      <c r="B4" s="39" t="s">
        <v>90</v>
      </c>
      <c r="C4" s="40"/>
      <c r="D4" s="40"/>
      <c r="E4" s="40"/>
      <c r="F4" s="40"/>
      <c r="G4" s="40"/>
      <c r="H4" s="40"/>
      <c r="I4" s="40"/>
      <c r="K4" s="33" t="s">
        <v>56</v>
      </c>
      <c r="L4" s="33"/>
    </row>
    <row r="5" spans="1:12" s="22" customFormat="1" ht="30" customHeight="1">
      <c r="E5" s="38"/>
      <c r="K5" s="34" t="s">
        <v>57</v>
      </c>
      <c r="L5" s="34"/>
    </row>
    <row r="6" spans="1:12" s="22" customFormat="1" ht="30" customHeight="1">
      <c r="E6" s="38"/>
    </row>
    <row r="7" spans="1:12" s="22" customFormat="1" ht="30" customHeight="1">
      <c r="E7" s="38"/>
      <c r="K7" s="35" t="s">
        <v>58</v>
      </c>
      <c r="L7" s="35"/>
    </row>
    <row r="8" spans="1:12" s="22" customFormat="1" ht="30" customHeight="1">
      <c r="E8" s="38"/>
      <c r="K8" s="34" t="s">
        <v>59</v>
      </c>
      <c r="L8" s="34"/>
    </row>
    <row r="9" spans="1:12" s="22" customFormat="1" ht="30" customHeight="1">
      <c r="E9" s="38"/>
      <c r="K9" s="34" t="s">
        <v>60</v>
      </c>
      <c r="L9" s="34"/>
    </row>
    <row r="10" spans="1:12" s="22" customFormat="1" ht="30" customHeight="1">
      <c r="E10" s="38"/>
      <c r="K10" s="34" t="s">
        <v>61</v>
      </c>
      <c r="L10" s="34"/>
    </row>
    <row r="11" spans="1:12" s="22" customFormat="1" ht="30" customHeight="1">
      <c r="E11" s="38"/>
      <c r="K11" s="34" t="s">
        <v>62</v>
      </c>
      <c r="L11" s="34"/>
    </row>
    <row r="12" spans="1:12" s="22" customFormat="1" ht="30" customHeight="1">
      <c r="E12" s="38"/>
      <c r="K12" s="41"/>
    </row>
    <row r="13" spans="1:12" s="22" customFormat="1" ht="15" customHeight="1" thickBot="1">
      <c r="E13" s="38"/>
      <c r="K13" s="42"/>
    </row>
    <row r="14" spans="1:12" s="22" customFormat="1" ht="30" customHeight="1" thickBot="1">
      <c r="B14" s="78" t="s">
        <v>29</v>
      </c>
      <c r="C14" s="79"/>
      <c r="D14" s="79"/>
      <c r="E14" s="79"/>
      <c r="F14" s="79"/>
      <c r="G14" s="79"/>
      <c r="H14" s="79"/>
      <c r="I14" s="79"/>
      <c r="J14" s="79"/>
      <c r="K14" s="79"/>
      <c r="L14" s="80"/>
    </row>
    <row r="15" spans="1:12" s="22" customFormat="1" ht="15" customHeight="1">
      <c r="B15" s="85" t="s">
        <v>65</v>
      </c>
      <c r="C15" s="86"/>
      <c r="D15" s="86"/>
      <c r="E15" s="86"/>
      <c r="F15" s="86"/>
      <c r="G15" s="86"/>
      <c r="H15" s="86"/>
      <c r="I15" s="86"/>
      <c r="J15" s="86"/>
      <c r="K15" s="87"/>
      <c r="L15" s="88"/>
    </row>
    <row r="16" spans="1:12">
      <c r="B16" s="77"/>
      <c r="L16" s="46"/>
    </row>
    <row r="17" spans="2:12">
      <c r="B17" s="43" t="s">
        <v>42</v>
      </c>
      <c r="L17" s="46"/>
    </row>
    <row r="18" spans="2:12" s="22" customFormat="1" ht="15" customHeight="1">
      <c r="B18" s="43"/>
      <c r="L18" s="44"/>
    </row>
    <row r="19" spans="2:12" s="22" customFormat="1" ht="15" customHeight="1">
      <c r="B19" s="43" t="s">
        <v>54</v>
      </c>
      <c r="L19" s="44"/>
    </row>
    <row r="20" spans="2:12" s="22" customFormat="1" ht="15" customHeight="1">
      <c r="B20" s="43"/>
      <c r="L20" s="44"/>
    </row>
    <row r="21" spans="2:12" s="22" customFormat="1" ht="15" customHeight="1">
      <c r="B21" s="43" t="s">
        <v>43</v>
      </c>
      <c r="L21" s="44"/>
    </row>
    <row r="22" spans="2:12">
      <c r="B22" s="45"/>
      <c r="L22" s="46"/>
    </row>
    <row r="23" spans="2:12">
      <c r="B23" s="43" t="s">
        <v>44</v>
      </c>
      <c r="L23" s="46"/>
    </row>
    <row r="24" spans="2:12">
      <c r="B24" s="45"/>
      <c r="L24" s="46"/>
    </row>
    <row r="25" spans="2:12">
      <c r="B25" s="51" t="s">
        <v>45</v>
      </c>
      <c r="L25" s="46"/>
    </row>
    <row r="26" spans="2:12">
      <c r="B26" s="43" t="s">
        <v>87</v>
      </c>
      <c r="L26" s="46"/>
    </row>
    <row r="27" spans="2:12">
      <c r="B27" s="43" t="s">
        <v>88</v>
      </c>
      <c r="L27" s="46"/>
    </row>
    <row r="28" spans="2:12">
      <c r="B28" s="43" t="s">
        <v>46</v>
      </c>
      <c r="L28" s="46"/>
    </row>
    <row r="29" spans="2:12">
      <c r="B29" s="43" t="s">
        <v>47</v>
      </c>
      <c r="L29" s="46"/>
    </row>
    <row r="30" spans="2:12" s="22" customFormat="1" ht="15" customHeight="1">
      <c r="B30" s="47"/>
      <c r="C30" s="48"/>
      <c r="D30" s="48"/>
      <c r="E30" s="48"/>
      <c r="F30" s="48"/>
      <c r="G30" s="48"/>
      <c r="H30" s="48"/>
      <c r="I30" s="48"/>
      <c r="J30" s="48"/>
      <c r="K30" s="48"/>
      <c r="L30" s="49"/>
    </row>
    <row r="31" spans="2:12" s="22" customFormat="1" ht="15.6" customHeight="1">
      <c r="B31" s="50"/>
    </row>
    <row r="32" spans="2:12" s="1" customFormat="1" ht="22.5" customHeight="1">
      <c r="B32" s="52" t="s">
        <v>13</v>
      </c>
      <c r="C32" s="52"/>
      <c r="D32" s="52"/>
      <c r="E32" s="52"/>
      <c r="F32" s="52"/>
      <c r="G32" s="52"/>
      <c r="H32" s="52"/>
      <c r="I32" s="52"/>
      <c r="J32" s="52"/>
      <c r="K32" s="52"/>
      <c r="L32" s="52"/>
    </row>
    <row r="34" spans="2:14" s="2" customFormat="1" ht="15" customHeight="1">
      <c r="B34" s="53" t="s">
        <v>66</v>
      </c>
    </row>
    <row r="35" spans="2:14" ht="15" customHeight="1">
      <c r="B35" s="53" t="s">
        <v>89</v>
      </c>
      <c r="D35" s="5"/>
      <c r="E35" s="7"/>
      <c r="F35" s="5"/>
      <c r="G35" s="5"/>
      <c r="H35" s="23"/>
      <c r="I35" s="5"/>
      <c r="J35" s="5"/>
      <c r="K35" s="5"/>
    </row>
    <row r="36" spans="2:14" ht="15" customHeight="1" thickBot="1">
      <c r="D36" s="5"/>
      <c r="E36" s="7"/>
      <c r="F36" s="5"/>
      <c r="G36" s="5"/>
      <c r="H36" s="23"/>
      <c r="I36" s="5"/>
      <c r="J36" s="5"/>
      <c r="K36" s="5"/>
    </row>
    <row r="37" spans="2:14" ht="30.75" customHeight="1" thickBot="1">
      <c r="B37" s="54" t="s">
        <v>1</v>
      </c>
      <c r="C37" s="55" t="s">
        <v>24</v>
      </c>
      <c r="D37" s="54" t="s">
        <v>3</v>
      </c>
      <c r="E37" s="54" t="s">
        <v>30</v>
      </c>
      <c r="F37" s="56"/>
      <c r="G37" s="57" t="s">
        <v>17</v>
      </c>
      <c r="H37" s="57"/>
      <c r="I37" s="57"/>
      <c r="J37" s="57"/>
      <c r="K37" s="57"/>
      <c r="L37" s="57"/>
    </row>
    <row r="38" spans="2:14" ht="33.75" customHeight="1">
      <c r="B38" s="11" t="s">
        <v>14</v>
      </c>
      <c r="C38" s="11">
        <v>1</v>
      </c>
      <c r="D38" s="12">
        <v>20</v>
      </c>
      <c r="E38" s="29">
        <f>_xlfn.MODE.SNGL(I61:AG80)</f>
        <v>58</v>
      </c>
      <c r="F38" s="58"/>
      <c r="G38" s="59" t="s">
        <v>38</v>
      </c>
      <c r="H38" s="60"/>
      <c r="I38" s="60"/>
      <c r="J38" s="60"/>
      <c r="K38" s="60"/>
      <c r="L38" s="61"/>
    </row>
    <row r="39" spans="2:14" ht="33.950000000000003" customHeight="1">
      <c r="B39" s="11" t="s">
        <v>16</v>
      </c>
      <c r="C39" s="11">
        <v>2</v>
      </c>
      <c r="D39" s="12">
        <v>35</v>
      </c>
      <c r="E39" s="30" cm="1">
        <f t="array" ref="E39">SUM(--(I98:AG117&lt;N39))</f>
        <v>275</v>
      </c>
      <c r="F39" s="58"/>
      <c r="G39" s="105" t="s">
        <v>52</v>
      </c>
      <c r="H39" s="106"/>
      <c r="I39" s="106"/>
      <c r="J39" s="106"/>
      <c r="K39" s="106"/>
      <c r="L39" s="107"/>
      <c r="N39" s="4">
        <f>AVERAGE(I98:AG117)</f>
        <v>43.686</v>
      </c>
    </row>
    <row r="40" spans="2:14" ht="33.950000000000003" customHeight="1">
      <c r="B40" s="11" t="s">
        <v>15</v>
      </c>
      <c r="C40" s="11">
        <v>4</v>
      </c>
      <c r="D40" s="12">
        <v>55</v>
      </c>
      <c r="E40" s="30" cm="1">
        <f t="array" ref="E40">SUM(--(I171:I190=G171:G190))</f>
        <v>11</v>
      </c>
      <c r="F40" s="58"/>
      <c r="G40" s="62" t="s">
        <v>39</v>
      </c>
      <c r="H40" s="63"/>
      <c r="I40" s="63"/>
      <c r="J40" s="63"/>
      <c r="K40" s="63"/>
      <c r="L40" s="64"/>
    </row>
    <row r="41" spans="2:14" ht="33.950000000000003" customHeight="1">
      <c r="B41" s="11" t="s">
        <v>22</v>
      </c>
      <c r="C41" s="11">
        <v>4</v>
      </c>
      <c r="D41" s="12">
        <v>65</v>
      </c>
      <c r="E41" s="30">
        <v>19</v>
      </c>
      <c r="F41" s="58"/>
      <c r="G41" s="65" t="s">
        <v>40</v>
      </c>
      <c r="H41" s="66"/>
      <c r="I41" s="66"/>
      <c r="J41" s="66"/>
      <c r="K41" s="66"/>
      <c r="L41" s="67"/>
    </row>
    <row r="42" spans="2:14" ht="33.75" customHeight="1">
      <c r="B42" s="11" t="s">
        <v>23</v>
      </c>
      <c r="C42" s="11">
        <v>5</v>
      </c>
      <c r="D42" s="12">
        <v>75</v>
      </c>
      <c r="E42" s="30">
        <v>25</v>
      </c>
      <c r="F42" s="58"/>
      <c r="G42" s="65" t="s">
        <v>41</v>
      </c>
      <c r="H42" s="66"/>
      <c r="I42" s="66"/>
      <c r="J42" s="66"/>
      <c r="K42" s="66"/>
      <c r="L42" s="67"/>
    </row>
    <row r="43" spans="2:14" ht="15" customHeight="1">
      <c r="B43" s="2"/>
      <c r="C43" s="2"/>
      <c r="D43" s="2"/>
      <c r="E43" s="3"/>
    </row>
    <row r="44" spans="2:14" ht="23.25" customHeight="1">
      <c r="B44" s="52" t="s">
        <v>0</v>
      </c>
      <c r="C44" s="68"/>
      <c r="D44" s="68"/>
      <c r="E44" s="68"/>
      <c r="F44" s="68"/>
      <c r="G44" s="68"/>
      <c r="H44" s="68"/>
      <c r="I44" s="68"/>
      <c r="J44" s="68"/>
      <c r="K44" s="68"/>
      <c r="L44" s="68"/>
    </row>
    <row r="45" spans="2:14" ht="20.25" customHeight="1" thickBot="1">
      <c r="B45" s="13"/>
      <c r="C45" s="13"/>
      <c r="D45" s="13"/>
      <c r="E45" s="14"/>
      <c r="F45" s="13"/>
      <c r="G45" s="13"/>
      <c r="H45" s="24"/>
      <c r="I45" s="13"/>
      <c r="J45" s="13"/>
      <c r="K45" s="13"/>
    </row>
    <row r="46" spans="2:14" ht="22.5" customHeight="1" thickBot="1">
      <c r="B46" s="69" t="s">
        <v>7</v>
      </c>
      <c r="C46" s="70" t="s">
        <v>9</v>
      </c>
    </row>
    <row r="47" spans="2:14" ht="15" customHeight="1"/>
    <row r="48" spans="2:14" ht="15" customHeight="1">
      <c r="B48" s="81" t="s">
        <v>48</v>
      </c>
    </row>
    <row r="50" spans="2:33" ht="15" customHeight="1">
      <c r="B50" s="82" t="s">
        <v>91</v>
      </c>
      <c r="C50" s="27"/>
    </row>
    <row r="51" spans="2:33" ht="15" customHeight="1">
      <c r="B51" s="82"/>
      <c r="G51" s="16"/>
      <c r="H51" s="25"/>
    </row>
    <row r="52" spans="2:33" ht="15" customHeight="1">
      <c r="B52" s="81" t="s">
        <v>67</v>
      </c>
      <c r="G52" s="16"/>
      <c r="H52" s="25"/>
    </row>
    <row r="53" spans="2:33" ht="15" customHeight="1">
      <c r="B53" s="83" t="s">
        <v>68</v>
      </c>
      <c r="C53" s="4"/>
      <c r="G53" s="16"/>
      <c r="H53" s="25"/>
    </row>
    <row r="54" spans="2:33" ht="15" customHeight="1">
      <c r="B54" s="83" t="s">
        <v>69</v>
      </c>
      <c r="C54" s="4"/>
      <c r="G54" s="16"/>
      <c r="H54" s="25"/>
    </row>
    <row r="55" spans="2:33" ht="15" customHeight="1" thickBot="1">
      <c r="B55" s="83" t="s">
        <v>70</v>
      </c>
      <c r="C55" s="4"/>
      <c r="G55" s="16"/>
      <c r="H55" s="25"/>
    </row>
    <row r="56" spans="2:33" ht="15" customHeight="1" thickBot="1">
      <c r="B56" s="15"/>
      <c r="G56" s="16"/>
      <c r="H56" s="25"/>
      <c r="I56" s="75" t="s">
        <v>53</v>
      </c>
      <c r="J56" s="75"/>
      <c r="K56" s="75"/>
      <c r="L56" s="75"/>
      <c r="M56" s="75"/>
      <c r="N56" s="75"/>
      <c r="O56" s="75"/>
      <c r="P56" s="75"/>
      <c r="Q56" s="75"/>
      <c r="R56" s="75"/>
      <c r="S56" s="75"/>
      <c r="T56" s="75"/>
      <c r="U56" s="75"/>
      <c r="V56" s="75"/>
      <c r="W56" s="75"/>
      <c r="X56" s="75"/>
      <c r="Y56" s="75"/>
      <c r="Z56" s="75"/>
      <c r="AA56" s="75"/>
      <c r="AB56" s="75"/>
      <c r="AC56" s="75"/>
      <c r="AD56" s="75"/>
      <c r="AE56" s="75"/>
      <c r="AF56" s="75"/>
      <c r="AG56" s="75"/>
    </row>
    <row r="57" spans="2:33" ht="22.5" customHeight="1" thickBot="1">
      <c r="B57" s="54" t="s">
        <v>1</v>
      </c>
      <c r="C57" s="54" t="s">
        <v>2</v>
      </c>
      <c r="D57" s="54" t="s">
        <v>3</v>
      </c>
      <c r="E57" s="54" t="s">
        <v>30</v>
      </c>
      <c r="G57"/>
      <c r="H57"/>
      <c r="I57" s="54">
        <v>1</v>
      </c>
      <c r="J57" s="54">
        <v>2</v>
      </c>
      <c r="K57" s="54">
        <v>3</v>
      </c>
      <c r="L57" s="54">
        <v>4</v>
      </c>
      <c r="M57" s="54">
        <v>5</v>
      </c>
      <c r="N57" s="54">
        <v>6</v>
      </c>
      <c r="O57" s="54">
        <v>7</v>
      </c>
      <c r="P57" s="54">
        <v>8</v>
      </c>
      <c r="Q57" s="54">
        <v>9</v>
      </c>
      <c r="R57" s="54">
        <v>10</v>
      </c>
      <c r="S57" s="54">
        <v>11</v>
      </c>
      <c r="T57" s="54">
        <v>12</v>
      </c>
      <c r="U57" s="54">
        <v>13</v>
      </c>
      <c r="V57" s="54">
        <v>14</v>
      </c>
      <c r="W57" s="54">
        <v>15</v>
      </c>
      <c r="X57" s="54">
        <v>16</v>
      </c>
      <c r="Y57" s="54">
        <v>17</v>
      </c>
      <c r="Z57" s="54">
        <v>18</v>
      </c>
      <c r="AA57" s="54">
        <v>19</v>
      </c>
      <c r="AB57" s="54">
        <v>20</v>
      </c>
      <c r="AC57" s="54">
        <v>21</v>
      </c>
      <c r="AD57" s="54">
        <v>22</v>
      </c>
      <c r="AE57" s="54">
        <v>23</v>
      </c>
      <c r="AF57" s="54">
        <v>24</v>
      </c>
      <c r="AG57" s="54">
        <v>25</v>
      </c>
    </row>
    <row r="58" spans="2:33" ht="15" customHeight="1">
      <c r="B58" s="2"/>
      <c r="C58" s="2"/>
      <c r="D58" s="2"/>
      <c r="E58" s="3"/>
      <c r="G58"/>
      <c r="H58"/>
      <c r="J58"/>
      <c r="K58"/>
      <c r="L58"/>
      <c r="M58"/>
      <c r="N58"/>
      <c r="O58"/>
      <c r="P58"/>
      <c r="Q58"/>
      <c r="R58"/>
      <c r="S58"/>
      <c r="T58"/>
      <c r="U58"/>
      <c r="V58"/>
      <c r="W58"/>
      <c r="X58"/>
      <c r="Y58"/>
      <c r="Z58"/>
      <c r="AA58"/>
      <c r="AB58"/>
      <c r="AC58"/>
      <c r="AD58"/>
      <c r="AE58"/>
      <c r="AF58"/>
      <c r="AG58"/>
    </row>
    <row r="59" spans="2:33" ht="22.5" customHeight="1">
      <c r="B59" s="10" t="s">
        <v>4</v>
      </c>
      <c r="C59" s="11">
        <v>1</v>
      </c>
      <c r="D59" s="12">
        <v>0</v>
      </c>
      <c r="E59" s="30">
        <v>1836</v>
      </c>
      <c r="F59" s="28"/>
      <c r="G59"/>
      <c r="H59"/>
      <c r="I59" s="30">
        <v>74</v>
      </c>
      <c r="J59" s="30">
        <v>73</v>
      </c>
      <c r="K59" s="30">
        <v>75</v>
      </c>
      <c r="L59" s="30">
        <v>74</v>
      </c>
      <c r="M59" s="30">
        <v>72</v>
      </c>
      <c r="N59" s="30">
        <v>72</v>
      </c>
      <c r="O59" s="30">
        <v>75</v>
      </c>
      <c r="P59" s="30">
        <v>73</v>
      </c>
      <c r="Q59" s="30">
        <v>75</v>
      </c>
      <c r="R59" s="30">
        <v>74</v>
      </c>
      <c r="S59" s="30">
        <v>74</v>
      </c>
      <c r="T59" s="30">
        <v>74</v>
      </c>
      <c r="U59" s="30">
        <v>73</v>
      </c>
      <c r="V59" s="30">
        <v>72</v>
      </c>
      <c r="W59" s="30">
        <v>72</v>
      </c>
      <c r="X59" s="30">
        <v>73</v>
      </c>
      <c r="Y59" s="30">
        <v>72</v>
      </c>
      <c r="Z59" s="30">
        <v>75</v>
      </c>
      <c r="AA59" s="30">
        <v>73</v>
      </c>
      <c r="AB59" s="30">
        <v>72</v>
      </c>
      <c r="AC59" s="30">
        <v>75</v>
      </c>
      <c r="AD59" s="30">
        <v>73</v>
      </c>
      <c r="AE59" s="30">
        <v>74</v>
      </c>
      <c r="AF59" s="30">
        <v>74</v>
      </c>
      <c r="AG59" s="30">
        <v>73</v>
      </c>
    </row>
    <row r="60" spans="2:33" customFormat="1" ht="15" customHeight="1">
      <c r="B60" s="2"/>
      <c r="C60" s="2"/>
      <c r="D60" s="2"/>
      <c r="E60" s="3"/>
      <c r="F60" s="8"/>
    </row>
    <row r="61" spans="2:33" ht="22.5" customHeight="1">
      <c r="B61" s="11">
        <v>1</v>
      </c>
      <c r="C61" s="11">
        <v>1</v>
      </c>
      <c r="D61" s="18">
        <v>3</v>
      </c>
      <c r="E61" s="30" cm="1">
        <f t="array" ref="E61:E80">_xlfn.BYROW(I61:AG80, _xleta.SUM)</f>
        <v>1462</v>
      </c>
      <c r="F61" s="28"/>
      <c r="G61"/>
      <c r="H61"/>
      <c r="I61" s="30">
        <v>58</v>
      </c>
      <c r="J61" s="30">
        <v>58</v>
      </c>
      <c r="K61" s="30">
        <v>58</v>
      </c>
      <c r="L61" s="30">
        <v>58</v>
      </c>
      <c r="M61" s="30">
        <v>59</v>
      </c>
      <c r="N61" s="30">
        <v>59</v>
      </c>
      <c r="O61" s="30">
        <v>58</v>
      </c>
      <c r="P61" s="30">
        <v>59</v>
      </c>
      <c r="Q61" s="30">
        <v>59</v>
      </c>
      <c r="R61" s="30">
        <v>59</v>
      </c>
      <c r="S61" s="30">
        <v>58</v>
      </c>
      <c r="T61" s="30">
        <v>59</v>
      </c>
      <c r="U61" s="30">
        <v>59</v>
      </c>
      <c r="V61" s="30">
        <v>58</v>
      </c>
      <c r="W61" s="30">
        <v>59</v>
      </c>
      <c r="X61" s="30">
        <v>58</v>
      </c>
      <c r="Y61" s="30">
        <v>58</v>
      </c>
      <c r="Z61" s="30">
        <v>59</v>
      </c>
      <c r="AA61" s="30">
        <v>59</v>
      </c>
      <c r="AB61" s="30">
        <v>58</v>
      </c>
      <c r="AC61" s="30">
        <v>59</v>
      </c>
      <c r="AD61" s="30">
        <v>58</v>
      </c>
      <c r="AE61" s="30">
        <v>59</v>
      </c>
      <c r="AF61" s="30">
        <v>58</v>
      </c>
      <c r="AG61" s="30">
        <v>58</v>
      </c>
    </row>
    <row r="62" spans="2:33" ht="22.5" customHeight="1">
      <c r="B62" s="11">
        <v>2</v>
      </c>
      <c r="C62" s="11">
        <v>1</v>
      </c>
      <c r="D62" s="18">
        <v>3</v>
      </c>
      <c r="E62" s="30">
        <v>1874</v>
      </c>
      <c r="F62" s="28"/>
      <c r="G62"/>
      <c r="H62"/>
      <c r="I62" s="30">
        <v>74</v>
      </c>
      <c r="J62" s="30">
        <v>74</v>
      </c>
      <c r="K62" s="30">
        <v>75</v>
      </c>
      <c r="L62" s="30">
        <v>75</v>
      </c>
      <c r="M62" s="30">
        <v>74</v>
      </c>
      <c r="N62" s="30">
        <v>76</v>
      </c>
      <c r="O62" s="30">
        <v>74</v>
      </c>
      <c r="P62" s="30">
        <v>75</v>
      </c>
      <c r="Q62" s="30">
        <v>74</v>
      </c>
      <c r="R62" s="30">
        <v>76</v>
      </c>
      <c r="S62" s="30">
        <v>76</v>
      </c>
      <c r="T62" s="30">
        <v>75</v>
      </c>
      <c r="U62" s="30">
        <v>74</v>
      </c>
      <c r="V62" s="30">
        <v>75</v>
      </c>
      <c r="W62" s="30">
        <v>76</v>
      </c>
      <c r="X62" s="30">
        <v>76</v>
      </c>
      <c r="Y62" s="30">
        <v>74</v>
      </c>
      <c r="Z62" s="30">
        <v>74</v>
      </c>
      <c r="AA62" s="30">
        <v>76</v>
      </c>
      <c r="AB62" s="30">
        <v>75</v>
      </c>
      <c r="AC62" s="30">
        <v>75</v>
      </c>
      <c r="AD62" s="30">
        <v>75</v>
      </c>
      <c r="AE62" s="30">
        <v>76</v>
      </c>
      <c r="AF62" s="30">
        <v>75</v>
      </c>
      <c r="AG62" s="30">
        <v>75</v>
      </c>
    </row>
    <row r="63" spans="2:33" ht="22.5" customHeight="1">
      <c r="B63" s="11">
        <v>3</v>
      </c>
      <c r="C63" s="11">
        <v>1</v>
      </c>
      <c r="D63" s="18">
        <v>3</v>
      </c>
      <c r="E63" s="30">
        <v>2147</v>
      </c>
      <c r="F63" s="28"/>
      <c r="G63"/>
      <c r="H63"/>
      <c r="I63" s="30">
        <v>84</v>
      </c>
      <c r="J63" s="30">
        <v>87</v>
      </c>
      <c r="K63" s="30">
        <v>84</v>
      </c>
      <c r="L63" s="30">
        <v>87</v>
      </c>
      <c r="M63" s="30">
        <v>86</v>
      </c>
      <c r="N63" s="30">
        <v>84</v>
      </c>
      <c r="O63" s="30">
        <v>86</v>
      </c>
      <c r="P63" s="30">
        <v>88</v>
      </c>
      <c r="Q63" s="30">
        <v>85</v>
      </c>
      <c r="R63" s="30">
        <v>85</v>
      </c>
      <c r="S63" s="30">
        <v>85</v>
      </c>
      <c r="T63" s="30">
        <v>84</v>
      </c>
      <c r="U63" s="30">
        <v>86</v>
      </c>
      <c r="V63" s="30">
        <v>88</v>
      </c>
      <c r="W63" s="30">
        <v>87</v>
      </c>
      <c r="X63" s="30">
        <v>87</v>
      </c>
      <c r="Y63" s="30">
        <v>87</v>
      </c>
      <c r="Z63" s="30">
        <v>86</v>
      </c>
      <c r="AA63" s="30">
        <v>86</v>
      </c>
      <c r="AB63" s="30">
        <v>88</v>
      </c>
      <c r="AC63" s="30">
        <v>84</v>
      </c>
      <c r="AD63" s="30">
        <v>85</v>
      </c>
      <c r="AE63" s="30">
        <v>86</v>
      </c>
      <c r="AF63" s="30">
        <v>87</v>
      </c>
      <c r="AG63" s="30">
        <v>85</v>
      </c>
    </row>
    <row r="64" spans="2:33" ht="22.5" customHeight="1">
      <c r="B64" s="11">
        <v>4</v>
      </c>
      <c r="C64" s="11">
        <v>1</v>
      </c>
      <c r="D64" s="18">
        <v>3</v>
      </c>
      <c r="E64" s="30">
        <v>236</v>
      </c>
      <c r="F64" s="28"/>
      <c r="G64"/>
      <c r="H64"/>
      <c r="I64" s="30">
        <v>10</v>
      </c>
      <c r="J64" s="30">
        <v>10</v>
      </c>
      <c r="K64" s="30">
        <v>9</v>
      </c>
      <c r="L64" s="30">
        <v>9</v>
      </c>
      <c r="M64" s="30">
        <v>9</v>
      </c>
      <c r="N64" s="30">
        <v>10</v>
      </c>
      <c r="O64" s="30">
        <v>10</v>
      </c>
      <c r="P64" s="30">
        <v>10</v>
      </c>
      <c r="Q64" s="30">
        <v>9</v>
      </c>
      <c r="R64" s="30">
        <v>10</v>
      </c>
      <c r="S64" s="30">
        <v>9</v>
      </c>
      <c r="T64" s="30">
        <v>10</v>
      </c>
      <c r="U64" s="30">
        <v>9</v>
      </c>
      <c r="V64" s="30">
        <v>9</v>
      </c>
      <c r="W64" s="30">
        <v>10</v>
      </c>
      <c r="X64" s="30">
        <v>9</v>
      </c>
      <c r="Y64" s="30">
        <v>9</v>
      </c>
      <c r="Z64" s="30">
        <v>9</v>
      </c>
      <c r="AA64" s="30">
        <v>9</v>
      </c>
      <c r="AB64" s="30">
        <v>9</v>
      </c>
      <c r="AC64" s="30">
        <v>10</v>
      </c>
      <c r="AD64" s="30">
        <v>9</v>
      </c>
      <c r="AE64" s="30">
        <v>9</v>
      </c>
      <c r="AF64" s="30">
        <v>10</v>
      </c>
      <c r="AG64" s="30">
        <v>10</v>
      </c>
    </row>
    <row r="65" spans="2:33" ht="22.5" customHeight="1">
      <c r="B65" s="11">
        <v>5</v>
      </c>
      <c r="C65" s="11">
        <v>1</v>
      </c>
      <c r="D65" s="18">
        <v>3</v>
      </c>
      <c r="E65" s="30">
        <v>2188</v>
      </c>
      <c r="F65" s="28"/>
      <c r="G65"/>
      <c r="H65"/>
      <c r="I65" s="30">
        <v>88</v>
      </c>
      <c r="J65" s="30">
        <v>87</v>
      </c>
      <c r="K65" s="30">
        <v>88</v>
      </c>
      <c r="L65" s="30">
        <v>87</v>
      </c>
      <c r="M65" s="30">
        <v>88</v>
      </c>
      <c r="N65" s="30">
        <v>87</v>
      </c>
      <c r="O65" s="30">
        <v>87</v>
      </c>
      <c r="P65" s="30">
        <v>88</v>
      </c>
      <c r="Q65" s="30">
        <v>88</v>
      </c>
      <c r="R65" s="30">
        <v>87</v>
      </c>
      <c r="S65" s="30">
        <v>88</v>
      </c>
      <c r="T65" s="30">
        <v>88</v>
      </c>
      <c r="U65" s="30">
        <v>87</v>
      </c>
      <c r="V65" s="30">
        <v>87</v>
      </c>
      <c r="W65" s="30">
        <v>88</v>
      </c>
      <c r="X65" s="30">
        <v>88</v>
      </c>
      <c r="Y65" s="30">
        <v>87</v>
      </c>
      <c r="Z65" s="30">
        <v>88</v>
      </c>
      <c r="AA65" s="30">
        <v>87</v>
      </c>
      <c r="AB65" s="30">
        <v>87</v>
      </c>
      <c r="AC65" s="30">
        <v>88</v>
      </c>
      <c r="AD65" s="30">
        <v>88</v>
      </c>
      <c r="AE65" s="30">
        <v>87</v>
      </c>
      <c r="AF65" s="30">
        <v>87</v>
      </c>
      <c r="AG65" s="30">
        <v>88</v>
      </c>
    </row>
    <row r="66" spans="2:33" ht="22.5" customHeight="1">
      <c r="B66" s="11">
        <v>6</v>
      </c>
      <c r="C66" s="11">
        <v>1</v>
      </c>
      <c r="D66" s="18">
        <v>3</v>
      </c>
      <c r="E66" s="30">
        <v>1402</v>
      </c>
      <c r="F66" s="28"/>
      <c r="G66"/>
      <c r="H66"/>
      <c r="I66" s="30">
        <v>56</v>
      </c>
      <c r="J66" s="30">
        <v>55</v>
      </c>
      <c r="K66" s="30">
        <v>55</v>
      </c>
      <c r="L66" s="30">
        <v>55</v>
      </c>
      <c r="M66" s="30">
        <v>56</v>
      </c>
      <c r="N66" s="30">
        <v>57</v>
      </c>
      <c r="O66" s="30">
        <v>55</v>
      </c>
      <c r="P66" s="30">
        <v>55</v>
      </c>
      <c r="Q66" s="30">
        <v>57</v>
      </c>
      <c r="R66" s="30">
        <v>56</v>
      </c>
      <c r="S66" s="30">
        <v>57</v>
      </c>
      <c r="T66" s="30">
        <v>57</v>
      </c>
      <c r="U66" s="30">
        <v>57</v>
      </c>
      <c r="V66" s="30">
        <v>56</v>
      </c>
      <c r="W66" s="30">
        <v>57</v>
      </c>
      <c r="X66" s="30">
        <v>57</v>
      </c>
      <c r="Y66" s="30">
        <v>56</v>
      </c>
      <c r="Z66" s="30">
        <v>55</v>
      </c>
      <c r="AA66" s="30">
        <v>55</v>
      </c>
      <c r="AB66" s="30">
        <v>56</v>
      </c>
      <c r="AC66" s="30">
        <v>57</v>
      </c>
      <c r="AD66" s="30">
        <v>55</v>
      </c>
      <c r="AE66" s="30">
        <v>57</v>
      </c>
      <c r="AF66" s="30">
        <v>57</v>
      </c>
      <c r="AG66" s="30">
        <v>56</v>
      </c>
    </row>
    <row r="67" spans="2:33" ht="22.5" customHeight="1">
      <c r="B67" s="11">
        <v>7</v>
      </c>
      <c r="C67" s="11">
        <v>1</v>
      </c>
      <c r="D67" s="18">
        <v>3</v>
      </c>
      <c r="E67" s="30">
        <v>1766</v>
      </c>
      <c r="F67" s="28"/>
      <c r="G67"/>
      <c r="H67"/>
      <c r="I67" s="30">
        <v>71</v>
      </c>
      <c r="J67" s="30">
        <v>70</v>
      </c>
      <c r="K67" s="30">
        <v>71</v>
      </c>
      <c r="L67" s="30">
        <v>70</v>
      </c>
      <c r="M67" s="30">
        <v>70</v>
      </c>
      <c r="N67" s="30">
        <v>71</v>
      </c>
      <c r="O67" s="30">
        <v>70</v>
      </c>
      <c r="P67" s="30">
        <v>71</v>
      </c>
      <c r="Q67" s="30">
        <v>70</v>
      </c>
      <c r="R67" s="30">
        <v>70</v>
      </c>
      <c r="S67" s="30">
        <v>70</v>
      </c>
      <c r="T67" s="30">
        <v>71</v>
      </c>
      <c r="U67" s="30">
        <v>71</v>
      </c>
      <c r="V67" s="30">
        <v>71</v>
      </c>
      <c r="W67" s="30">
        <v>70</v>
      </c>
      <c r="X67" s="30">
        <v>71</v>
      </c>
      <c r="Y67" s="30">
        <v>70</v>
      </c>
      <c r="Z67" s="30">
        <v>71</v>
      </c>
      <c r="AA67" s="30">
        <v>71</v>
      </c>
      <c r="AB67" s="30">
        <v>71</v>
      </c>
      <c r="AC67" s="30">
        <v>71</v>
      </c>
      <c r="AD67" s="30">
        <v>71</v>
      </c>
      <c r="AE67" s="30">
        <v>71</v>
      </c>
      <c r="AF67" s="30">
        <v>71</v>
      </c>
      <c r="AG67" s="30">
        <v>71</v>
      </c>
    </row>
    <row r="68" spans="2:33" ht="22.5" customHeight="1">
      <c r="B68" s="11">
        <v>8</v>
      </c>
      <c r="C68" s="11">
        <v>1</v>
      </c>
      <c r="D68" s="18">
        <v>3</v>
      </c>
      <c r="E68" s="30">
        <v>2447</v>
      </c>
      <c r="F68" s="28"/>
      <c r="G68"/>
      <c r="H68"/>
      <c r="I68" s="30">
        <v>97</v>
      </c>
      <c r="J68" s="30">
        <v>98</v>
      </c>
      <c r="K68" s="30">
        <v>98</v>
      </c>
      <c r="L68" s="30">
        <v>97</v>
      </c>
      <c r="M68" s="30">
        <v>99</v>
      </c>
      <c r="N68" s="30">
        <v>99</v>
      </c>
      <c r="O68" s="30">
        <v>97</v>
      </c>
      <c r="P68" s="30">
        <v>97</v>
      </c>
      <c r="Q68" s="30">
        <v>97</v>
      </c>
      <c r="R68" s="30">
        <v>99</v>
      </c>
      <c r="S68" s="30">
        <v>97</v>
      </c>
      <c r="T68" s="30">
        <v>98</v>
      </c>
      <c r="U68" s="30">
        <v>98</v>
      </c>
      <c r="V68" s="30">
        <v>97</v>
      </c>
      <c r="W68" s="30">
        <v>97</v>
      </c>
      <c r="X68" s="30">
        <v>98</v>
      </c>
      <c r="Y68" s="30">
        <v>98</v>
      </c>
      <c r="Z68" s="30">
        <v>98</v>
      </c>
      <c r="AA68" s="30">
        <v>99</v>
      </c>
      <c r="AB68" s="30">
        <v>97</v>
      </c>
      <c r="AC68" s="30">
        <v>98</v>
      </c>
      <c r="AD68" s="30">
        <v>99</v>
      </c>
      <c r="AE68" s="30">
        <v>97</v>
      </c>
      <c r="AF68" s="30">
        <v>99</v>
      </c>
      <c r="AG68" s="30">
        <v>99</v>
      </c>
    </row>
    <row r="69" spans="2:33" ht="22.5" customHeight="1">
      <c r="B69" s="11">
        <v>9</v>
      </c>
      <c r="C69" s="11">
        <v>1</v>
      </c>
      <c r="D69" s="18">
        <v>3</v>
      </c>
      <c r="E69" s="30">
        <v>2560</v>
      </c>
      <c r="F69" s="28"/>
      <c r="G69"/>
      <c r="H69"/>
      <c r="I69" s="30">
        <v>104</v>
      </c>
      <c r="J69" s="30">
        <v>104</v>
      </c>
      <c r="K69" s="30">
        <v>104</v>
      </c>
      <c r="L69" s="30">
        <v>102</v>
      </c>
      <c r="M69" s="30">
        <v>101</v>
      </c>
      <c r="N69" s="30">
        <v>102</v>
      </c>
      <c r="O69" s="30">
        <v>104</v>
      </c>
      <c r="P69" s="30">
        <v>104</v>
      </c>
      <c r="Q69" s="30">
        <v>104</v>
      </c>
      <c r="R69" s="30">
        <v>104</v>
      </c>
      <c r="S69" s="30">
        <v>103</v>
      </c>
      <c r="T69" s="30">
        <v>102</v>
      </c>
      <c r="U69" s="30">
        <v>100</v>
      </c>
      <c r="V69" s="30">
        <v>103</v>
      </c>
      <c r="W69" s="30">
        <v>102</v>
      </c>
      <c r="X69" s="30">
        <v>100</v>
      </c>
      <c r="Y69" s="30">
        <v>104</v>
      </c>
      <c r="Z69" s="30">
        <v>104</v>
      </c>
      <c r="AA69" s="30">
        <v>102</v>
      </c>
      <c r="AB69" s="30">
        <v>102</v>
      </c>
      <c r="AC69" s="30">
        <v>100</v>
      </c>
      <c r="AD69" s="30">
        <v>102</v>
      </c>
      <c r="AE69" s="30">
        <v>101</v>
      </c>
      <c r="AF69" s="30">
        <v>101</v>
      </c>
      <c r="AG69" s="30">
        <v>101</v>
      </c>
    </row>
    <row r="70" spans="2:33" ht="22.5" customHeight="1">
      <c r="B70" s="11">
        <v>10</v>
      </c>
      <c r="C70" s="11">
        <v>1</v>
      </c>
      <c r="D70" s="18">
        <v>3</v>
      </c>
      <c r="E70" s="30">
        <v>1560</v>
      </c>
      <c r="F70" s="28"/>
      <c r="G70"/>
      <c r="H70"/>
      <c r="I70" s="30">
        <v>61</v>
      </c>
      <c r="J70" s="30">
        <v>61</v>
      </c>
      <c r="K70" s="30">
        <v>63</v>
      </c>
      <c r="L70" s="30">
        <v>63</v>
      </c>
      <c r="M70" s="30">
        <v>63</v>
      </c>
      <c r="N70" s="30">
        <v>61</v>
      </c>
      <c r="O70" s="30">
        <v>64</v>
      </c>
      <c r="P70" s="30">
        <v>64</v>
      </c>
      <c r="Q70" s="30">
        <v>61</v>
      </c>
      <c r="R70" s="30">
        <v>62</v>
      </c>
      <c r="S70" s="30">
        <v>62</v>
      </c>
      <c r="T70" s="30">
        <v>62</v>
      </c>
      <c r="U70" s="30">
        <v>62</v>
      </c>
      <c r="V70" s="30">
        <v>62</v>
      </c>
      <c r="W70" s="30">
        <v>63</v>
      </c>
      <c r="X70" s="30">
        <v>63</v>
      </c>
      <c r="Y70" s="30">
        <v>61</v>
      </c>
      <c r="Z70" s="30">
        <v>62</v>
      </c>
      <c r="AA70" s="30">
        <v>63</v>
      </c>
      <c r="AB70" s="30">
        <v>64</v>
      </c>
      <c r="AC70" s="30">
        <v>64</v>
      </c>
      <c r="AD70" s="30">
        <v>64</v>
      </c>
      <c r="AE70" s="30">
        <v>62</v>
      </c>
      <c r="AF70" s="30">
        <v>62</v>
      </c>
      <c r="AG70" s="30">
        <v>61</v>
      </c>
    </row>
    <row r="71" spans="2:33" ht="22.5" customHeight="1">
      <c r="B71" s="11">
        <v>11</v>
      </c>
      <c r="C71" s="11">
        <v>1</v>
      </c>
      <c r="D71" s="18">
        <v>3</v>
      </c>
      <c r="E71" s="30">
        <v>133</v>
      </c>
      <c r="F71" s="28"/>
      <c r="G71"/>
      <c r="H71"/>
      <c r="I71" s="30">
        <v>4</v>
      </c>
      <c r="J71" s="30">
        <v>5</v>
      </c>
      <c r="K71" s="30">
        <v>7</v>
      </c>
      <c r="L71" s="30">
        <v>7</v>
      </c>
      <c r="M71" s="30">
        <v>7</v>
      </c>
      <c r="N71" s="30">
        <v>4</v>
      </c>
      <c r="O71" s="30">
        <v>5</v>
      </c>
      <c r="P71" s="30">
        <v>6</v>
      </c>
      <c r="Q71" s="30">
        <v>5</v>
      </c>
      <c r="R71" s="30">
        <v>5</v>
      </c>
      <c r="S71" s="30">
        <v>6</v>
      </c>
      <c r="T71" s="30">
        <v>6</v>
      </c>
      <c r="U71" s="30">
        <v>5</v>
      </c>
      <c r="V71" s="30">
        <v>4</v>
      </c>
      <c r="W71" s="30">
        <v>4</v>
      </c>
      <c r="X71" s="30">
        <v>4</v>
      </c>
      <c r="Y71" s="30">
        <v>5</v>
      </c>
      <c r="Z71" s="30">
        <v>4</v>
      </c>
      <c r="AA71" s="30">
        <v>6</v>
      </c>
      <c r="AB71" s="30">
        <v>4</v>
      </c>
      <c r="AC71" s="30">
        <v>7</v>
      </c>
      <c r="AD71" s="30">
        <v>7</v>
      </c>
      <c r="AE71" s="30">
        <v>6</v>
      </c>
      <c r="AF71" s="30">
        <v>5</v>
      </c>
      <c r="AG71" s="30">
        <v>5</v>
      </c>
    </row>
    <row r="72" spans="2:33" ht="22.5" customHeight="1">
      <c r="B72" s="11">
        <v>12</v>
      </c>
      <c r="C72" s="11">
        <v>1</v>
      </c>
      <c r="D72" s="18">
        <v>3</v>
      </c>
      <c r="E72" s="30">
        <v>606</v>
      </c>
      <c r="F72" s="28"/>
      <c r="G72"/>
      <c r="H72"/>
      <c r="I72" s="30">
        <v>24</v>
      </c>
      <c r="J72" s="30">
        <v>23</v>
      </c>
      <c r="K72" s="30">
        <v>24</v>
      </c>
      <c r="L72" s="30">
        <v>25</v>
      </c>
      <c r="M72" s="30">
        <v>24</v>
      </c>
      <c r="N72" s="30">
        <v>23</v>
      </c>
      <c r="O72" s="30">
        <v>25</v>
      </c>
      <c r="P72" s="30">
        <v>25</v>
      </c>
      <c r="Q72" s="30">
        <v>26</v>
      </c>
      <c r="R72" s="30">
        <v>23</v>
      </c>
      <c r="S72" s="30">
        <v>24</v>
      </c>
      <c r="T72" s="30">
        <v>25</v>
      </c>
      <c r="U72" s="30">
        <v>23</v>
      </c>
      <c r="V72" s="30">
        <v>24</v>
      </c>
      <c r="W72" s="30">
        <v>25</v>
      </c>
      <c r="X72" s="30">
        <v>23</v>
      </c>
      <c r="Y72" s="30">
        <v>24</v>
      </c>
      <c r="Z72" s="30">
        <v>23</v>
      </c>
      <c r="AA72" s="30">
        <v>25</v>
      </c>
      <c r="AB72" s="30">
        <v>26</v>
      </c>
      <c r="AC72" s="30">
        <v>23</v>
      </c>
      <c r="AD72" s="30">
        <v>26</v>
      </c>
      <c r="AE72" s="30">
        <v>25</v>
      </c>
      <c r="AF72" s="30">
        <v>23</v>
      </c>
      <c r="AG72" s="30">
        <v>25</v>
      </c>
    </row>
    <row r="73" spans="2:33" ht="22.5" customHeight="1">
      <c r="B73" s="11">
        <v>13</v>
      </c>
      <c r="C73" s="11">
        <v>1</v>
      </c>
      <c r="D73" s="18">
        <v>3</v>
      </c>
      <c r="E73" s="30">
        <v>1797</v>
      </c>
      <c r="F73" s="28"/>
      <c r="G73"/>
      <c r="H73"/>
      <c r="I73" s="30">
        <v>72</v>
      </c>
      <c r="J73" s="30">
        <v>71</v>
      </c>
      <c r="K73" s="30">
        <v>72</v>
      </c>
      <c r="L73" s="30">
        <v>72</v>
      </c>
      <c r="M73" s="30">
        <v>71</v>
      </c>
      <c r="N73" s="30">
        <v>73</v>
      </c>
      <c r="O73" s="30">
        <v>73</v>
      </c>
      <c r="P73" s="30">
        <v>72</v>
      </c>
      <c r="Q73" s="30">
        <v>71</v>
      </c>
      <c r="R73" s="30">
        <v>73</v>
      </c>
      <c r="S73" s="30">
        <v>72</v>
      </c>
      <c r="T73" s="30">
        <v>72</v>
      </c>
      <c r="U73" s="30">
        <v>71</v>
      </c>
      <c r="V73" s="30">
        <v>71</v>
      </c>
      <c r="W73" s="30">
        <v>71</v>
      </c>
      <c r="X73" s="30">
        <v>72</v>
      </c>
      <c r="Y73" s="30">
        <v>72</v>
      </c>
      <c r="Z73" s="30">
        <v>71</v>
      </c>
      <c r="AA73" s="30">
        <v>71</v>
      </c>
      <c r="AB73" s="30">
        <v>73</v>
      </c>
      <c r="AC73" s="30">
        <v>71</v>
      </c>
      <c r="AD73" s="30">
        <v>73</v>
      </c>
      <c r="AE73" s="30">
        <v>71</v>
      </c>
      <c r="AF73" s="30">
        <v>73</v>
      </c>
      <c r="AG73" s="30">
        <v>73</v>
      </c>
    </row>
    <row r="74" spans="2:33" ht="22.5" customHeight="1">
      <c r="B74" s="11">
        <v>14</v>
      </c>
      <c r="C74" s="11">
        <v>1</v>
      </c>
      <c r="D74" s="18">
        <v>3</v>
      </c>
      <c r="E74" s="30">
        <v>1463</v>
      </c>
      <c r="F74" s="28"/>
      <c r="G74"/>
      <c r="H74"/>
      <c r="I74" s="30">
        <v>58</v>
      </c>
      <c r="J74" s="30">
        <v>58</v>
      </c>
      <c r="K74" s="30">
        <v>58</v>
      </c>
      <c r="L74" s="30">
        <v>58</v>
      </c>
      <c r="M74" s="30">
        <v>58</v>
      </c>
      <c r="N74" s="30">
        <v>59</v>
      </c>
      <c r="O74" s="30">
        <v>58</v>
      </c>
      <c r="P74" s="30">
        <v>59</v>
      </c>
      <c r="Q74" s="30">
        <v>59</v>
      </c>
      <c r="R74" s="30">
        <v>59</v>
      </c>
      <c r="S74" s="30">
        <v>58</v>
      </c>
      <c r="T74" s="30">
        <v>58</v>
      </c>
      <c r="U74" s="30">
        <v>58</v>
      </c>
      <c r="V74" s="30">
        <v>58</v>
      </c>
      <c r="W74" s="30">
        <v>59</v>
      </c>
      <c r="X74" s="30">
        <v>58</v>
      </c>
      <c r="Y74" s="30">
        <v>59</v>
      </c>
      <c r="Z74" s="30">
        <v>59</v>
      </c>
      <c r="AA74" s="30">
        <v>59</v>
      </c>
      <c r="AB74" s="30">
        <v>59</v>
      </c>
      <c r="AC74" s="30">
        <v>59</v>
      </c>
      <c r="AD74" s="30">
        <v>59</v>
      </c>
      <c r="AE74" s="30">
        <v>59</v>
      </c>
      <c r="AF74" s="30">
        <v>59</v>
      </c>
      <c r="AG74" s="30">
        <v>58</v>
      </c>
    </row>
    <row r="75" spans="2:33" ht="22.5" customHeight="1">
      <c r="B75" s="11">
        <v>15</v>
      </c>
      <c r="C75" s="11">
        <v>1</v>
      </c>
      <c r="D75" s="18">
        <v>3</v>
      </c>
      <c r="E75" s="30">
        <v>1238</v>
      </c>
      <c r="F75" s="28"/>
      <c r="G75"/>
      <c r="H75"/>
      <c r="I75" s="30">
        <v>49</v>
      </c>
      <c r="J75" s="30">
        <v>50</v>
      </c>
      <c r="K75" s="30">
        <v>49</v>
      </c>
      <c r="L75" s="30">
        <v>50</v>
      </c>
      <c r="M75" s="30">
        <v>49</v>
      </c>
      <c r="N75" s="30">
        <v>50</v>
      </c>
      <c r="O75" s="30">
        <v>50</v>
      </c>
      <c r="P75" s="30">
        <v>50</v>
      </c>
      <c r="Q75" s="30">
        <v>50</v>
      </c>
      <c r="R75" s="30">
        <v>50</v>
      </c>
      <c r="S75" s="30">
        <v>49</v>
      </c>
      <c r="T75" s="30">
        <v>49</v>
      </c>
      <c r="U75" s="30">
        <v>50</v>
      </c>
      <c r="V75" s="30">
        <v>49</v>
      </c>
      <c r="W75" s="30">
        <v>50</v>
      </c>
      <c r="X75" s="30">
        <v>49</v>
      </c>
      <c r="Y75" s="30">
        <v>49</v>
      </c>
      <c r="Z75" s="30">
        <v>49</v>
      </c>
      <c r="AA75" s="30">
        <v>49</v>
      </c>
      <c r="AB75" s="30">
        <v>50</v>
      </c>
      <c r="AC75" s="30">
        <v>49</v>
      </c>
      <c r="AD75" s="30">
        <v>49</v>
      </c>
      <c r="AE75" s="30">
        <v>50</v>
      </c>
      <c r="AF75" s="30">
        <v>50</v>
      </c>
      <c r="AG75" s="30">
        <v>50</v>
      </c>
    </row>
    <row r="76" spans="2:33" ht="22.5" customHeight="1">
      <c r="B76" s="11">
        <v>16</v>
      </c>
      <c r="C76" s="11">
        <v>1</v>
      </c>
      <c r="D76" s="18">
        <v>3</v>
      </c>
      <c r="E76" s="30">
        <v>1405</v>
      </c>
      <c r="F76" s="28"/>
      <c r="G76"/>
      <c r="H76"/>
      <c r="I76" s="30">
        <v>57</v>
      </c>
      <c r="J76" s="30">
        <v>57</v>
      </c>
      <c r="K76" s="30">
        <v>56</v>
      </c>
      <c r="L76" s="30">
        <v>55</v>
      </c>
      <c r="M76" s="30">
        <v>55</v>
      </c>
      <c r="N76" s="30">
        <v>55</v>
      </c>
      <c r="O76" s="30">
        <v>56</v>
      </c>
      <c r="P76" s="30">
        <v>57</v>
      </c>
      <c r="Q76" s="30">
        <v>57</v>
      </c>
      <c r="R76" s="30">
        <v>57</v>
      </c>
      <c r="S76" s="30">
        <v>55</v>
      </c>
      <c r="T76" s="30">
        <v>56</v>
      </c>
      <c r="U76" s="30">
        <v>57</v>
      </c>
      <c r="V76" s="30">
        <v>57</v>
      </c>
      <c r="W76" s="30">
        <v>55</v>
      </c>
      <c r="X76" s="30">
        <v>56</v>
      </c>
      <c r="Y76" s="30">
        <v>57</v>
      </c>
      <c r="Z76" s="30">
        <v>56</v>
      </c>
      <c r="AA76" s="30">
        <v>56</v>
      </c>
      <c r="AB76" s="30">
        <v>56</v>
      </c>
      <c r="AC76" s="30">
        <v>57</v>
      </c>
      <c r="AD76" s="30">
        <v>56</v>
      </c>
      <c r="AE76" s="30">
        <v>57</v>
      </c>
      <c r="AF76" s="30">
        <v>57</v>
      </c>
      <c r="AG76" s="30">
        <v>55</v>
      </c>
    </row>
    <row r="77" spans="2:33" ht="22.5" customHeight="1">
      <c r="B77" s="11">
        <v>17</v>
      </c>
      <c r="C77" s="11">
        <v>1</v>
      </c>
      <c r="D77" s="18">
        <v>3</v>
      </c>
      <c r="E77" s="30">
        <v>1570</v>
      </c>
      <c r="F77" s="28"/>
      <c r="G77"/>
      <c r="H77"/>
      <c r="I77" s="30">
        <v>62</v>
      </c>
      <c r="J77" s="30">
        <v>61</v>
      </c>
      <c r="K77" s="30">
        <v>63</v>
      </c>
      <c r="L77" s="30">
        <v>62</v>
      </c>
      <c r="M77" s="30">
        <v>63</v>
      </c>
      <c r="N77" s="30">
        <v>61</v>
      </c>
      <c r="O77" s="30">
        <v>63</v>
      </c>
      <c r="P77" s="30">
        <v>61</v>
      </c>
      <c r="Q77" s="30">
        <v>63</v>
      </c>
      <c r="R77" s="30">
        <v>65</v>
      </c>
      <c r="S77" s="30">
        <v>65</v>
      </c>
      <c r="T77" s="30">
        <v>63</v>
      </c>
      <c r="U77" s="30">
        <v>62</v>
      </c>
      <c r="V77" s="30">
        <v>63</v>
      </c>
      <c r="W77" s="30">
        <v>62</v>
      </c>
      <c r="X77" s="30">
        <v>64</v>
      </c>
      <c r="Y77" s="30">
        <v>63</v>
      </c>
      <c r="Z77" s="30">
        <v>62</v>
      </c>
      <c r="AA77" s="30">
        <v>65</v>
      </c>
      <c r="AB77" s="30">
        <v>62</v>
      </c>
      <c r="AC77" s="30">
        <v>65</v>
      </c>
      <c r="AD77" s="30">
        <v>61</v>
      </c>
      <c r="AE77" s="30">
        <v>62</v>
      </c>
      <c r="AF77" s="30">
        <v>65</v>
      </c>
      <c r="AG77" s="30">
        <v>62</v>
      </c>
    </row>
    <row r="78" spans="2:33" ht="22.5" customHeight="1">
      <c r="B78" s="11">
        <v>18</v>
      </c>
      <c r="C78" s="11">
        <v>1</v>
      </c>
      <c r="D78" s="18">
        <v>3</v>
      </c>
      <c r="E78" s="30">
        <v>245</v>
      </c>
      <c r="F78" s="28"/>
      <c r="G78"/>
      <c r="H78"/>
      <c r="I78" s="30">
        <v>10</v>
      </c>
      <c r="J78" s="30">
        <v>9</v>
      </c>
      <c r="K78" s="30">
        <v>11</v>
      </c>
      <c r="L78" s="30">
        <v>9</v>
      </c>
      <c r="M78" s="30">
        <v>10</v>
      </c>
      <c r="N78" s="30">
        <v>9</v>
      </c>
      <c r="O78" s="30">
        <v>10</v>
      </c>
      <c r="P78" s="30">
        <v>9</v>
      </c>
      <c r="Q78" s="30">
        <v>11</v>
      </c>
      <c r="R78" s="30">
        <v>11</v>
      </c>
      <c r="S78" s="30">
        <v>10</v>
      </c>
      <c r="T78" s="30">
        <v>11</v>
      </c>
      <c r="U78" s="30">
        <v>10</v>
      </c>
      <c r="V78" s="30">
        <v>9</v>
      </c>
      <c r="W78" s="30">
        <v>11</v>
      </c>
      <c r="X78" s="30">
        <v>10</v>
      </c>
      <c r="Y78" s="30">
        <v>10</v>
      </c>
      <c r="Z78" s="30">
        <v>10</v>
      </c>
      <c r="AA78" s="30">
        <v>9</v>
      </c>
      <c r="AB78" s="30">
        <v>10</v>
      </c>
      <c r="AC78" s="30">
        <v>9</v>
      </c>
      <c r="AD78" s="30">
        <v>10</v>
      </c>
      <c r="AE78" s="30">
        <v>9</v>
      </c>
      <c r="AF78" s="30">
        <v>9</v>
      </c>
      <c r="AG78" s="30">
        <v>9</v>
      </c>
    </row>
    <row r="79" spans="2:33" ht="22.5" customHeight="1">
      <c r="B79" s="11">
        <v>19</v>
      </c>
      <c r="C79" s="11">
        <v>1</v>
      </c>
      <c r="D79" s="18">
        <v>3</v>
      </c>
      <c r="E79" s="30">
        <v>1393</v>
      </c>
      <c r="F79" s="28"/>
      <c r="G79"/>
      <c r="H79"/>
      <c r="I79" s="30">
        <v>56</v>
      </c>
      <c r="J79" s="30">
        <v>57</v>
      </c>
      <c r="K79" s="30">
        <v>55</v>
      </c>
      <c r="L79" s="30">
        <v>54</v>
      </c>
      <c r="M79" s="30">
        <v>57</v>
      </c>
      <c r="N79" s="30">
        <v>57</v>
      </c>
      <c r="O79" s="30">
        <v>57</v>
      </c>
      <c r="P79" s="30">
        <v>57</v>
      </c>
      <c r="Q79" s="30">
        <v>58</v>
      </c>
      <c r="R79" s="30">
        <v>54</v>
      </c>
      <c r="S79" s="30">
        <v>54</v>
      </c>
      <c r="T79" s="30">
        <v>54</v>
      </c>
      <c r="U79" s="30">
        <v>55</v>
      </c>
      <c r="V79" s="30">
        <v>58</v>
      </c>
      <c r="W79" s="30">
        <v>56</v>
      </c>
      <c r="X79" s="30">
        <v>55</v>
      </c>
      <c r="Y79" s="30">
        <v>54</v>
      </c>
      <c r="Z79" s="30">
        <v>57</v>
      </c>
      <c r="AA79" s="30">
        <v>54</v>
      </c>
      <c r="AB79" s="30">
        <v>55</v>
      </c>
      <c r="AC79" s="30">
        <v>55</v>
      </c>
      <c r="AD79" s="30">
        <v>54</v>
      </c>
      <c r="AE79" s="30">
        <v>55</v>
      </c>
      <c r="AF79" s="30">
        <v>58</v>
      </c>
      <c r="AG79" s="30">
        <v>57</v>
      </c>
    </row>
    <row r="80" spans="2:33" ht="22.5" customHeight="1">
      <c r="B80" s="11">
        <v>20</v>
      </c>
      <c r="C80" s="11">
        <v>1</v>
      </c>
      <c r="D80" s="18">
        <v>3</v>
      </c>
      <c r="E80" s="30">
        <v>1563</v>
      </c>
      <c r="F80" s="28"/>
      <c r="G80"/>
      <c r="H80"/>
      <c r="I80" s="30">
        <v>61</v>
      </c>
      <c r="J80" s="30">
        <v>61</v>
      </c>
      <c r="K80" s="30">
        <v>63</v>
      </c>
      <c r="L80" s="30">
        <v>62</v>
      </c>
      <c r="M80" s="30">
        <v>62</v>
      </c>
      <c r="N80" s="30">
        <v>61</v>
      </c>
      <c r="O80" s="30">
        <v>61</v>
      </c>
      <c r="P80" s="30">
        <v>61</v>
      </c>
      <c r="Q80" s="30">
        <v>62</v>
      </c>
      <c r="R80" s="30">
        <v>63</v>
      </c>
      <c r="S80" s="30">
        <v>62</v>
      </c>
      <c r="T80" s="30">
        <v>64</v>
      </c>
      <c r="U80" s="30">
        <v>64</v>
      </c>
      <c r="V80" s="30">
        <v>61</v>
      </c>
      <c r="W80" s="30">
        <v>62</v>
      </c>
      <c r="X80" s="30">
        <v>62</v>
      </c>
      <c r="Y80" s="30">
        <v>63</v>
      </c>
      <c r="Z80" s="30">
        <v>64</v>
      </c>
      <c r="AA80" s="30">
        <v>63</v>
      </c>
      <c r="AB80" s="30">
        <v>64</v>
      </c>
      <c r="AC80" s="30">
        <v>64</v>
      </c>
      <c r="AD80" s="30">
        <v>63</v>
      </c>
      <c r="AE80" s="30">
        <v>64</v>
      </c>
      <c r="AF80" s="30">
        <v>62</v>
      </c>
      <c r="AG80" s="30">
        <v>64</v>
      </c>
    </row>
    <row r="83" spans="2:33" ht="22.5" customHeight="1" thickBot="1">
      <c r="B83" s="69" t="s">
        <v>8</v>
      </c>
      <c r="C83" s="70" t="s">
        <v>9</v>
      </c>
      <c r="I83" s="4"/>
      <c r="J83" s="4"/>
      <c r="K83" s="4"/>
    </row>
    <row r="84" spans="2:33" ht="15" customHeight="1">
      <c r="I84" s="4"/>
      <c r="J84" s="4"/>
      <c r="K84" s="4"/>
    </row>
    <row r="85" spans="2:33" ht="15" customHeight="1">
      <c r="B85" s="81" t="s">
        <v>50</v>
      </c>
      <c r="I85" s="4"/>
      <c r="J85" s="4"/>
      <c r="K85" s="4"/>
    </row>
    <row r="86" spans="2:33" ht="15" customHeight="1">
      <c r="B86" s="82"/>
      <c r="C86" s="27"/>
      <c r="I86" s="4"/>
      <c r="J86" s="4"/>
      <c r="K86" s="4"/>
    </row>
    <row r="87" spans="2:33" ht="15" customHeight="1">
      <c r="B87" s="82" t="s">
        <v>92</v>
      </c>
      <c r="C87" s="27"/>
      <c r="I87" s="4"/>
      <c r="J87" s="4"/>
      <c r="K87" s="4"/>
    </row>
    <row r="88" spans="2:33" ht="15" customHeight="1">
      <c r="B88" s="82"/>
      <c r="C88" s="27"/>
      <c r="I88" s="4"/>
      <c r="J88" s="4"/>
      <c r="K88" s="4"/>
    </row>
    <row r="89" spans="2:33" ht="15" customHeight="1">
      <c r="B89" s="81" t="s">
        <v>67</v>
      </c>
      <c r="C89" s="27"/>
      <c r="I89" s="4"/>
      <c r="J89" s="4"/>
      <c r="K89" s="4"/>
    </row>
    <row r="90" spans="2:33" ht="15" customHeight="1">
      <c r="B90" s="83" t="s">
        <v>71</v>
      </c>
      <c r="I90" s="4"/>
      <c r="J90" s="4"/>
      <c r="K90" s="4"/>
    </row>
    <row r="91" spans="2:33" ht="15" customHeight="1">
      <c r="B91" s="83" t="s">
        <v>72</v>
      </c>
      <c r="I91" s="4"/>
      <c r="J91" s="4"/>
      <c r="K91" s="4"/>
    </row>
    <row r="92" spans="2:33" ht="15" customHeight="1" thickBot="1">
      <c r="B92" s="83" t="s">
        <v>73</v>
      </c>
      <c r="I92" s="4"/>
      <c r="J92" s="4"/>
      <c r="K92" s="4"/>
    </row>
    <row r="93" spans="2:33" ht="15" customHeight="1" thickBot="1">
      <c r="B93" s="15"/>
      <c r="G93" s="16"/>
      <c r="H93" s="25"/>
      <c r="I93" s="75" t="s">
        <v>53</v>
      </c>
      <c r="J93" s="75"/>
      <c r="K93" s="75"/>
      <c r="L93" s="75"/>
      <c r="M93" s="75"/>
      <c r="N93" s="75"/>
      <c r="O93" s="75"/>
      <c r="P93" s="75"/>
      <c r="Q93" s="75"/>
      <c r="R93" s="75"/>
      <c r="S93" s="75"/>
      <c r="T93" s="75"/>
      <c r="U93" s="75"/>
      <c r="V93" s="75"/>
      <c r="W93" s="75"/>
      <c r="X93" s="75"/>
      <c r="Y93" s="75"/>
      <c r="Z93" s="75"/>
      <c r="AA93" s="75"/>
      <c r="AB93" s="75"/>
      <c r="AC93" s="75"/>
      <c r="AD93" s="75"/>
      <c r="AE93" s="75"/>
      <c r="AF93" s="75"/>
      <c r="AG93" s="75"/>
    </row>
    <row r="94" spans="2:33" ht="22.5" customHeight="1" thickBot="1">
      <c r="B94" s="54" t="s">
        <v>1</v>
      </c>
      <c r="C94" s="54" t="s">
        <v>2</v>
      </c>
      <c r="D94" s="54" t="s">
        <v>3</v>
      </c>
      <c r="E94" s="54" t="s">
        <v>30</v>
      </c>
      <c r="G94"/>
      <c r="H94"/>
      <c r="I94" s="54">
        <v>1</v>
      </c>
      <c r="J94" s="54">
        <v>2</v>
      </c>
      <c r="K94" s="54">
        <v>3</v>
      </c>
      <c r="L94" s="54">
        <v>4</v>
      </c>
      <c r="M94" s="54">
        <v>5</v>
      </c>
      <c r="N94" s="54">
        <v>6</v>
      </c>
      <c r="O94" s="54">
        <v>7</v>
      </c>
      <c r="P94" s="54">
        <v>8</v>
      </c>
      <c r="Q94" s="54">
        <v>9</v>
      </c>
      <c r="R94" s="54">
        <v>10</v>
      </c>
      <c r="S94" s="54">
        <v>11</v>
      </c>
      <c r="T94" s="54">
        <v>12</v>
      </c>
      <c r="U94" s="54">
        <v>13</v>
      </c>
      <c r="V94" s="54">
        <v>14</v>
      </c>
      <c r="W94" s="54">
        <v>15</v>
      </c>
      <c r="X94" s="54">
        <v>16</v>
      </c>
      <c r="Y94" s="54">
        <v>17</v>
      </c>
      <c r="Z94" s="54">
        <v>18</v>
      </c>
      <c r="AA94" s="54">
        <v>19</v>
      </c>
      <c r="AB94" s="54">
        <v>20</v>
      </c>
      <c r="AC94" s="54">
        <v>21</v>
      </c>
      <c r="AD94" s="54">
        <v>22</v>
      </c>
      <c r="AE94" s="54">
        <v>23</v>
      </c>
      <c r="AF94" s="54">
        <v>24</v>
      </c>
      <c r="AG94" s="54">
        <v>25</v>
      </c>
    </row>
    <row r="95" spans="2:33" ht="15" customHeight="1">
      <c r="B95" s="2"/>
      <c r="C95" s="2"/>
      <c r="D95" s="2"/>
      <c r="E95" s="3"/>
      <c r="G95"/>
      <c r="H95"/>
    </row>
    <row r="96" spans="2:33" ht="22.5" customHeight="1">
      <c r="B96" s="10" t="s">
        <v>5</v>
      </c>
      <c r="C96" s="11">
        <v>2</v>
      </c>
      <c r="D96" s="12">
        <v>0</v>
      </c>
      <c r="E96" s="30">
        <v>83</v>
      </c>
      <c r="F96" s="28"/>
      <c r="G96"/>
      <c r="H96"/>
      <c r="I96" s="30">
        <v>82</v>
      </c>
      <c r="J96" s="30">
        <v>82</v>
      </c>
      <c r="K96" s="30">
        <v>81</v>
      </c>
      <c r="L96" s="30">
        <v>82</v>
      </c>
      <c r="M96" s="30">
        <v>81</v>
      </c>
      <c r="N96" s="30">
        <v>82</v>
      </c>
      <c r="O96" s="30">
        <v>82</v>
      </c>
      <c r="P96" s="30">
        <v>83</v>
      </c>
      <c r="Q96" s="30">
        <v>81</v>
      </c>
      <c r="R96" s="30">
        <v>83</v>
      </c>
      <c r="S96" s="30">
        <v>83</v>
      </c>
      <c r="T96" s="30">
        <v>81</v>
      </c>
      <c r="U96" s="30">
        <v>83</v>
      </c>
      <c r="V96" s="30">
        <v>81</v>
      </c>
      <c r="W96" s="30">
        <v>81</v>
      </c>
      <c r="X96" s="30">
        <v>83</v>
      </c>
      <c r="Y96" s="30">
        <v>83</v>
      </c>
      <c r="Z96" s="30">
        <v>81</v>
      </c>
      <c r="AA96" s="30">
        <v>83</v>
      </c>
      <c r="AB96" s="30">
        <v>83</v>
      </c>
      <c r="AC96" s="30">
        <v>81</v>
      </c>
      <c r="AD96" s="30">
        <v>81</v>
      </c>
      <c r="AE96" s="30">
        <v>83</v>
      </c>
      <c r="AF96" s="30">
        <v>83</v>
      </c>
      <c r="AG96" s="30">
        <v>81</v>
      </c>
    </row>
    <row r="98" spans="2:33" ht="22.5" customHeight="1">
      <c r="B98" s="11">
        <v>21</v>
      </c>
      <c r="C98" s="11">
        <v>2</v>
      </c>
      <c r="D98" s="18">
        <v>5</v>
      </c>
      <c r="E98" s="30" cm="1">
        <f t="array" ref="E98:E117">_xlfn.BYROW(I98:AG117, _xleta.MAX)</f>
        <v>31</v>
      </c>
      <c r="F98" s="28"/>
      <c r="G98"/>
      <c r="H98"/>
      <c r="I98" s="30">
        <v>29</v>
      </c>
      <c r="J98" s="30">
        <v>28</v>
      </c>
      <c r="K98" s="30">
        <v>31</v>
      </c>
      <c r="L98" s="30">
        <v>30</v>
      </c>
      <c r="M98" s="30">
        <v>31</v>
      </c>
      <c r="N98" s="30">
        <v>30</v>
      </c>
      <c r="O98" s="30">
        <v>31</v>
      </c>
      <c r="P98" s="30">
        <v>28</v>
      </c>
      <c r="Q98" s="30">
        <v>28</v>
      </c>
      <c r="R98" s="30">
        <v>31</v>
      </c>
      <c r="S98" s="30">
        <v>28</v>
      </c>
      <c r="T98" s="30">
        <v>28</v>
      </c>
      <c r="U98" s="30">
        <v>29</v>
      </c>
      <c r="V98" s="30">
        <v>31</v>
      </c>
      <c r="W98" s="30">
        <v>30</v>
      </c>
      <c r="X98" s="30">
        <v>31</v>
      </c>
      <c r="Y98" s="30">
        <v>29</v>
      </c>
      <c r="Z98" s="30">
        <v>28</v>
      </c>
      <c r="AA98" s="30">
        <v>30</v>
      </c>
      <c r="AB98" s="30">
        <v>31</v>
      </c>
      <c r="AC98" s="30">
        <v>31</v>
      </c>
      <c r="AD98" s="30">
        <v>28</v>
      </c>
      <c r="AE98" s="30">
        <v>29</v>
      </c>
      <c r="AF98" s="30">
        <v>30</v>
      </c>
      <c r="AG98" s="30">
        <v>28</v>
      </c>
    </row>
    <row r="99" spans="2:33" ht="22.5" customHeight="1">
      <c r="B99" s="11">
        <v>22</v>
      </c>
      <c r="C99" s="11">
        <v>2</v>
      </c>
      <c r="D99" s="18">
        <v>5</v>
      </c>
      <c r="E99" s="30">
        <v>72</v>
      </c>
      <c r="F99" s="28"/>
      <c r="G99"/>
      <c r="H99"/>
      <c r="I99" s="30">
        <v>71</v>
      </c>
      <c r="J99" s="30">
        <v>72</v>
      </c>
      <c r="K99" s="30">
        <v>70</v>
      </c>
      <c r="L99" s="30">
        <v>71</v>
      </c>
      <c r="M99" s="30">
        <v>70</v>
      </c>
      <c r="N99" s="30">
        <v>71</v>
      </c>
      <c r="O99" s="30">
        <v>70</v>
      </c>
      <c r="P99" s="30">
        <v>70</v>
      </c>
      <c r="Q99" s="30">
        <v>72</v>
      </c>
      <c r="R99" s="30">
        <v>71</v>
      </c>
      <c r="S99" s="30">
        <v>72</v>
      </c>
      <c r="T99" s="30">
        <v>72</v>
      </c>
      <c r="U99" s="30">
        <v>70</v>
      </c>
      <c r="V99" s="30">
        <v>72</v>
      </c>
      <c r="W99" s="30">
        <v>72</v>
      </c>
      <c r="X99" s="30">
        <v>71</v>
      </c>
      <c r="Y99" s="30">
        <v>71</v>
      </c>
      <c r="Z99" s="30">
        <v>72</v>
      </c>
      <c r="AA99" s="30">
        <v>71</v>
      </c>
      <c r="AB99" s="30">
        <v>72</v>
      </c>
      <c r="AC99" s="30">
        <v>70</v>
      </c>
      <c r="AD99" s="30">
        <v>72</v>
      </c>
      <c r="AE99" s="30">
        <v>72</v>
      </c>
      <c r="AF99" s="30">
        <v>72</v>
      </c>
      <c r="AG99" s="30">
        <v>72</v>
      </c>
    </row>
    <row r="100" spans="2:33" ht="22.5" customHeight="1">
      <c r="B100" s="11">
        <v>23</v>
      </c>
      <c r="C100" s="11">
        <v>2</v>
      </c>
      <c r="D100" s="18">
        <v>5</v>
      </c>
      <c r="E100" s="30">
        <v>65</v>
      </c>
      <c r="F100" s="28"/>
      <c r="G100"/>
      <c r="H100"/>
      <c r="I100" s="30">
        <v>65</v>
      </c>
      <c r="J100" s="30">
        <v>65</v>
      </c>
      <c r="K100" s="30">
        <v>62</v>
      </c>
      <c r="L100" s="30">
        <v>65</v>
      </c>
      <c r="M100" s="30">
        <v>65</v>
      </c>
      <c r="N100" s="30">
        <v>62</v>
      </c>
      <c r="O100" s="30">
        <v>61</v>
      </c>
      <c r="P100" s="30">
        <v>62</v>
      </c>
      <c r="Q100" s="30">
        <v>62</v>
      </c>
      <c r="R100" s="30">
        <v>63</v>
      </c>
      <c r="S100" s="30">
        <v>63</v>
      </c>
      <c r="T100" s="30">
        <v>64</v>
      </c>
      <c r="U100" s="30">
        <v>65</v>
      </c>
      <c r="V100" s="30">
        <v>62</v>
      </c>
      <c r="W100" s="30">
        <v>65</v>
      </c>
      <c r="X100" s="30">
        <v>65</v>
      </c>
      <c r="Y100" s="30">
        <v>64</v>
      </c>
      <c r="Z100" s="30">
        <v>63</v>
      </c>
      <c r="AA100" s="30">
        <v>64</v>
      </c>
      <c r="AB100" s="30">
        <v>61</v>
      </c>
      <c r="AC100" s="30">
        <v>65</v>
      </c>
      <c r="AD100" s="30">
        <v>63</v>
      </c>
      <c r="AE100" s="30">
        <v>62</v>
      </c>
      <c r="AF100" s="30">
        <v>62</v>
      </c>
      <c r="AG100" s="30">
        <v>64</v>
      </c>
    </row>
    <row r="101" spans="2:33" ht="22.5" customHeight="1">
      <c r="B101" s="11">
        <v>24</v>
      </c>
      <c r="C101" s="11">
        <v>2</v>
      </c>
      <c r="D101" s="18">
        <v>5</v>
      </c>
      <c r="E101" s="30">
        <v>86</v>
      </c>
      <c r="F101" s="28"/>
      <c r="G101"/>
      <c r="H101"/>
      <c r="I101" s="30">
        <v>83</v>
      </c>
      <c r="J101" s="30">
        <v>83</v>
      </c>
      <c r="K101" s="30">
        <v>85</v>
      </c>
      <c r="L101" s="30">
        <v>84</v>
      </c>
      <c r="M101" s="30">
        <v>85</v>
      </c>
      <c r="N101" s="30">
        <v>83</v>
      </c>
      <c r="O101" s="30">
        <v>84</v>
      </c>
      <c r="P101" s="30">
        <v>86</v>
      </c>
      <c r="Q101" s="30">
        <v>84</v>
      </c>
      <c r="R101" s="30">
        <v>85</v>
      </c>
      <c r="S101" s="30">
        <v>84</v>
      </c>
      <c r="T101" s="30">
        <v>86</v>
      </c>
      <c r="U101" s="30">
        <v>84</v>
      </c>
      <c r="V101" s="30">
        <v>86</v>
      </c>
      <c r="W101" s="30">
        <v>83</v>
      </c>
      <c r="X101" s="30">
        <v>85</v>
      </c>
      <c r="Y101" s="30">
        <v>84</v>
      </c>
      <c r="Z101" s="30">
        <v>84</v>
      </c>
      <c r="AA101" s="30">
        <v>85</v>
      </c>
      <c r="AB101" s="30">
        <v>84</v>
      </c>
      <c r="AC101" s="30">
        <v>83</v>
      </c>
      <c r="AD101" s="30">
        <v>83</v>
      </c>
      <c r="AE101" s="30">
        <v>86</v>
      </c>
      <c r="AF101" s="30">
        <v>86</v>
      </c>
      <c r="AG101" s="30">
        <v>85</v>
      </c>
    </row>
    <row r="102" spans="2:33" ht="22.5" customHeight="1">
      <c r="B102" s="11">
        <v>25</v>
      </c>
      <c r="C102" s="11">
        <v>2</v>
      </c>
      <c r="D102" s="18">
        <v>5</v>
      </c>
      <c r="E102" s="30">
        <v>73</v>
      </c>
      <c r="F102" s="28"/>
      <c r="G102"/>
      <c r="H102"/>
      <c r="I102" s="30">
        <v>70</v>
      </c>
      <c r="J102" s="30">
        <v>69</v>
      </c>
      <c r="K102" s="30">
        <v>70</v>
      </c>
      <c r="L102" s="30">
        <v>71</v>
      </c>
      <c r="M102" s="30">
        <v>73</v>
      </c>
      <c r="N102" s="30">
        <v>73</v>
      </c>
      <c r="O102" s="30">
        <v>70</v>
      </c>
      <c r="P102" s="30">
        <v>73</v>
      </c>
      <c r="Q102" s="30">
        <v>71</v>
      </c>
      <c r="R102" s="30">
        <v>73</v>
      </c>
      <c r="S102" s="30">
        <v>69</v>
      </c>
      <c r="T102" s="30">
        <v>70</v>
      </c>
      <c r="U102" s="30">
        <v>70</v>
      </c>
      <c r="V102" s="30">
        <v>72</v>
      </c>
      <c r="W102" s="30">
        <v>73</v>
      </c>
      <c r="X102" s="30">
        <v>72</v>
      </c>
      <c r="Y102" s="30">
        <v>70</v>
      </c>
      <c r="Z102" s="30">
        <v>69</v>
      </c>
      <c r="AA102" s="30">
        <v>71</v>
      </c>
      <c r="AB102" s="30">
        <v>71</v>
      </c>
      <c r="AC102" s="30">
        <v>73</v>
      </c>
      <c r="AD102" s="30">
        <v>70</v>
      </c>
      <c r="AE102" s="30">
        <v>71</v>
      </c>
      <c r="AF102" s="30">
        <v>71</v>
      </c>
      <c r="AG102" s="30">
        <v>73</v>
      </c>
    </row>
    <row r="103" spans="2:33" ht="22.5" customHeight="1">
      <c r="B103" s="11">
        <v>26</v>
      </c>
      <c r="C103" s="11">
        <v>2</v>
      </c>
      <c r="D103" s="18">
        <v>5</v>
      </c>
      <c r="E103" s="30">
        <v>65</v>
      </c>
      <c r="F103" s="28"/>
      <c r="G103"/>
      <c r="H103"/>
      <c r="I103" s="30">
        <v>63</v>
      </c>
      <c r="J103" s="30">
        <v>65</v>
      </c>
      <c r="K103" s="30">
        <v>64</v>
      </c>
      <c r="L103" s="30">
        <v>65</v>
      </c>
      <c r="M103" s="30">
        <v>64</v>
      </c>
      <c r="N103" s="30">
        <v>63</v>
      </c>
      <c r="O103" s="30">
        <v>65</v>
      </c>
      <c r="P103" s="30">
        <v>65</v>
      </c>
      <c r="Q103" s="30">
        <v>65</v>
      </c>
      <c r="R103" s="30">
        <v>65</v>
      </c>
      <c r="S103" s="30">
        <v>64</v>
      </c>
      <c r="T103" s="30">
        <v>64</v>
      </c>
      <c r="U103" s="30">
        <v>64</v>
      </c>
      <c r="V103" s="30">
        <v>65</v>
      </c>
      <c r="W103" s="30">
        <v>65</v>
      </c>
      <c r="X103" s="30">
        <v>64</v>
      </c>
      <c r="Y103" s="30">
        <v>63</v>
      </c>
      <c r="Z103" s="30">
        <v>63</v>
      </c>
      <c r="AA103" s="30">
        <v>65</v>
      </c>
      <c r="AB103" s="30">
        <v>65</v>
      </c>
      <c r="AC103" s="30">
        <v>65</v>
      </c>
      <c r="AD103" s="30">
        <v>63</v>
      </c>
      <c r="AE103" s="30">
        <v>64</v>
      </c>
      <c r="AF103" s="30">
        <v>64</v>
      </c>
      <c r="AG103" s="30">
        <v>64</v>
      </c>
    </row>
    <row r="104" spans="2:33" ht="22.5" customHeight="1">
      <c r="B104" s="11">
        <v>27</v>
      </c>
      <c r="C104" s="11">
        <v>2</v>
      </c>
      <c r="D104" s="18">
        <v>5</v>
      </c>
      <c r="E104" s="30">
        <v>61</v>
      </c>
      <c r="F104" s="28"/>
      <c r="G104"/>
      <c r="H104"/>
      <c r="I104" s="30">
        <v>60</v>
      </c>
      <c r="J104" s="30">
        <v>61</v>
      </c>
      <c r="K104" s="30">
        <v>60</v>
      </c>
      <c r="L104" s="30">
        <v>61</v>
      </c>
      <c r="M104" s="30">
        <v>60</v>
      </c>
      <c r="N104" s="30">
        <v>60</v>
      </c>
      <c r="O104" s="30">
        <v>60</v>
      </c>
      <c r="P104" s="30">
        <v>61</v>
      </c>
      <c r="Q104" s="30">
        <v>61</v>
      </c>
      <c r="R104" s="30">
        <v>60</v>
      </c>
      <c r="S104" s="30">
        <v>60</v>
      </c>
      <c r="T104" s="30">
        <v>61</v>
      </c>
      <c r="U104" s="30">
        <v>61</v>
      </c>
      <c r="V104" s="30">
        <v>61</v>
      </c>
      <c r="W104" s="30">
        <v>60</v>
      </c>
      <c r="X104" s="30">
        <v>60</v>
      </c>
      <c r="Y104" s="30">
        <v>61</v>
      </c>
      <c r="Z104" s="30">
        <v>61</v>
      </c>
      <c r="AA104" s="30">
        <v>61</v>
      </c>
      <c r="AB104" s="30">
        <v>60</v>
      </c>
      <c r="AC104" s="30">
        <v>61</v>
      </c>
      <c r="AD104" s="30">
        <v>60</v>
      </c>
      <c r="AE104" s="30">
        <v>60</v>
      </c>
      <c r="AF104" s="30">
        <v>60</v>
      </c>
      <c r="AG104" s="30">
        <v>60</v>
      </c>
    </row>
    <row r="105" spans="2:33" ht="22.5" customHeight="1">
      <c r="B105" s="11">
        <v>28</v>
      </c>
      <c r="C105" s="11">
        <v>2</v>
      </c>
      <c r="D105" s="18">
        <v>5</v>
      </c>
      <c r="E105" s="30">
        <v>26</v>
      </c>
      <c r="F105" s="28"/>
      <c r="G105"/>
      <c r="H105"/>
      <c r="I105" s="30">
        <v>24</v>
      </c>
      <c r="J105" s="30">
        <v>26</v>
      </c>
      <c r="K105" s="30">
        <v>26</v>
      </c>
      <c r="L105" s="30">
        <v>25</v>
      </c>
      <c r="M105" s="30">
        <v>25</v>
      </c>
      <c r="N105" s="30">
        <v>26</v>
      </c>
      <c r="O105" s="30">
        <v>26</v>
      </c>
      <c r="P105" s="30">
        <v>26</v>
      </c>
      <c r="Q105" s="30">
        <v>24</v>
      </c>
      <c r="R105" s="30">
        <v>24</v>
      </c>
      <c r="S105" s="30">
        <v>24</v>
      </c>
      <c r="T105" s="30">
        <v>26</v>
      </c>
      <c r="U105" s="30">
        <v>24</v>
      </c>
      <c r="V105" s="30">
        <v>26</v>
      </c>
      <c r="W105" s="30">
        <v>25</v>
      </c>
      <c r="X105" s="30">
        <v>25</v>
      </c>
      <c r="Y105" s="30">
        <v>24</v>
      </c>
      <c r="Z105" s="30">
        <v>25</v>
      </c>
      <c r="AA105" s="30">
        <v>25</v>
      </c>
      <c r="AB105" s="30">
        <v>24</v>
      </c>
      <c r="AC105" s="30">
        <v>25</v>
      </c>
      <c r="AD105" s="30">
        <v>25</v>
      </c>
      <c r="AE105" s="30">
        <v>25</v>
      </c>
      <c r="AF105" s="30">
        <v>25</v>
      </c>
      <c r="AG105" s="30">
        <v>25</v>
      </c>
    </row>
    <row r="106" spans="2:33" ht="22.5" customHeight="1">
      <c r="B106" s="11">
        <v>29</v>
      </c>
      <c r="C106" s="11">
        <v>2</v>
      </c>
      <c r="D106" s="18">
        <v>5</v>
      </c>
      <c r="E106" s="30">
        <v>25</v>
      </c>
      <c r="F106" s="28"/>
      <c r="G106"/>
      <c r="H106"/>
      <c r="I106" s="30">
        <v>25</v>
      </c>
      <c r="J106" s="30">
        <v>25</v>
      </c>
      <c r="K106" s="30">
        <v>24</v>
      </c>
      <c r="L106" s="30">
        <v>25</v>
      </c>
      <c r="M106" s="30">
        <v>23</v>
      </c>
      <c r="N106" s="30">
        <v>25</v>
      </c>
      <c r="O106" s="30">
        <v>23</v>
      </c>
      <c r="P106" s="30">
        <v>24</v>
      </c>
      <c r="Q106" s="30">
        <v>24</v>
      </c>
      <c r="R106" s="30">
        <v>25</v>
      </c>
      <c r="S106" s="30">
        <v>24</v>
      </c>
      <c r="T106" s="30">
        <v>25</v>
      </c>
      <c r="U106" s="30">
        <v>24</v>
      </c>
      <c r="V106" s="30">
        <v>25</v>
      </c>
      <c r="W106" s="30">
        <v>25</v>
      </c>
      <c r="X106" s="30">
        <v>24</v>
      </c>
      <c r="Y106" s="30">
        <v>24</v>
      </c>
      <c r="Z106" s="30">
        <v>24</v>
      </c>
      <c r="AA106" s="30">
        <v>24</v>
      </c>
      <c r="AB106" s="30">
        <v>23</v>
      </c>
      <c r="AC106" s="30">
        <v>23</v>
      </c>
      <c r="AD106" s="30">
        <v>25</v>
      </c>
      <c r="AE106" s="30">
        <v>23</v>
      </c>
      <c r="AF106" s="30">
        <v>24</v>
      </c>
      <c r="AG106" s="30">
        <v>25</v>
      </c>
    </row>
    <row r="107" spans="2:33" ht="22.5" customHeight="1">
      <c r="B107" s="11">
        <v>30</v>
      </c>
      <c r="C107" s="11">
        <v>2</v>
      </c>
      <c r="D107" s="18">
        <v>5</v>
      </c>
      <c r="E107" s="30">
        <v>9</v>
      </c>
      <c r="F107" s="28"/>
      <c r="G107"/>
      <c r="H107"/>
      <c r="I107" s="30">
        <v>7</v>
      </c>
      <c r="J107" s="30">
        <v>5</v>
      </c>
      <c r="K107" s="30">
        <v>8</v>
      </c>
      <c r="L107" s="30">
        <v>6</v>
      </c>
      <c r="M107" s="30">
        <v>8</v>
      </c>
      <c r="N107" s="30">
        <v>8</v>
      </c>
      <c r="O107" s="30">
        <v>5</v>
      </c>
      <c r="P107" s="30">
        <v>5</v>
      </c>
      <c r="Q107" s="30">
        <v>9</v>
      </c>
      <c r="R107" s="30">
        <v>8</v>
      </c>
      <c r="S107" s="30">
        <v>8</v>
      </c>
      <c r="T107" s="30">
        <v>7</v>
      </c>
      <c r="U107" s="30">
        <v>8</v>
      </c>
      <c r="V107" s="30">
        <v>8</v>
      </c>
      <c r="W107" s="30">
        <v>7</v>
      </c>
      <c r="X107" s="30">
        <v>9</v>
      </c>
      <c r="Y107" s="30">
        <v>9</v>
      </c>
      <c r="Z107" s="30">
        <v>8</v>
      </c>
      <c r="AA107" s="30">
        <v>5</v>
      </c>
      <c r="AB107" s="30">
        <v>5</v>
      </c>
      <c r="AC107" s="30">
        <v>9</v>
      </c>
      <c r="AD107" s="30">
        <v>6</v>
      </c>
      <c r="AE107" s="30">
        <v>7</v>
      </c>
      <c r="AF107" s="30">
        <v>7</v>
      </c>
      <c r="AG107" s="30">
        <v>7</v>
      </c>
    </row>
    <row r="108" spans="2:33" ht="22.5" customHeight="1">
      <c r="B108" s="11">
        <v>31</v>
      </c>
      <c r="C108" s="11">
        <v>2</v>
      </c>
      <c r="D108" s="18">
        <v>5</v>
      </c>
      <c r="E108" s="30">
        <v>97</v>
      </c>
      <c r="F108" s="28"/>
      <c r="G108"/>
      <c r="H108"/>
      <c r="I108" s="30">
        <v>96</v>
      </c>
      <c r="J108" s="30">
        <v>96</v>
      </c>
      <c r="K108" s="30">
        <v>96</v>
      </c>
      <c r="L108" s="30">
        <v>96</v>
      </c>
      <c r="M108" s="30">
        <v>96</v>
      </c>
      <c r="N108" s="30">
        <v>96</v>
      </c>
      <c r="O108" s="30">
        <v>97</v>
      </c>
      <c r="P108" s="30">
        <v>97</v>
      </c>
      <c r="Q108" s="30">
        <v>96</v>
      </c>
      <c r="R108" s="30">
        <v>97</v>
      </c>
      <c r="S108" s="30">
        <v>96</v>
      </c>
      <c r="T108" s="30">
        <v>96</v>
      </c>
      <c r="U108" s="30">
        <v>97</v>
      </c>
      <c r="V108" s="30">
        <v>97</v>
      </c>
      <c r="W108" s="30">
        <v>97</v>
      </c>
      <c r="X108" s="30">
        <v>97</v>
      </c>
      <c r="Y108" s="30">
        <v>96</v>
      </c>
      <c r="Z108" s="30">
        <v>96</v>
      </c>
      <c r="AA108" s="30">
        <v>96</v>
      </c>
      <c r="AB108" s="30">
        <v>97</v>
      </c>
      <c r="AC108" s="30">
        <v>97</v>
      </c>
      <c r="AD108" s="30">
        <v>96</v>
      </c>
      <c r="AE108" s="30">
        <v>96</v>
      </c>
      <c r="AF108" s="30">
        <v>97</v>
      </c>
      <c r="AG108" s="30">
        <v>96</v>
      </c>
    </row>
    <row r="109" spans="2:33" ht="22.5" customHeight="1">
      <c r="B109" s="11">
        <v>32</v>
      </c>
      <c r="C109" s="11">
        <v>2</v>
      </c>
      <c r="D109" s="18">
        <v>5</v>
      </c>
      <c r="E109" s="30">
        <v>8</v>
      </c>
      <c r="F109" s="28"/>
      <c r="G109"/>
      <c r="H109"/>
      <c r="I109" s="30">
        <v>4</v>
      </c>
      <c r="J109" s="30">
        <v>7</v>
      </c>
      <c r="K109" s="30">
        <v>4</v>
      </c>
      <c r="L109" s="30">
        <v>4</v>
      </c>
      <c r="M109" s="30">
        <v>6</v>
      </c>
      <c r="N109" s="30">
        <v>6</v>
      </c>
      <c r="O109" s="30">
        <v>5</v>
      </c>
      <c r="P109" s="30">
        <v>8</v>
      </c>
      <c r="Q109" s="30">
        <v>6</v>
      </c>
      <c r="R109" s="30">
        <v>6</v>
      </c>
      <c r="S109" s="30">
        <v>4</v>
      </c>
      <c r="T109" s="30">
        <v>4</v>
      </c>
      <c r="U109" s="30">
        <v>4</v>
      </c>
      <c r="V109" s="30">
        <v>4</v>
      </c>
      <c r="W109" s="30">
        <v>7</v>
      </c>
      <c r="X109" s="30">
        <v>4</v>
      </c>
      <c r="Y109" s="30">
        <v>6</v>
      </c>
      <c r="Z109" s="30">
        <v>4</v>
      </c>
      <c r="AA109" s="30">
        <v>5</v>
      </c>
      <c r="AB109" s="30">
        <v>6</v>
      </c>
      <c r="AC109" s="30">
        <v>7</v>
      </c>
      <c r="AD109" s="30">
        <v>4</v>
      </c>
      <c r="AE109" s="30">
        <v>5</v>
      </c>
      <c r="AF109" s="30">
        <v>8</v>
      </c>
      <c r="AG109" s="30">
        <v>7</v>
      </c>
    </row>
    <row r="110" spans="2:33" ht="22.5" customHeight="1">
      <c r="B110" s="11">
        <v>33</v>
      </c>
      <c r="C110" s="11">
        <v>2</v>
      </c>
      <c r="D110" s="18">
        <v>5</v>
      </c>
      <c r="E110" s="30">
        <v>13</v>
      </c>
      <c r="F110" s="28"/>
      <c r="G110"/>
      <c r="H110"/>
      <c r="I110" s="30">
        <v>13</v>
      </c>
      <c r="J110" s="30">
        <v>13</v>
      </c>
      <c r="K110" s="30">
        <v>12</v>
      </c>
      <c r="L110" s="30">
        <v>12</v>
      </c>
      <c r="M110" s="30">
        <v>12</v>
      </c>
      <c r="N110" s="30">
        <v>13</v>
      </c>
      <c r="O110" s="30">
        <v>13</v>
      </c>
      <c r="P110" s="30">
        <v>13</v>
      </c>
      <c r="Q110" s="30">
        <v>12</v>
      </c>
      <c r="R110" s="30">
        <v>13</v>
      </c>
      <c r="S110" s="30">
        <v>13</v>
      </c>
      <c r="T110" s="30">
        <v>13</v>
      </c>
      <c r="U110" s="30">
        <v>12</v>
      </c>
      <c r="V110" s="30">
        <v>12</v>
      </c>
      <c r="W110" s="30">
        <v>13</v>
      </c>
      <c r="X110" s="30">
        <v>12</v>
      </c>
      <c r="Y110" s="30">
        <v>13</v>
      </c>
      <c r="Z110" s="30">
        <v>12</v>
      </c>
      <c r="AA110" s="30">
        <v>12</v>
      </c>
      <c r="AB110" s="30">
        <v>13</v>
      </c>
      <c r="AC110" s="30">
        <v>13</v>
      </c>
      <c r="AD110" s="30">
        <v>12</v>
      </c>
      <c r="AE110" s="30">
        <v>12</v>
      </c>
      <c r="AF110" s="30">
        <v>13</v>
      </c>
      <c r="AG110" s="30">
        <v>12</v>
      </c>
    </row>
    <row r="111" spans="2:33" ht="22.5" customHeight="1">
      <c r="B111" s="11">
        <v>34</v>
      </c>
      <c r="C111" s="11">
        <v>2</v>
      </c>
      <c r="D111" s="18">
        <v>5</v>
      </c>
      <c r="E111" s="30">
        <v>29</v>
      </c>
      <c r="F111" s="28"/>
      <c r="G111"/>
      <c r="H111"/>
      <c r="I111" s="30">
        <v>27</v>
      </c>
      <c r="J111" s="30">
        <v>28</v>
      </c>
      <c r="K111" s="30">
        <v>28</v>
      </c>
      <c r="L111" s="30">
        <v>27</v>
      </c>
      <c r="M111" s="30">
        <v>29</v>
      </c>
      <c r="N111" s="30">
        <v>29</v>
      </c>
      <c r="O111" s="30">
        <v>28</v>
      </c>
      <c r="P111" s="30">
        <v>29</v>
      </c>
      <c r="Q111" s="30">
        <v>27</v>
      </c>
      <c r="R111" s="30">
        <v>29</v>
      </c>
      <c r="S111" s="30">
        <v>28</v>
      </c>
      <c r="T111" s="30">
        <v>28</v>
      </c>
      <c r="U111" s="30">
        <v>29</v>
      </c>
      <c r="V111" s="30">
        <v>27</v>
      </c>
      <c r="W111" s="30">
        <v>29</v>
      </c>
      <c r="X111" s="30">
        <v>28</v>
      </c>
      <c r="Y111" s="30">
        <v>27</v>
      </c>
      <c r="Z111" s="30">
        <v>28</v>
      </c>
      <c r="AA111" s="30">
        <v>29</v>
      </c>
      <c r="AB111" s="30">
        <v>27</v>
      </c>
      <c r="AC111" s="30">
        <v>28</v>
      </c>
      <c r="AD111" s="30">
        <v>27</v>
      </c>
      <c r="AE111" s="30">
        <v>29</v>
      </c>
      <c r="AF111" s="30">
        <v>28</v>
      </c>
      <c r="AG111" s="30">
        <v>27</v>
      </c>
    </row>
    <row r="112" spans="2:33" ht="22.5" customHeight="1">
      <c r="B112" s="11">
        <v>35</v>
      </c>
      <c r="C112" s="11">
        <v>2</v>
      </c>
      <c r="D112" s="18">
        <v>5</v>
      </c>
      <c r="E112" s="30">
        <v>17</v>
      </c>
      <c r="F112" s="28"/>
      <c r="G112"/>
      <c r="H112"/>
      <c r="I112" s="30">
        <v>14</v>
      </c>
      <c r="J112" s="30">
        <v>17</v>
      </c>
      <c r="K112" s="30">
        <v>17</v>
      </c>
      <c r="L112" s="30">
        <v>16</v>
      </c>
      <c r="M112" s="30">
        <v>15</v>
      </c>
      <c r="N112" s="30">
        <v>17</v>
      </c>
      <c r="O112" s="30">
        <v>14</v>
      </c>
      <c r="P112" s="30">
        <v>17</v>
      </c>
      <c r="Q112" s="30">
        <v>17</v>
      </c>
      <c r="R112" s="30">
        <v>14</v>
      </c>
      <c r="S112" s="30">
        <v>16</v>
      </c>
      <c r="T112" s="30">
        <v>15</v>
      </c>
      <c r="U112" s="30">
        <v>17</v>
      </c>
      <c r="V112" s="30">
        <v>17</v>
      </c>
      <c r="W112" s="30">
        <v>14</v>
      </c>
      <c r="X112" s="30">
        <v>17</v>
      </c>
      <c r="Y112" s="30">
        <v>17</v>
      </c>
      <c r="Z112" s="30">
        <v>14</v>
      </c>
      <c r="AA112" s="30">
        <v>17</v>
      </c>
      <c r="AB112" s="30">
        <v>14</v>
      </c>
      <c r="AC112" s="30">
        <v>15</v>
      </c>
      <c r="AD112" s="30">
        <v>17</v>
      </c>
      <c r="AE112" s="30">
        <v>15</v>
      </c>
      <c r="AF112" s="30">
        <v>14</v>
      </c>
      <c r="AG112" s="30">
        <v>17</v>
      </c>
    </row>
    <row r="113" spans="2:33" ht="22.5" customHeight="1">
      <c r="B113" s="11">
        <v>36</v>
      </c>
      <c r="C113" s="11">
        <v>2</v>
      </c>
      <c r="D113" s="18">
        <v>5</v>
      </c>
      <c r="E113" s="30">
        <v>16</v>
      </c>
      <c r="F113" s="28"/>
      <c r="G113"/>
      <c r="H113"/>
      <c r="I113" s="30">
        <v>16</v>
      </c>
      <c r="J113" s="30">
        <v>16</v>
      </c>
      <c r="K113" s="30">
        <v>16</v>
      </c>
      <c r="L113" s="30">
        <v>16</v>
      </c>
      <c r="M113" s="30">
        <v>15</v>
      </c>
      <c r="N113" s="30">
        <v>16</v>
      </c>
      <c r="O113" s="30">
        <v>16</v>
      </c>
      <c r="P113" s="30">
        <v>16</v>
      </c>
      <c r="Q113" s="30">
        <v>16</v>
      </c>
      <c r="R113" s="30">
        <v>15</v>
      </c>
      <c r="S113" s="30">
        <v>15</v>
      </c>
      <c r="T113" s="30">
        <v>16</v>
      </c>
      <c r="U113" s="30">
        <v>15</v>
      </c>
      <c r="V113" s="30">
        <v>15</v>
      </c>
      <c r="W113" s="30">
        <v>16</v>
      </c>
      <c r="X113" s="30">
        <v>15</v>
      </c>
      <c r="Y113" s="30">
        <v>16</v>
      </c>
      <c r="Z113" s="30">
        <v>15</v>
      </c>
      <c r="AA113" s="30">
        <v>16</v>
      </c>
      <c r="AB113" s="30">
        <v>16</v>
      </c>
      <c r="AC113" s="30">
        <v>16</v>
      </c>
      <c r="AD113" s="30">
        <v>16</v>
      </c>
      <c r="AE113" s="30">
        <v>15</v>
      </c>
      <c r="AF113" s="30">
        <v>16</v>
      </c>
      <c r="AG113" s="30">
        <v>16</v>
      </c>
    </row>
    <row r="114" spans="2:33" ht="22.5" customHeight="1">
      <c r="B114" s="11">
        <v>37</v>
      </c>
      <c r="C114" s="11">
        <v>2</v>
      </c>
      <c r="D114" s="18">
        <v>5</v>
      </c>
      <c r="E114" s="30">
        <v>22</v>
      </c>
      <c r="F114" s="28"/>
      <c r="G114"/>
      <c r="H114"/>
      <c r="I114" s="30">
        <v>21</v>
      </c>
      <c r="J114" s="30">
        <v>21</v>
      </c>
      <c r="K114" s="30">
        <v>22</v>
      </c>
      <c r="L114" s="30">
        <v>22</v>
      </c>
      <c r="M114" s="30">
        <v>21</v>
      </c>
      <c r="N114" s="30">
        <v>22</v>
      </c>
      <c r="O114" s="30">
        <v>21</v>
      </c>
      <c r="P114" s="30">
        <v>22</v>
      </c>
      <c r="Q114" s="30">
        <v>21</v>
      </c>
      <c r="R114" s="30">
        <v>21</v>
      </c>
      <c r="S114" s="30">
        <v>22</v>
      </c>
      <c r="T114" s="30">
        <v>22</v>
      </c>
      <c r="U114" s="30">
        <v>21</v>
      </c>
      <c r="V114" s="30">
        <v>22</v>
      </c>
      <c r="W114" s="30">
        <v>22</v>
      </c>
      <c r="X114" s="30">
        <v>22</v>
      </c>
      <c r="Y114" s="30">
        <v>21</v>
      </c>
      <c r="Z114" s="30">
        <v>21</v>
      </c>
      <c r="AA114" s="30">
        <v>22</v>
      </c>
      <c r="AB114" s="30">
        <v>21</v>
      </c>
      <c r="AC114" s="30">
        <v>22</v>
      </c>
      <c r="AD114" s="30">
        <v>21</v>
      </c>
      <c r="AE114" s="30">
        <v>22</v>
      </c>
      <c r="AF114" s="30">
        <v>21</v>
      </c>
      <c r="AG114" s="30">
        <v>21</v>
      </c>
    </row>
    <row r="115" spans="2:33" ht="22.5" customHeight="1">
      <c r="B115" s="11">
        <v>38</v>
      </c>
      <c r="C115" s="11">
        <v>2</v>
      </c>
      <c r="D115" s="18">
        <v>5</v>
      </c>
      <c r="E115" s="30">
        <v>55</v>
      </c>
      <c r="F115" s="28"/>
      <c r="G115"/>
      <c r="H115"/>
      <c r="I115" s="30">
        <v>54</v>
      </c>
      <c r="J115" s="30">
        <v>54</v>
      </c>
      <c r="K115" s="30">
        <v>54</v>
      </c>
      <c r="L115" s="30">
        <v>55</v>
      </c>
      <c r="M115" s="30">
        <v>54</v>
      </c>
      <c r="N115" s="30">
        <v>54</v>
      </c>
      <c r="O115" s="30">
        <v>55</v>
      </c>
      <c r="P115" s="30">
        <v>55</v>
      </c>
      <c r="Q115" s="30">
        <v>55</v>
      </c>
      <c r="R115" s="30">
        <v>54</v>
      </c>
      <c r="S115" s="30">
        <v>54</v>
      </c>
      <c r="T115" s="30">
        <v>55</v>
      </c>
      <c r="U115" s="30">
        <v>55</v>
      </c>
      <c r="V115" s="30">
        <v>54</v>
      </c>
      <c r="W115" s="30">
        <v>55</v>
      </c>
      <c r="X115" s="30">
        <v>54</v>
      </c>
      <c r="Y115" s="30">
        <v>54</v>
      </c>
      <c r="Z115" s="30">
        <v>54</v>
      </c>
      <c r="AA115" s="30">
        <v>55</v>
      </c>
      <c r="AB115" s="30">
        <v>55</v>
      </c>
      <c r="AC115" s="30">
        <v>54</v>
      </c>
      <c r="AD115" s="30">
        <v>55</v>
      </c>
      <c r="AE115" s="30">
        <v>55</v>
      </c>
      <c r="AF115" s="30">
        <v>54</v>
      </c>
      <c r="AG115" s="30">
        <v>55</v>
      </c>
    </row>
    <row r="116" spans="2:33" ht="22.5" customHeight="1">
      <c r="B116" s="11">
        <v>39</v>
      </c>
      <c r="C116" s="11">
        <v>2</v>
      </c>
      <c r="D116" s="18">
        <v>5</v>
      </c>
      <c r="E116" s="30">
        <v>95</v>
      </c>
      <c r="F116" s="28"/>
      <c r="G116"/>
      <c r="H116"/>
      <c r="I116" s="30">
        <v>94</v>
      </c>
      <c r="J116" s="30">
        <v>93</v>
      </c>
      <c r="K116" s="30">
        <v>95</v>
      </c>
      <c r="L116" s="30">
        <v>95</v>
      </c>
      <c r="M116" s="30">
        <v>93</v>
      </c>
      <c r="N116" s="30">
        <v>95</v>
      </c>
      <c r="O116" s="30">
        <v>95</v>
      </c>
      <c r="P116" s="30">
        <v>94</v>
      </c>
      <c r="Q116" s="30">
        <v>93</v>
      </c>
      <c r="R116" s="30">
        <v>95</v>
      </c>
      <c r="S116" s="30">
        <v>95</v>
      </c>
      <c r="T116" s="30">
        <v>93</v>
      </c>
      <c r="U116" s="30">
        <v>93</v>
      </c>
      <c r="V116" s="30">
        <v>93</v>
      </c>
      <c r="W116" s="30">
        <v>94</v>
      </c>
      <c r="X116" s="30">
        <v>94</v>
      </c>
      <c r="Y116" s="30">
        <v>94</v>
      </c>
      <c r="Z116" s="30">
        <v>95</v>
      </c>
      <c r="AA116" s="30">
        <v>94</v>
      </c>
      <c r="AB116" s="30">
        <v>94</v>
      </c>
      <c r="AC116" s="30">
        <v>94</v>
      </c>
      <c r="AD116" s="30">
        <v>93</v>
      </c>
      <c r="AE116" s="30">
        <v>93</v>
      </c>
      <c r="AF116" s="30">
        <v>93</v>
      </c>
      <c r="AG116" s="30">
        <v>95</v>
      </c>
    </row>
    <row r="117" spans="2:33" ht="22.5" customHeight="1">
      <c r="B117" s="11">
        <v>40</v>
      </c>
      <c r="C117" s="11">
        <v>2</v>
      </c>
      <c r="D117" s="18">
        <v>5</v>
      </c>
      <c r="E117" s="30">
        <v>30</v>
      </c>
      <c r="F117" s="28"/>
      <c r="G117"/>
      <c r="H117"/>
      <c r="I117" s="30">
        <v>29</v>
      </c>
      <c r="J117" s="30">
        <v>29</v>
      </c>
      <c r="K117" s="30">
        <v>29</v>
      </c>
      <c r="L117" s="30">
        <v>30</v>
      </c>
      <c r="M117" s="30">
        <v>29</v>
      </c>
      <c r="N117" s="30">
        <v>29</v>
      </c>
      <c r="O117" s="30">
        <v>29</v>
      </c>
      <c r="P117" s="30">
        <v>30</v>
      </c>
      <c r="Q117" s="30">
        <v>29</v>
      </c>
      <c r="R117" s="30">
        <v>30</v>
      </c>
      <c r="S117" s="30">
        <v>30</v>
      </c>
      <c r="T117" s="30">
        <v>29</v>
      </c>
      <c r="U117" s="30">
        <v>30</v>
      </c>
      <c r="V117" s="30">
        <v>29</v>
      </c>
      <c r="W117" s="30">
        <v>29</v>
      </c>
      <c r="X117" s="30">
        <v>29</v>
      </c>
      <c r="Y117" s="30">
        <v>29</v>
      </c>
      <c r="Z117" s="30">
        <v>30</v>
      </c>
      <c r="AA117" s="30">
        <v>30</v>
      </c>
      <c r="AB117" s="30">
        <v>29</v>
      </c>
      <c r="AC117" s="30">
        <v>30</v>
      </c>
      <c r="AD117" s="30">
        <v>29</v>
      </c>
      <c r="AE117" s="30">
        <v>29</v>
      </c>
      <c r="AF117" s="30">
        <v>30</v>
      </c>
      <c r="AG117" s="30">
        <v>29</v>
      </c>
    </row>
    <row r="118" spans="2:33" ht="15" customHeight="1">
      <c r="B118" s="2"/>
      <c r="C118" s="2"/>
      <c r="D118" s="2"/>
      <c r="E118" s="3"/>
      <c r="G118"/>
      <c r="H118"/>
      <c r="I118" s="4"/>
      <c r="J118" s="4"/>
      <c r="K118" s="4"/>
    </row>
    <row r="119" spans="2:33" ht="15" customHeight="1" thickBot="1">
      <c r="B119" s="2"/>
      <c r="C119" s="2"/>
      <c r="D119" s="2"/>
      <c r="E119" s="3"/>
      <c r="G119"/>
      <c r="H119"/>
      <c r="I119" s="4"/>
      <c r="J119" s="4"/>
      <c r="K119" s="4"/>
    </row>
    <row r="120" spans="2:33" ht="22.5" customHeight="1" thickBot="1">
      <c r="B120" s="71" t="s">
        <v>10</v>
      </c>
      <c r="C120" s="72" t="s">
        <v>51</v>
      </c>
      <c r="I120" s="4"/>
      <c r="J120" s="4"/>
      <c r="K120" s="4"/>
    </row>
    <row r="121" spans="2:33" ht="15" customHeight="1">
      <c r="H121" s="2"/>
      <c r="I121" s="4"/>
      <c r="J121" s="4"/>
      <c r="K121" s="4"/>
    </row>
    <row r="122" spans="2:33" ht="15" customHeight="1">
      <c r="B122" s="81" t="s">
        <v>49</v>
      </c>
      <c r="H122" s="2"/>
      <c r="I122" s="4"/>
      <c r="J122" s="4"/>
      <c r="K122" s="4"/>
    </row>
    <row r="123" spans="2:33" ht="15" customHeight="1">
      <c r="B123" s="82"/>
      <c r="C123" s="27"/>
      <c r="H123" s="2"/>
      <c r="I123" s="4"/>
      <c r="J123" s="4"/>
      <c r="K123" s="4"/>
    </row>
    <row r="124" spans="2:33" ht="15" customHeight="1">
      <c r="B124" s="82" t="s">
        <v>93</v>
      </c>
      <c r="C124" s="27"/>
      <c r="H124" s="2"/>
      <c r="I124" s="4"/>
      <c r="J124" s="4"/>
      <c r="K124" s="4"/>
    </row>
    <row r="125" spans="2:33" ht="15" customHeight="1">
      <c r="B125" s="82"/>
      <c r="C125" s="27"/>
      <c r="H125" s="2"/>
      <c r="I125" s="4"/>
      <c r="J125" s="4"/>
      <c r="K125" s="4"/>
    </row>
    <row r="126" spans="2:33" ht="15" customHeight="1">
      <c r="B126" s="81" t="s">
        <v>67</v>
      </c>
      <c r="C126" s="27"/>
      <c r="H126" s="2"/>
      <c r="I126" s="4"/>
      <c r="J126" s="4"/>
      <c r="K126" s="4"/>
    </row>
    <row r="127" spans="2:33" ht="15" customHeight="1">
      <c r="B127" s="83" t="s">
        <v>74</v>
      </c>
      <c r="H127" s="2"/>
      <c r="I127" s="4"/>
      <c r="J127" s="4"/>
      <c r="K127" s="4"/>
    </row>
    <row r="128" spans="2:33" ht="15" customHeight="1">
      <c r="B128" s="83" t="s">
        <v>75</v>
      </c>
      <c r="H128" s="2"/>
      <c r="I128" s="4"/>
      <c r="J128" s="4"/>
      <c r="K128" s="4"/>
    </row>
    <row r="129" spans="2:33" ht="15" customHeight="1" thickBot="1">
      <c r="B129" s="83" t="s">
        <v>76</v>
      </c>
      <c r="H129" s="2"/>
      <c r="I129" s="4"/>
      <c r="J129" s="4"/>
      <c r="K129" s="4"/>
    </row>
    <row r="130" spans="2:33" ht="15" customHeight="1" thickBot="1">
      <c r="B130" s="15"/>
      <c r="G130" s="16"/>
      <c r="H130" s="25"/>
      <c r="I130" s="75" t="s">
        <v>53</v>
      </c>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row>
    <row r="131" spans="2:33" ht="22.5" customHeight="1" thickBot="1">
      <c r="B131" s="54" t="s">
        <v>1</v>
      </c>
      <c r="C131" s="54" t="s">
        <v>2</v>
      </c>
      <c r="D131" s="54" t="s">
        <v>3</v>
      </c>
      <c r="E131" s="54" t="s">
        <v>30</v>
      </c>
      <c r="G131"/>
      <c r="H131"/>
      <c r="I131" s="54">
        <v>1</v>
      </c>
      <c r="J131" s="54">
        <v>2</v>
      </c>
      <c r="K131" s="54">
        <v>3</v>
      </c>
      <c r="L131" s="54">
        <v>4</v>
      </c>
      <c r="M131" s="54">
        <v>5</v>
      </c>
      <c r="N131" s="54">
        <v>6</v>
      </c>
      <c r="O131" s="54">
        <v>7</v>
      </c>
      <c r="P131" s="54">
        <v>8</v>
      </c>
      <c r="Q131" s="54">
        <v>9</v>
      </c>
      <c r="R131" s="54">
        <v>10</v>
      </c>
      <c r="S131" s="54">
        <v>11</v>
      </c>
      <c r="T131" s="54">
        <v>12</v>
      </c>
      <c r="U131" s="54">
        <v>13</v>
      </c>
      <c r="V131" s="54">
        <v>14</v>
      </c>
      <c r="W131" s="54">
        <v>15</v>
      </c>
      <c r="X131" s="54">
        <v>16</v>
      </c>
      <c r="Y131" s="54">
        <v>17</v>
      </c>
      <c r="Z131" s="54">
        <v>18</v>
      </c>
      <c r="AA131" s="54">
        <v>19</v>
      </c>
      <c r="AB131" s="54">
        <v>20</v>
      </c>
      <c r="AC131" s="54">
        <v>21</v>
      </c>
      <c r="AD131" s="54">
        <v>22</v>
      </c>
      <c r="AE131" s="54">
        <v>23</v>
      </c>
      <c r="AF131" s="54">
        <v>24</v>
      </c>
      <c r="AG131" s="54">
        <v>25</v>
      </c>
    </row>
    <row r="132" spans="2:33" ht="15" customHeight="1">
      <c r="B132" s="2"/>
      <c r="C132" s="2"/>
      <c r="D132" s="2"/>
      <c r="E132" s="3"/>
      <c r="G132"/>
      <c r="H132"/>
    </row>
    <row r="133" spans="2:33" ht="22.5" customHeight="1">
      <c r="B133" s="10" t="s">
        <v>6</v>
      </c>
      <c r="C133" s="11">
        <v>3</v>
      </c>
      <c r="D133" s="12">
        <v>0</v>
      </c>
      <c r="E133" s="30">
        <v>2</v>
      </c>
      <c r="F133" s="28"/>
      <c r="G133"/>
      <c r="H133"/>
      <c r="I133" s="30">
        <v>74</v>
      </c>
      <c r="J133" s="30">
        <v>75</v>
      </c>
      <c r="K133" s="30">
        <v>75</v>
      </c>
      <c r="L133" s="30">
        <v>74</v>
      </c>
      <c r="M133" s="30">
        <v>75</v>
      </c>
      <c r="N133" s="30">
        <v>73</v>
      </c>
      <c r="O133" s="30">
        <v>74</v>
      </c>
      <c r="P133" s="30">
        <v>74</v>
      </c>
      <c r="Q133" s="30">
        <v>73</v>
      </c>
      <c r="R133" s="30">
        <v>75</v>
      </c>
      <c r="S133" s="30">
        <v>75</v>
      </c>
      <c r="T133" s="30">
        <v>73</v>
      </c>
      <c r="U133" s="30">
        <v>75</v>
      </c>
      <c r="V133" s="30">
        <v>75</v>
      </c>
      <c r="W133" s="30">
        <v>75</v>
      </c>
      <c r="X133" s="30">
        <v>73</v>
      </c>
      <c r="Y133" s="30">
        <v>73</v>
      </c>
      <c r="Z133" s="30">
        <v>73</v>
      </c>
      <c r="AA133" s="30">
        <v>73</v>
      </c>
      <c r="AB133" s="30">
        <v>73</v>
      </c>
      <c r="AC133" s="30">
        <v>75</v>
      </c>
      <c r="AD133" s="30">
        <v>73</v>
      </c>
      <c r="AE133" s="30">
        <v>73</v>
      </c>
      <c r="AF133" s="30">
        <v>73</v>
      </c>
      <c r="AG133" s="30">
        <v>73</v>
      </c>
    </row>
    <row r="134" spans="2:33" ht="15" customHeight="1">
      <c r="G134"/>
      <c r="H134"/>
      <c r="I134"/>
      <c r="J134"/>
      <c r="K134"/>
      <c r="L134"/>
      <c r="M134"/>
      <c r="N134"/>
      <c r="O134"/>
      <c r="P134"/>
      <c r="Q134"/>
      <c r="R134"/>
      <c r="S134"/>
      <c r="T134"/>
      <c r="U134"/>
      <c r="V134"/>
      <c r="W134"/>
      <c r="X134"/>
      <c r="Y134"/>
      <c r="Z134"/>
      <c r="AA134"/>
      <c r="AB134"/>
      <c r="AC134"/>
      <c r="AD134"/>
      <c r="AE134"/>
      <c r="AF134"/>
      <c r="AG134"/>
    </row>
    <row r="135" spans="2:33" ht="22.5" customHeight="1">
      <c r="B135" s="11">
        <v>41</v>
      </c>
      <c r="C135" s="11">
        <v>3</v>
      </c>
      <c r="D135" s="18">
        <v>6</v>
      </c>
      <c r="E135" s="30" cm="1">
        <f t="array" ref="E135:E154">_xlfn.BYROW(I135:AG154, _xleta.MAX) -_xlfn.BYROW(I135:AG154, _xleta.MIN)</f>
        <v>3</v>
      </c>
      <c r="F135" s="28"/>
      <c r="G135"/>
      <c r="H135"/>
      <c r="I135" s="30">
        <v>46</v>
      </c>
      <c r="J135" s="30">
        <v>47</v>
      </c>
      <c r="K135" s="30">
        <v>46</v>
      </c>
      <c r="L135" s="30">
        <v>47</v>
      </c>
      <c r="M135" s="30">
        <v>47</v>
      </c>
      <c r="N135" s="30">
        <v>47</v>
      </c>
      <c r="O135" s="30">
        <v>47</v>
      </c>
      <c r="P135" s="30">
        <v>45</v>
      </c>
      <c r="Q135" s="30">
        <v>47</v>
      </c>
      <c r="R135" s="30">
        <v>46</v>
      </c>
      <c r="S135" s="30">
        <v>45</v>
      </c>
      <c r="T135" s="30">
        <v>47</v>
      </c>
      <c r="U135" s="30">
        <v>46</v>
      </c>
      <c r="V135" s="30">
        <v>44</v>
      </c>
      <c r="W135" s="30">
        <v>45</v>
      </c>
      <c r="X135" s="30">
        <v>44</v>
      </c>
      <c r="Y135" s="30">
        <v>47</v>
      </c>
      <c r="Z135" s="30">
        <v>44</v>
      </c>
      <c r="AA135" s="30">
        <v>45</v>
      </c>
      <c r="AB135" s="30">
        <v>46</v>
      </c>
      <c r="AC135" s="30">
        <v>46</v>
      </c>
      <c r="AD135" s="30">
        <v>47</v>
      </c>
      <c r="AE135" s="30">
        <v>44</v>
      </c>
      <c r="AF135" s="30">
        <v>46</v>
      </c>
      <c r="AG135" s="30">
        <v>44</v>
      </c>
    </row>
    <row r="136" spans="2:33" ht="22.5" customHeight="1">
      <c r="B136" s="11">
        <v>42</v>
      </c>
      <c r="C136" s="11">
        <v>3</v>
      </c>
      <c r="D136" s="18">
        <v>6</v>
      </c>
      <c r="E136" s="30">
        <v>1</v>
      </c>
      <c r="F136" s="28"/>
      <c r="G136"/>
      <c r="H136"/>
      <c r="I136" s="30">
        <v>61</v>
      </c>
      <c r="J136" s="30">
        <v>62</v>
      </c>
      <c r="K136" s="30">
        <v>62</v>
      </c>
      <c r="L136" s="30">
        <v>62</v>
      </c>
      <c r="M136" s="30">
        <v>61</v>
      </c>
      <c r="N136" s="30">
        <v>62</v>
      </c>
      <c r="O136" s="30">
        <v>62</v>
      </c>
      <c r="P136" s="30">
        <v>61</v>
      </c>
      <c r="Q136" s="30">
        <v>62</v>
      </c>
      <c r="R136" s="30">
        <v>61</v>
      </c>
      <c r="S136" s="30">
        <v>61</v>
      </c>
      <c r="T136" s="30">
        <v>61</v>
      </c>
      <c r="U136" s="30">
        <v>62</v>
      </c>
      <c r="V136" s="30">
        <v>61</v>
      </c>
      <c r="W136" s="30">
        <v>62</v>
      </c>
      <c r="X136" s="30">
        <v>62</v>
      </c>
      <c r="Y136" s="30">
        <v>61</v>
      </c>
      <c r="Z136" s="30">
        <v>62</v>
      </c>
      <c r="AA136" s="30">
        <v>62</v>
      </c>
      <c r="AB136" s="30">
        <v>61</v>
      </c>
      <c r="AC136" s="30">
        <v>61</v>
      </c>
      <c r="AD136" s="30">
        <v>62</v>
      </c>
      <c r="AE136" s="30">
        <v>62</v>
      </c>
      <c r="AF136" s="30">
        <v>61</v>
      </c>
      <c r="AG136" s="30">
        <v>62</v>
      </c>
    </row>
    <row r="137" spans="2:33" ht="22.5" customHeight="1">
      <c r="B137" s="11">
        <v>43</v>
      </c>
      <c r="C137" s="11">
        <v>3</v>
      </c>
      <c r="D137" s="18">
        <v>6</v>
      </c>
      <c r="E137" s="30">
        <v>2</v>
      </c>
      <c r="F137" s="28"/>
      <c r="G137"/>
      <c r="H137"/>
      <c r="I137" s="30">
        <v>86</v>
      </c>
      <c r="J137" s="30">
        <v>85</v>
      </c>
      <c r="K137" s="30">
        <v>87</v>
      </c>
      <c r="L137" s="30">
        <v>86</v>
      </c>
      <c r="M137" s="30">
        <v>87</v>
      </c>
      <c r="N137" s="30">
        <v>86</v>
      </c>
      <c r="O137" s="30">
        <v>87</v>
      </c>
      <c r="P137" s="30">
        <v>87</v>
      </c>
      <c r="Q137" s="30">
        <v>87</v>
      </c>
      <c r="R137" s="30">
        <v>86</v>
      </c>
      <c r="S137" s="30">
        <v>86</v>
      </c>
      <c r="T137" s="30">
        <v>86</v>
      </c>
      <c r="U137" s="30">
        <v>86</v>
      </c>
      <c r="V137" s="30">
        <v>87</v>
      </c>
      <c r="W137" s="30">
        <v>87</v>
      </c>
      <c r="X137" s="30">
        <v>85</v>
      </c>
      <c r="Y137" s="30">
        <v>85</v>
      </c>
      <c r="Z137" s="30">
        <v>85</v>
      </c>
      <c r="AA137" s="30">
        <v>85</v>
      </c>
      <c r="AB137" s="30">
        <v>87</v>
      </c>
      <c r="AC137" s="30">
        <v>87</v>
      </c>
      <c r="AD137" s="30">
        <v>87</v>
      </c>
      <c r="AE137" s="30">
        <v>86</v>
      </c>
      <c r="AF137" s="30">
        <v>86</v>
      </c>
      <c r="AG137" s="30">
        <v>87</v>
      </c>
    </row>
    <row r="138" spans="2:33" ht="22.5" customHeight="1">
      <c r="B138" s="11">
        <v>44</v>
      </c>
      <c r="C138" s="11">
        <v>3</v>
      </c>
      <c r="D138" s="18">
        <v>6</v>
      </c>
      <c r="E138" s="30">
        <v>2</v>
      </c>
      <c r="F138" s="28"/>
      <c r="G138"/>
      <c r="H138"/>
      <c r="I138" s="30">
        <v>3</v>
      </c>
      <c r="J138" s="30">
        <v>2</v>
      </c>
      <c r="K138" s="30">
        <v>2</v>
      </c>
      <c r="L138" s="30">
        <v>2</v>
      </c>
      <c r="M138" s="30">
        <v>2</v>
      </c>
      <c r="N138" s="30">
        <v>1</v>
      </c>
      <c r="O138" s="30">
        <v>1</v>
      </c>
      <c r="P138" s="30">
        <v>2</v>
      </c>
      <c r="Q138" s="30">
        <v>2</v>
      </c>
      <c r="R138" s="30">
        <v>2</v>
      </c>
      <c r="S138" s="30">
        <v>3</v>
      </c>
      <c r="T138" s="30">
        <v>1</v>
      </c>
      <c r="U138" s="30">
        <v>3</v>
      </c>
      <c r="V138" s="30">
        <v>2</v>
      </c>
      <c r="W138" s="30">
        <v>1</v>
      </c>
      <c r="X138" s="30">
        <v>2</v>
      </c>
      <c r="Y138" s="30">
        <v>1</v>
      </c>
      <c r="Z138" s="30">
        <v>2</v>
      </c>
      <c r="AA138" s="30">
        <v>1</v>
      </c>
      <c r="AB138" s="30">
        <v>1</v>
      </c>
      <c r="AC138" s="30">
        <v>2</v>
      </c>
      <c r="AD138" s="30">
        <v>2</v>
      </c>
      <c r="AE138" s="30">
        <v>3</v>
      </c>
      <c r="AF138" s="30">
        <v>3</v>
      </c>
      <c r="AG138" s="30">
        <v>3</v>
      </c>
    </row>
    <row r="139" spans="2:33" ht="22.5" customHeight="1">
      <c r="B139" s="11">
        <v>45</v>
      </c>
      <c r="C139" s="11">
        <v>3</v>
      </c>
      <c r="D139" s="18">
        <v>6</v>
      </c>
      <c r="E139" s="30">
        <v>4</v>
      </c>
      <c r="F139" s="28"/>
      <c r="G139"/>
      <c r="H139"/>
      <c r="I139" s="30">
        <v>35</v>
      </c>
      <c r="J139" s="30">
        <v>32</v>
      </c>
      <c r="K139" s="30">
        <v>34</v>
      </c>
      <c r="L139" s="30">
        <v>32</v>
      </c>
      <c r="M139" s="30">
        <v>31</v>
      </c>
      <c r="N139" s="30">
        <v>35</v>
      </c>
      <c r="O139" s="30">
        <v>34</v>
      </c>
      <c r="P139" s="30">
        <v>34</v>
      </c>
      <c r="Q139" s="30">
        <v>33</v>
      </c>
      <c r="R139" s="30">
        <v>33</v>
      </c>
      <c r="S139" s="30">
        <v>34</v>
      </c>
      <c r="T139" s="30">
        <v>31</v>
      </c>
      <c r="U139" s="30">
        <v>33</v>
      </c>
      <c r="V139" s="30">
        <v>31</v>
      </c>
      <c r="W139" s="30">
        <v>32</v>
      </c>
      <c r="X139" s="30">
        <v>35</v>
      </c>
      <c r="Y139" s="30">
        <v>33</v>
      </c>
      <c r="Z139" s="30">
        <v>34</v>
      </c>
      <c r="AA139" s="30">
        <v>33</v>
      </c>
      <c r="AB139" s="30">
        <v>33</v>
      </c>
      <c r="AC139" s="30">
        <v>35</v>
      </c>
      <c r="AD139" s="30">
        <v>34</v>
      </c>
      <c r="AE139" s="30">
        <v>35</v>
      </c>
      <c r="AF139" s="30">
        <v>35</v>
      </c>
      <c r="AG139" s="30">
        <v>31</v>
      </c>
    </row>
    <row r="140" spans="2:33" ht="22.5" customHeight="1">
      <c r="B140" s="11">
        <v>46</v>
      </c>
      <c r="C140" s="11">
        <v>3</v>
      </c>
      <c r="D140" s="18">
        <v>6</v>
      </c>
      <c r="E140" s="30">
        <v>2</v>
      </c>
      <c r="F140" s="28"/>
      <c r="G140"/>
      <c r="H140"/>
      <c r="I140" s="30">
        <v>68</v>
      </c>
      <c r="J140" s="30">
        <v>66</v>
      </c>
      <c r="K140" s="30">
        <v>66</v>
      </c>
      <c r="L140" s="30">
        <v>66</v>
      </c>
      <c r="M140" s="30">
        <v>68</v>
      </c>
      <c r="N140" s="30">
        <v>66</v>
      </c>
      <c r="O140" s="30">
        <v>66</v>
      </c>
      <c r="P140" s="30">
        <v>66</v>
      </c>
      <c r="Q140" s="30">
        <v>68</v>
      </c>
      <c r="R140" s="30">
        <v>68</v>
      </c>
      <c r="S140" s="30">
        <v>67</v>
      </c>
      <c r="T140" s="30">
        <v>67</v>
      </c>
      <c r="U140" s="30">
        <v>66</v>
      </c>
      <c r="V140" s="30">
        <v>67</v>
      </c>
      <c r="W140" s="30">
        <v>67</v>
      </c>
      <c r="X140" s="30">
        <v>68</v>
      </c>
      <c r="Y140" s="30">
        <v>67</v>
      </c>
      <c r="Z140" s="30">
        <v>68</v>
      </c>
      <c r="AA140" s="30">
        <v>68</v>
      </c>
      <c r="AB140" s="30">
        <v>66</v>
      </c>
      <c r="AC140" s="30">
        <v>67</v>
      </c>
      <c r="AD140" s="30">
        <v>66</v>
      </c>
      <c r="AE140" s="30">
        <v>68</v>
      </c>
      <c r="AF140" s="30">
        <v>66</v>
      </c>
      <c r="AG140" s="30">
        <v>68</v>
      </c>
    </row>
    <row r="141" spans="2:33" ht="22.5" customHeight="1">
      <c r="B141" s="11">
        <v>47</v>
      </c>
      <c r="C141" s="11">
        <v>3</v>
      </c>
      <c r="D141" s="18">
        <v>6</v>
      </c>
      <c r="E141" s="30">
        <v>2</v>
      </c>
      <c r="F141" s="28"/>
      <c r="G141"/>
      <c r="H141"/>
      <c r="I141" s="30">
        <v>64</v>
      </c>
      <c r="J141" s="30">
        <v>63</v>
      </c>
      <c r="K141" s="30">
        <v>65</v>
      </c>
      <c r="L141" s="30">
        <v>65</v>
      </c>
      <c r="M141" s="30">
        <v>65</v>
      </c>
      <c r="N141" s="30">
        <v>65</v>
      </c>
      <c r="O141" s="30">
        <v>65</v>
      </c>
      <c r="P141" s="30">
        <v>64</v>
      </c>
      <c r="Q141" s="30">
        <v>65</v>
      </c>
      <c r="R141" s="30">
        <v>64</v>
      </c>
      <c r="S141" s="30">
        <v>64</v>
      </c>
      <c r="T141" s="30">
        <v>65</v>
      </c>
      <c r="U141" s="30">
        <v>64</v>
      </c>
      <c r="V141" s="30">
        <v>64</v>
      </c>
      <c r="W141" s="30">
        <v>65</v>
      </c>
      <c r="X141" s="30">
        <v>64</v>
      </c>
      <c r="Y141" s="30">
        <v>63</v>
      </c>
      <c r="Z141" s="30">
        <v>64</v>
      </c>
      <c r="AA141" s="30">
        <v>65</v>
      </c>
      <c r="AB141" s="30">
        <v>63</v>
      </c>
      <c r="AC141" s="30">
        <v>63</v>
      </c>
      <c r="AD141" s="30">
        <v>65</v>
      </c>
      <c r="AE141" s="30">
        <v>63</v>
      </c>
      <c r="AF141" s="30">
        <v>64</v>
      </c>
      <c r="AG141" s="30">
        <v>63</v>
      </c>
    </row>
    <row r="142" spans="2:33" ht="22.5" customHeight="1">
      <c r="B142" s="11">
        <v>48</v>
      </c>
      <c r="C142" s="11">
        <v>3</v>
      </c>
      <c r="D142" s="18">
        <v>6</v>
      </c>
      <c r="E142" s="30">
        <v>1</v>
      </c>
      <c r="F142" s="28"/>
      <c r="G142"/>
      <c r="H142"/>
      <c r="I142" s="30">
        <v>9</v>
      </c>
      <c r="J142" s="30">
        <v>8</v>
      </c>
      <c r="K142" s="30">
        <v>8</v>
      </c>
      <c r="L142" s="30">
        <v>8</v>
      </c>
      <c r="M142" s="30">
        <v>8</v>
      </c>
      <c r="N142" s="30">
        <v>9</v>
      </c>
      <c r="O142" s="30">
        <v>9</v>
      </c>
      <c r="P142" s="30">
        <v>8</v>
      </c>
      <c r="Q142" s="30">
        <v>9</v>
      </c>
      <c r="R142" s="30">
        <v>9</v>
      </c>
      <c r="S142" s="30">
        <v>9</v>
      </c>
      <c r="T142" s="30">
        <v>8</v>
      </c>
      <c r="U142" s="30">
        <v>8</v>
      </c>
      <c r="V142" s="30">
        <v>9</v>
      </c>
      <c r="W142" s="30">
        <v>8</v>
      </c>
      <c r="X142" s="30">
        <v>8</v>
      </c>
      <c r="Y142" s="30">
        <v>8</v>
      </c>
      <c r="Z142" s="30">
        <v>9</v>
      </c>
      <c r="AA142" s="30">
        <v>8</v>
      </c>
      <c r="AB142" s="30">
        <v>9</v>
      </c>
      <c r="AC142" s="30">
        <v>9</v>
      </c>
      <c r="AD142" s="30">
        <v>8</v>
      </c>
      <c r="AE142" s="30">
        <v>9</v>
      </c>
      <c r="AF142" s="30">
        <v>8</v>
      </c>
      <c r="AG142" s="30">
        <v>8</v>
      </c>
    </row>
    <row r="143" spans="2:33" ht="22.5" customHeight="1">
      <c r="B143" s="11">
        <v>49</v>
      </c>
      <c r="C143" s="11">
        <v>3</v>
      </c>
      <c r="D143" s="18">
        <v>6</v>
      </c>
      <c r="E143" s="30">
        <v>1</v>
      </c>
      <c r="F143" s="28"/>
      <c r="G143"/>
      <c r="H143"/>
      <c r="I143" s="30">
        <v>57</v>
      </c>
      <c r="J143" s="30">
        <v>56</v>
      </c>
      <c r="K143" s="30">
        <v>57</v>
      </c>
      <c r="L143" s="30">
        <v>56</v>
      </c>
      <c r="M143" s="30">
        <v>56</v>
      </c>
      <c r="N143" s="30">
        <v>56</v>
      </c>
      <c r="O143" s="30">
        <v>57</v>
      </c>
      <c r="P143" s="30">
        <v>56</v>
      </c>
      <c r="Q143" s="30">
        <v>56</v>
      </c>
      <c r="R143" s="30">
        <v>56</v>
      </c>
      <c r="S143" s="30">
        <v>56</v>
      </c>
      <c r="T143" s="30">
        <v>57</v>
      </c>
      <c r="U143" s="30">
        <v>57</v>
      </c>
      <c r="V143" s="30">
        <v>57</v>
      </c>
      <c r="W143" s="30">
        <v>56</v>
      </c>
      <c r="X143" s="30">
        <v>57</v>
      </c>
      <c r="Y143" s="30">
        <v>56</v>
      </c>
      <c r="Z143" s="30">
        <v>56</v>
      </c>
      <c r="AA143" s="30">
        <v>56</v>
      </c>
      <c r="AB143" s="30">
        <v>56</v>
      </c>
      <c r="AC143" s="30">
        <v>56</v>
      </c>
      <c r="AD143" s="30">
        <v>57</v>
      </c>
      <c r="AE143" s="30">
        <v>57</v>
      </c>
      <c r="AF143" s="30">
        <v>57</v>
      </c>
      <c r="AG143" s="30">
        <v>56</v>
      </c>
    </row>
    <row r="144" spans="2:33" ht="22.5" customHeight="1">
      <c r="B144" s="11">
        <v>50</v>
      </c>
      <c r="C144" s="11">
        <v>3</v>
      </c>
      <c r="D144" s="18">
        <v>6</v>
      </c>
      <c r="E144" s="30">
        <v>2</v>
      </c>
      <c r="F144" s="28"/>
      <c r="G144"/>
      <c r="H144"/>
      <c r="I144" s="30">
        <v>46</v>
      </c>
      <c r="J144" s="30">
        <v>46</v>
      </c>
      <c r="K144" s="30">
        <v>46</v>
      </c>
      <c r="L144" s="30">
        <v>46</v>
      </c>
      <c r="M144" s="30">
        <v>45</v>
      </c>
      <c r="N144" s="30">
        <v>45</v>
      </c>
      <c r="O144" s="30">
        <v>46</v>
      </c>
      <c r="P144" s="30">
        <v>45</v>
      </c>
      <c r="Q144" s="30">
        <v>44</v>
      </c>
      <c r="R144" s="30">
        <v>46</v>
      </c>
      <c r="S144" s="30">
        <v>44</v>
      </c>
      <c r="T144" s="30">
        <v>44</v>
      </c>
      <c r="U144" s="30">
        <v>44</v>
      </c>
      <c r="V144" s="30">
        <v>44</v>
      </c>
      <c r="W144" s="30">
        <v>44</v>
      </c>
      <c r="X144" s="30">
        <v>46</v>
      </c>
      <c r="Y144" s="30">
        <v>45</v>
      </c>
      <c r="Z144" s="30">
        <v>45</v>
      </c>
      <c r="AA144" s="30">
        <v>45</v>
      </c>
      <c r="AB144" s="30">
        <v>45</v>
      </c>
      <c r="AC144" s="30">
        <v>45</v>
      </c>
      <c r="AD144" s="30">
        <v>45</v>
      </c>
      <c r="AE144" s="30">
        <v>44</v>
      </c>
      <c r="AF144" s="30">
        <v>45</v>
      </c>
      <c r="AG144" s="30">
        <v>45</v>
      </c>
    </row>
    <row r="145" spans="2:33" ht="22.5" customHeight="1">
      <c r="B145" s="11">
        <v>51</v>
      </c>
      <c r="C145" s="11">
        <v>3</v>
      </c>
      <c r="D145" s="18">
        <v>6</v>
      </c>
      <c r="E145" s="30">
        <v>3</v>
      </c>
      <c r="F145" s="28"/>
      <c r="G145"/>
      <c r="H145"/>
      <c r="I145" s="30">
        <v>75</v>
      </c>
      <c r="J145" s="30">
        <v>75</v>
      </c>
      <c r="K145" s="30">
        <v>74</v>
      </c>
      <c r="L145" s="30">
        <v>73</v>
      </c>
      <c r="M145" s="30">
        <v>74</v>
      </c>
      <c r="N145" s="30">
        <v>76</v>
      </c>
      <c r="O145" s="30">
        <v>75</v>
      </c>
      <c r="P145" s="30">
        <v>75</v>
      </c>
      <c r="Q145" s="30">
        <v>75</v>
      </c>
      <c r="R145" s="30">
        <v>75</v>
      </c>
      <c r="S145" s="30">
        <v>76</v>
      </c>
      <c r="T145" s="30">
        <v>76</v>
      </c>
      <c r="U145" s="30">
        <v>74</v>
      </c>
      <c r="V145" s="30">
        <v>76</v>
      </c>
      <c r="W145" s="30">
        <v>74</v>
      </c>
      <c r="X145" s="30">
        <v>74</v>
      </c>
      <c r="Y145" s="30">
        <v>74</v>
      </c>
      <c r="Z145" s="30">
        <v>75</v>
      </c>
      <c r="AA145" s="30">
        <v>74</v>
      </c>
      <c r="AB145" s="30">
        <v>76</v>
      </c>
      <c r="AC145" s="30">
        <v>76</v>
      </c>
      <c r="AD145" s="30">
        <v>75</v>
      </c>
      <c r="AE145" s="30">
        <v>74</v>
      </c>
      <c r="AF145" s="30">
        <v>73</v>
      </c>
      <c r="AG145" s="30">
        <v>76</v>
      </c>
    </row>
    <row r="146" spans="2:33" ht="22.5" customHeight="1">
      <c r="B146" s="11">
        <v>52</v>
      </c>
      <c r="C146" s="11">
        <v>3</v>
      </c>
      <c r="D146" s="18">
        <v>6</v>
      </c>
      <c r="E146" s="30">
        <v>2</v>
      </c>
      <c r="F146" s="28"/>
      <c r="G146"/>
      <c r="H146"/>
      <c r="I146" s="30">
        <v>85</v>
      </c>
      <c r="J146" s="30">
        <v>86</v>
      </c>
      <c r="K146" s="30">
        <v>84</v>
      </c>
      <c r="L146" s="30">
        <v>84</v>
      </c>
      <c r="M146" s="30">
        <v>85</v>
      </c>
      <c r="N146" s="30">
        <v>84</v>
      </c>
      <c r="O146" s="30">
        <v>86</v>
      </c>
      <c r="P146" s="30">
        <v>86</v>
      </c>
      <c r="Q146" s="30">
        <v>84</v>
      </c>
      <c r="R146" s="30">
        <v>84</v>
      </c>
      <c r="S146" s="30">
        <v>84</v>
      </c>
      <c r="T146" s="30">
        <v>85</v>
      </c>
      <c r="U146" s="30">
        <v>86</v>
      </c>
      <c r="V146" s="30">
        <v>84</v>
      </c>
      <c r="W146" s="30">
        <v>86</v>
      </c>
      <c r="X146" s="30">
        <v>85</v>
      </c>
      <c r="Y146" s="30">
        <v>85</v>
      </c>
      <c r="Z146" s="30">
        <v>86</v>
      </c>
      <c r="AA146" s="30">
        <v>86</v>
      </c>
      <c r="AB146" s="30">
        <v>84</v>
      </c>
      <c r="AC146" s="30">
        <v>85</v>
      </c>
      <c r="AD146" s="30">
        <v>84</v>
      </c>
      <c r="AE146" s="30">
        <v>84</v>
      </c>
      <c r="AF146" s="30">
        <v>85</v>
      </c>
      <c r="AG146" s="30">
        <v>86</v>
      </c>
    </row>
    <row r="147" spans="2:33" ht="22.5" customHeight="1">
      <c r="B147" s="11">
        <v>53</v>
      </c>
      <c r="C147" s="11">
        <v>3</v>
      </c>
      <c r="D147" s="18">
        <v>6</v>
      </c>
      <c r="E147" s="30">
        <v>1</v>
      </c>
      <c r="F147" s="28"/>
      <c r="G147"/>
      <c r="H147"/>
      <c r="I147" s="30">
        <v>31</v>
      </c>
      <c r="J147" s="30">
        <v>32</v>
      </c>
      <c r="K147" s="30">
        <v>31</v>
      </c>
      <c r="L147" s="30">
        <v>32</v>
      </c>
      <c r="M147" s="30">
        <v>31</v>
      </c>
      <c r="N147" s="30">
        <v>32</v>
      </c>
      <c r="O147" s="30">
        <v>31</v>
      </c>
      <c r="P147" s="30">
        <v>32</v>
      </c>
      <c r="Q147" s="30">
        <v>32</v>
      </c>
      <c r="R147" s="30">
        <v>32</v>
      </c>
      <c r="S147" s="30">
        <v>32</v>
      </c>
      <c r="T147" s="30">
        <v>32</v>
      </c>
      <c r="U147" s="30">
        <v>31</v>
      </c>
      <c r="V147" s="30">
        <v>32</v>
      </c>
      <c r="W147" s="30">
        <v>32</v>
      </c>
      <c r="X147" s="30">
        <v>31</v>
      </c>
      <c r="Y147" s="30">
        <v>31</v>
      </c>
      <c r="Z147" s="30">
        <v>32</v>
      </c>
      <c r="AA147" s="30">
        <v>31</v>
      </c>
      <c r="AB147" s="30">
        <v>31</v>
      </c>
      <c r="AC147" s="30">
        <v>31</v>
      </c>
      <c r="AD147" s="30">
        <v>32</v>
      </c>
      <c r="AE147" s="30">
        <v>32</v>
      </c>
      <c r="AF147" s="30">
        <v>31</v>
      </c>
      <c r="AG147" s="30">
        <v>31</v>
      </c>
    </row>
    <row r="148" spans="2:33" ht="22.5" customHeight="1">
      <c r="B148" s="11">
        <v>54</v>
      </c>
      <c r="C148" s="11">
        <v>3</v>
      </c>
      <c r="D148" s="18">
        <v>6</v>
      </c>
      <c r="E148" s="30">
        <v>3</v>
      </c>
      <c r="F148" s="28"/>
      <c r="G148"/>
      <c r="H148"/>
      <c r="I148" s="30">
        <v>50</v>
      </c>
      <c r="J148" s="30">
        <v>49</v>
      </c>
      <c r="K148" s="30">
        <v>52</v>
      </c>
      <c r="L148" s="30">
        <v>50</v>
      </c>
      <c r="M148" s="30">
        <v>51</v>
      </c>
      <c r="N148" s="30">
        <v>50</v>
      </c>
      <c r="O148" s="30">
        <v>49</v>
      </c>
      <c r="P148" s="30">
        <v>49</v>
      </c>
      <c r="Q148" s="30">
        <v>52</v>
      </c>
      <c r="R148" s="30">
        <v>49</v>
      </c>
      <c r="S148" s="30">
        <v>49</v>
      </c>
      <c r="T148" s="30">
        <v>50</v>
      </c>
      <c r="U148" s="30">
        <v>49</v>
      </c>
      <c r="V148" s="30">
        <v>49</v>
      </c>
      <c r="W148" s="30">
        <v>52</v>
      </c>
      <c r="X148" s="30">
        <v>51</v>
      </c>
      <c r="Y148" s="30">
        <v>50</v>
      </c>
      <c r="Z148" s="30">
        <v>49</v>
      </c>
      <c r="AA148" s="30">
        <v>51</v>
      </c>
      <c r="AB148" s="30">
        <v>49</v>
      </c>
      <c r="AC148" s="30">
        <v>50</v>
      </c>
      <c r="AD148" s="30">
        <v>49</v>
      </c>
      <c r="AE148" s="30">
        <v>52</v>
      </c>
      <c r="AF148" s="30">
        <v>50</v>
      </c>
      <c r="AG148" s="30">
        <v>49</v>
      </c>
    </row>
    <row r="149" spans="2:33" ht="22.5" customHeight="1">
      <c r="B149" s="11">
        <v>55</v>
      </c>
      <c r="C149" s="11">
        <v>3</v>
      </c>
      <c r="D149" s="18">
        <v>6</v>
      </c>
      <c r="E149" s="30">
        <v>4</v>
      </c>
      <c r="F149" s="28"/>
      <c r="G149"/>
      <c r="H149"/>
      <c r="I149" s="30">
        <v>87</v>
      </c>
      <c r="J149" s="30">
        <v>84</v>
      </c>
      <c r="K149" s="30">
        <v>86</v>
      </c>
      <c r="L149" s="30">
        <v>84</v>
      </c>
      <c r="M149" s="30">
        <v>88</v>
      </c>
      <c r="N149" s="30">
        <v>88</v>
      </c>
      <c r="O149" s="30">
        <v>85</v>
      </c>
      <c r="P149" s="30">
        <v>87</v>
      </c>
      <c r="Q149" s="30">
        <v>87</v>
      </c>
      <c r="R149" s="30">
        <v>85</v>
      </c>
      <c r="S149" s="30">
        <v>84</v>
      </c>
      <c r="T149" s="30">
        <v>86</v>
      </c>
      <c r="U149" s="30">
        <v>86</v>
      </c>
      <c r="V149" s="30">
        <v>84</v>
      </c>
      <c r="W149" s="30">
        <v>87</v>
      </c>
      <c r="X149" s="30">
        <v>87</v>
      </c>
      <c r="Y149" s="30">
        <v>86</v>
      </c>
      <c r="Z149" s="30">
        <v>86</v>
      </c>
      <c r="AA149" s="30">
        <v>87</v>
      </c>
      <c r="AB149" s="30">
        <v>87</v>
      </c>
      <c r="AC149" s="30">
        <v>88</v>
      </c>
      <c r="AD149" s="30">
        <v>84</v>
      </c>
      <c r="AE149" s="30">
        <v>88</v>
      </c>
      <c r="AF149" s="30">
        <v>86</v>
      </c>
      <c r="AG149" s="30">
        <v>86</v>
      </c>
    </row>
    <row r="150" spans="2:33" ht="22.5" customHeight="1">
      <c r="B150" s="11">
        <v>56</v>
      </c>
      <c r="C150" s="11">
        <v>3</v>
      </c>
      <c r="D150" s="18">
        <v>6</v>
      </c>
      <c r="E150" s="30">
        <v>4</v>
      </c>
      <c r="F150" s="28"/>
      <c r="G150"/>
      <c r="H150"/>
      <c r="I150" s="30">
        <v>18</v>
      </c>
      <c r="J150" s="30">
        <v>19</v>
      </c>
      <c r="K150" s="30">
        <v>20</v>
      </c>
      <c r="L150" s="30">
        <v>19</v>
      </c>
      <c r="M150" s="30">
        <v>17</v>
      </c>
      <c r="N150" s="30">
        <v>19</v>
      </c>
      <c r="O150" s="30">
        <v>19</v>
      </c>
      <c r="P150" s="30">
        <v>19</v>
      </c>
      <c r="Q150" s="30">
        <v>20</v>
      </c>
      <c r="R150" s="30">
        <v>20</v>
      </c>
      <c r="S150" s="30">
        <v>18</v>
      </c>
      <c r="T150" s="30">
        <v>19</v>
      </c>
      <c r="U150" s="30">
        <v>19</v>
      </c>
      <c r="V150" s="30">
        <v>18</v>
      </c>
      <c r="W150" s="30">
        <v>20</v>
      </c>
      <c r="X150" s="30">
        <v>18</v>
      </c>
      <c r="Y150" s="30">
        <v>20</v>
      </c>
      <c r="Z150" s="30">
        <v>17</v>
      </c>
      <c r="AA150" s="30">
        <v>20</v>
      </c>
      <c r="AB150" s="30">
        <v>17</v>
      </c>
      <c r="AC150" s="30">
        <v>17</v>
      </c>
      <c r="AD150" s="30">
        <v>20</v>
      </c>
      <c r="AE150" s="30">
        <v>20</v>
      </c>
      <c r="AF150" s="30">
        <v>17</v>
      </c>
      <c r="AG150" s="30">
        <v>16</v>
      </c>
    </row>
    <row r="151" spans="2:33" ht="22.5" customHeight="1">
      <c r="B151" s="11">
        <v>57</v>
      </c>
      <c r="C151" s="11">
        <v>3</v>
      </c>
      <c r="D151" s="18">
        <v>6</v>
      </c>
      <c r="E151" s="30">
        <v>2</v>
      </c>
      <c r="F151" s="28"/>
      <c r="G151"/>
      <c r="H151"/>
      <c r="I151" s="30">
        <v>47</v>
      </c>
      <c r="J151" s="30">
        <v>46</v>
      </c>
      <c r="K151" s="30">
        <v>45</v>
      </c>
      <c r="L151" s="30">
        <v>47</v>
      </c>
      <c r="M151" s="30">
        <v>45</v>
      </c>
      <c r="N151" s="30">
        <v>46</v>
      </c>
      <c r="O151" s="30">
        <v>45</v>
      </c>
      <c r="P151" s="30">
        <v>47</v>
      </c>
      <c r="Q151" s="30">
        <v>45</v>
      </c>
      <c r="R151" s="30">
        <v>46</v>
      </c>
      <c r="S151" s="30">
        <v>47</v>
      </c>
      <c r="T151" s="30">
        <v>45</v>
      </c>
      <c r="U151" s="30">
        <v>45</v>
      </c>
      <c r="V151" s="30">
        <v>47</v>
      </c>
      <c r="W151" s="30">
        <v>47</v>
      </c>
      <c r="X151" s="30">
        <v>46</v>
      </c>
      <c r="Y151" s="30">
        <v>47</v>
      </c>
      <c r="Z151" s="30">
        <v>45</v>
      </c>
      <c r="AA151" s="30">
        <v>45</v>
      </c>
      <c r="AB151" s="30">
        <v>45</v>
      </c>
      <c r="AC151" s="30">
        <v>46</v>
      </c>
      <c r="AD151" s="30">
        <v>46</v>
      </c>
      <c r="AE151" s="30">
        <v>47</v>
      </c>
      <c r="AF151" s="30">
        <v>46</v>
      </c>
      <c r="AG151" s="30">
        <v>46</v>
      </c>
    </row>
    <row r="152" spans="2:33" ht="22.5" customHeight="1">
      <c r="B152" s="11">
        <v>58</v>
      </c>
      <c r="C152" s="11">
        <v>3</v>
      </c>
      <c r="D152" s="18">
        <v>6</v>
      </c>
      <c r="E152" s="30">
        <v>3</v>
      </c>
      <c r="F152" s="28"/>
      <c r="G152"/>
      <c r="H152"/>
      <c r="I152" s="30">
        <v>61</v>
      </c>
      <c r="J152" s="30">
        <v>62</v>
      </c>
      <c r="K152" s="30">
        <v>63</v>
      </c>
      <c r="L152" s="30">
        <v>61</v>
      </c>
      <c r="M152" s="30">
        <v>62</v>
      </c>
      <c r="N152" s="30">
        <v>63</v>
      </c>
      <c r="O152" s="30">
        <v>60</v>
      </c>
      <c r="P152" s="30">
        <v>62</v>
      </c>
      <c r="Q152" s="30">
        <v>62</v>
      </c>
      <c r="R152" s="30">
        <v>62</v>
      </c>
      <c r="S152" s="30">
        <v>60</v>
      </c>
      <c r="T152" s="30">
        <v>60</v>
      </c>
      <c r="U152" s="30">
        <v>62</v>
      </c>
      <c r="V152" s="30">
        <v>63</v>
      </c>
      <c r="W152" s="30">
        <v>62</v>
      </c>
      <c r="X152" s="30">
        <v>62</v>
      </c>
      <c r="Y152" s="30">
        <v>61</v>
      </c>
      <c r="Z152" s="30">
        <v>63</v>
      </c>
      <c r="AA152" s="30">
        <v>62</v>
      </c>
      <c r="AB152" s="30">
        <v>62</v>
      </c>
      <c r="AC152" s="30">
        <v>62</v>
      </c>
      <c r="AD152" s="30">
        <v>62</v>
      </c>
      <c r="AE152" s="30">
        <v>62</v>
      </c>
      <c r="AF152" s="30">
        <v>63</v>
      </c>
      <c r="AG152" s="30">
        <v>63</v>
      </c>
    </row>
    <row r="153" spans="2:33" ht="22.5" customHeight="1">
      <c r="B153" s="11">
        <v>59</v>
      </c>
      <c r="C153" s="11">
        <v>3</v>
      </c>
      <c r="D153" s="18">
        <v>6</v>
      </c>
      <c r="E153" s="30">
        <v>2</v>
      </c>
      <c r="F153" s="28"/>
      <c r="G153"/>
      <c r="H153"/>
      <c r="I153" s="30">
        <v>10</v>
      </c>
      <c r="J153" s="30">
        <v>10</v>
      </c>
      <c r="K153" s="30">
        <v>10</v>
      </c>
      <c r="L153" s="30">
        <v>9</v>
      </c>
      <c r="M153" s="30">
        <v>9</v>
      </c>
      <c r="N153" s="30">
        <v>9</v>
      </c>
      <c r="O153" s="30">
        <v>9</v>
      </c>
      <c r="P153" s="30">
        <v>10</v>
      </c>
      <c r="Q153" s="30">
        <v>9</v>
      </c>
      <c r="R153" s="30">
        <v>9</v>
      </c>
      <c r="S153" s="30">
        <v>9</v>
      </c>
      <c r="T153" s="30">
        <v>11</v>
      </c>
      <c r="U153" s="30">
        <v>11</v>
      </c>
      <c r="V153" s="30">
        <v>10</v>
      </c>
      <c r="W153" s="30">
        <v>9</v>
      </c>
      <c r="X153" s="30">
        <v>10</v>
      </c>
      <c r="Y153" s="30">
        <v>11</v>
      </c>
      <c r="Z153" s="30">
        <v>9</v>
      </c>
      <c r="AA153" s="30">
        <v>11</v>
      </c>
      <c r="AB153" s="30">
        <v>11</v>
      </c>
      <c r="AC153" s="30">
        <v>11</v>
      </c>
      <c r="AD153" s="30">
        <v>11</v>
      </c>
      <c r="AE153" s="30">
        <v>10</v>
      </c>
      <c r="AF153" s="30">
        <v>10</v>
      </c>
      <c r="AG153" s="30">
        <v>10</v>
      </c>
    </row>
    <row r="154" spans="2:33" ht="22.5" customHeight="1">
      <c r="B154" s="11">
        <v>60</v>
      </c>
      <c r="C154" s="11">
        <v>3</v>
      </c>
      <c r="D154" s="18">
        <v>6</v>
      </c>
      <c r="E154" s="30">
        <v>2</v>
      </c>
      <c r="F154" s="28"/>
      <c r="G154"/>
      <c r="H154"/>
      <c r="I154" s="30">
        <v>53</v>
      </c>
      <c r="J154" s="30">
        <v>54</v>
      </c>
      <c r="K154" s="30">
        <v>55</v>
      </c>
      <c r="L154" s="30">
        <v>55</v>
      </c>
      <c r="M154" s="30">
        <v>53</v>
      </c>
      <c r="N154" s="30">
        <v>53</v>
      </c>
      <c r="O154" s="30">
        <v>55</v>
      </c>
      <c r="P154" s="30">
        <v>53</v>
      </c>
      <c r="Q154" s="30">
        <v>53</v>
      </c>
      <c r="R154" s="30">
        <v>53</v>
      </c>
      <c r="S154" s="30">
        <v>55</v>
      </c>
      <c r="T154" s="30">
        <v>54</v>
      </c>
      <c r="U154" s="30">
        <v>53</v>
      </c>
      <c r="V154" s="30">
        <v>54</v>
      </c>
      <c r="W154" s="30">
        <v>55</v>
      </c>
      <c r="X154" s="30">
        <v>53</v>
      </c>
      <c r="Y154" s="30">
        <v>54</v>
      </c>
      <c r="Z154" s="30">
        <v>55</v>
      </c>
      <c r="AA154" s="30">
        <v>55</v>
      </c>
      <c r="AB154" s="30">
        <v>53</v>
      </c>
      <c r="AC154" s="30">
        <v>53</v>
      </c>
      <c r="AD154" s="30">
        <v>54</v>
      </c>
      <c r="AE154" s="30">
        <v>55</v>
      </c>
      <c r="AF154" s="30">
        <v>55</v>
      </c>
      <c r="AG154" s="30">
        <v>53</v>
      </c>
    </row>
    <row r="155" spans="2:33" ht="15" customHeight="1">
      <c r="B155" s="2"/>
      <c r="C155" s="2"/>
      <c r="D155" s="2"/>
      <c r="E155" s="3"/>
      <c r="I155" s="4"/>
      <c r="J155" s="4"/>
      <c r="K155" s="4"/>
    </row>
    <row r="156" spans="2:33" ht="15" customHeight="1" thickBot="1">
      <c r="B156" s="2"/>
      <c r="C156" s="2"/>
      <c r="D156" s="2"/>
      <c r="E156" s="3"/>
      <c r="I156" s="4"/>
      <c r="J156" s="4"/>
      <c r="K156" s="4"/>
    </row>
    <row r="157" spans="2:33" ht="22.5" customHeight="1" thickBot="1">
      <c r="B157" s="71" t="s">
        <v>11</v>
      </c>
      <c r="C157" s="73" t="s">
        <v>18</v>
      </c>
      <c r="D157" s="2"/>
      <c r="E157" s="3"/>
      <c r="I157" s="4"/>
      <c r="J157" s="4"/>
      <c r="K157" s="4"/>
    </row>
    <row r="158" spans="2:33" ht="15" customHeight="1">
      <c r="B158" s="15"/>
      <c r="C158" s="2"/>
      <c r="D158" s="2"/>
      <c r="E158" s="3"/>
      <c r="H158" s="2"/>
      <c r="I158" s="4"/>
      <c r="J158" s="4"/>
      <c r="K158" s="4"/>
    </row>
    <row r="159" spans="2:33" ht="15" customHeight="1">
      <c r="B159" s="82" t="s">
        <v>33</v>
      </c>
      <c r="D159" s="2"/>
      <c r="E159" s="3"/>
      <c r="H159" s="2"/>
      <c r="I159" s="4"/>
      <c r="J159" s="4"/>
      <c r="K159" s="4"/>
    </row>
    <row r="160" spans="2:33" ht="15" customHeight="1">
      <c r="B160" s="81" t="s">
        <v>34</v>
      </c>
      <c r="C160" s="27"/>
      <c r="H160" s="2"/>
      <c r="I160" s="4"/>
      <c r="J160" s="4"/>
      <c r="K160" s="4"/>
    </row>
    <row r="162" spans="2:61" ht="15" customHeight="1">
      <c r="B162" s="82" t="s">
        <v>94</v>
      </c>
      <c r="C162" s="27"/>
      <c r="H162" s="2"/>
      <c r="I162" s="4"/>
      <c r="J162" s="4"/>
      <c r="K162" s="4"/>
    </row>
    <row r="163" spans="2:61" ht="15" customHeight="1">
      <c r="B163" s="82"/>
      <c r="C163" s="27"/>
      <c r="H163" s="2"/>
      <c r="I163" s="4"/>
      <c r="J163" s="4"/>
      <c r="K163" s="4"/>
    </row>
    <row r="164" spans="2:61" ht="15" customHeight="1">
      <c r="B164" s="81" t="s">
        <v>67</v>
      </c>
      <c r="H164" s="2"/>
      <c r="I164" s="4"/>
      <c r="J164" s="4"/>
      <c r="K164" s="4"/>
    </row>
    <row r="165" spans="2:61" ht="15" customHeight="1" thickBot="1">
      <c r="B165" s="83" t="s">
        <v>77</v>
      </c>
      <c r="H165" s="2"/>
      <c r="I165" s="4"/>
      <c r="J165" s="4"/>
      <c r="K165" s="4"/>
      <c r="AK165" s="4">
        <f>MAX(AK169:BI169)</f>
        <v>13</v>
      </c>
    </row>
    <row r="166" spans="2:61" ht="15" customHeight="1" thickBot="1">
      <c r="B166" s="15"/>
      <c r="G166" s="16"/>
      <c r="H166" s="25"/>
      <c r="I166" s="75" t="s">
        <v>53</v>
      </c>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row>
    <row r="167" spans="2:61" ht="22.5" customHeight="1" thickBot="1">
      <c r="B167" s="54" t="s">
        <v>1</v>
      </c>
      <c r="C167" s="54" t="s">
        <v>2</v>
      </c>
      <c r="D167" s="54" t="s">
        <v>3</v>
      </c>
      <c r="E167" s="54" t="s">
        <v>30</v>
      </c>
      <c r="G167" s="76" t="s">
        <v>31</v>
      </c>
      <c r="H167"/>
      <c r="I167" s="54">
        <v>1</v>
      </c>
      <c r="J167" s="54">
        <v>2</v>
      </c>
      <c r="K167" s="54">
        <v>3</v>
      </c>
      <c r="L167" s="54">
        <v>4</v>
      </c>
      <c r="M167" s="54">
        <v>5</v>
      </c>
      <c r="N167" s="54">
        <v>6</v>
      </c>
      <c r="O167" s="54">
        <v>7</v>
      </c>
      <c r="P167" s="54">
        <v>8</v>
      </c>
      <c r="Q167" s="54">
        <v>9</v>
      </c>
      <c r="R167" s="54">
        <v>10</v>
      </c>
      <c r="S167" s="54">
        <v>11</v>
      </c>
      <c r="T167" s="54">
        <v>12</v>
      </c>
      <c r="U167" s="54">
        <v>13</v>
      </c>
      <c r="V167" s="54">
        <v>14</v>
      </c>
      <c r="W167" s="54">
        <v>15</v>
      </c>
      <c r="X167" s="54">
        <v>16</v>
      </c>
      <c r="Y167" s="54">
        <v>17</v>
      </c>
      <c r="Z167" s="54">
        <v>18</v>
      </c>
      <c r="AA167" s="54">
        <v>19</v>
      </c>
      <c r="AB167" s="54">
        <v>20</v>
      </c>
      <c r="AC167" s="54">
        <v>21</v>
      </c>
      <c r="AD167" s="54">
        <v>22</v>
      </c>
      <c r="AE167" s="54">
        <v>23</v>
      </c>
      <c r="AF167" s="54">
        <v>24</v>
      </c>
      <c r="AG167" s="54">
        <v>25</v>
      </c>
    </row>
    <row r="168" spans="2:61" ht="15" customHeight="1">
      <c r="B168" s="2"/>
      <c r="C168" s="2"/>
      <c r="D168" s="2"/>
      <c r="E168" s="3"/>
    </row>
    <row r="169" spans="2:61" ht="22.5" customHeight="1">
      <c r="B169" s="11" t="s">
        <v>20</v>
      </c>
      <c r="C169" s="11">
        <v>4</v>
      </c>
      <c r="D169" s="18">
        <v>0</v>
      </c>
      <c r="E169" s="30">
        <v>0</v>
      </c>
      <c r="F169" s="28"/>
      <c r="G169" s="31">
        <v>12</v>
      </c>
      <c r="H169" s="26"/>
      <c r="I169" s="30">
        <v>13</v>
      </c>
      <c r="J169" s="30">
        <v>12</v>
      </c>
      <c r="K169" s="30">
        <v>13</v>
      </c>
      <c r="L169" s="30">
        <v>13</v>
      </c>
      <c r="M169" s="30">
        <v>14</v>
      </c>
      <c r="N169" s="30">
        <v>12</v>
      </c>
      <c r="O169" s="30">
        <v>12</v>
      </c>
      <c r="P169" s="30">
        <v>12</v>
      </c>
      <c r="Q169" s="30">
        <v>12</v>
      </c>
      <c r="R169" s="30">
        <v>12</v>
      </c>
      <c r="S169" s="30">
        <v>12</v>
      </c>
      <c r="T169" s="30">
        <v>12</v>
      </c>
      <c r="U169" s="30">
        <v>12</v>
      </c>
      <c r="V169" s="30">
        <v>12</v>
      </c>
      <c r="W169" s="30">
        <v>12</v>
      </c>
      <c r="X169" s="30">
        <v>12</v>
      </c>
      <c r="Y169" s="30">
        <v>12</v>
      </c>
      <c r="Z169" s="30">
        <v>12</v>
      </c>
      <c r="AA169" s="30">
        <v>12</v>
      </c>
      <c r="AB169" s="30">
        <v>12</v>
      </c>
      <c r="AC169" s="30">
        <v>12</v>
      </c>
      <c r="AD169" s="30">
        <v>12</v>
      </c>
      <c r="AE169" s="30">
        <v>12</v>
      </c>
      <c r="AF169" s="30">
        <v>12</v>
      </c>
      <c r="AG169" s="30">
        <v>12</v>
      </c>
      <c r="AK169" s="4" cm="1">
        <f t="array" ref="AK169">SUM(--AK171:AK190)</f>
        <v>11</v>
      </c>
      <c r="AL169" s="4" cm="1">
        <f t="array" ref="AL169">SUM(--AL171:AL190)</f>
        <v>12</v>
      </c>
      <c r="AM169" s="4" cm="1">
        <f t="array" ref="AM169">SUM(--AM171:AM190)</f>
        <v>6</v>
      </c>
      <c r="AN169" s="4" cm="1">
        <f t="array" ref="AN169">SUM(--AN171:AN190)</f>
        <v>8</v>
      </c>
      <c r="AO169" s="4" cm="1">
        <f t="array" ref="AO169">SUM(--AO171:AO190)</f>
        <v>7</v>
      </c>
      <c r="AP169" s="4" cm="1">
        <f t="array" ref="AP169">SUM(--AP171:AP190)</f>
        <v>6</v>
      </c>
      <c r="AQ169" s="4" cm="1">
        <f t="array" ref="AQ169">SUM(--AQ171:AQ190)</f>
        <v>9</v>
      </c>
      <c r="AR169" s="4" cm="1">
        <f t="array" ref="AR169">SUM(--AR171:AR190)</f>
        <v>5</v>
      </c>
      <c r="AS169" s="4" cm="1">
        <f t="array" ref="AS169">SUM(--AS171:AS190)</f>
        <v>9</v>
      </c>
      <c r="AT169" s="4" cm="1">
        <f t="array" ref="AT169">SUM(--AT171:AT190)</f>
        <v>9</v>
      </c>
      <c r="AU169" s="4" cm="1">
        <f t="array" ref="AU169">SUM(--AU171:AU190)</f>
        <v>7</v>
      </c>
      <c r="AV169" s="4" cm="1">
        <f t="array" ref="AV169">SUM(--AV171:AV190)</f>
        <v>7</v>
      </c>
      <c r="AW169" s="4" cm="1">
        <f t="array" ref="AW169">SUM(--AW171:AW190)</f>
        <v>6</v>
      </c>
      <c r="AX169" s="4" cm="1">
        <f t="array" ref="AX169">SUM(--AX171:AX190)</f>
        <v>9</v>
      </c>
      <c r="AY169" s="4" cm="1">
        <f t="array" ref="AY169">SUM(--AY171:AY190)</f>
        <v>9</v>
      </c>
      <c r="AZ169" s="4" cm="1">
        <f t="array" ref="AZ169">SUM(--AZ171:AZ190)</f>
        <v>7</v>
      </c>
      <c r="BA169" s="4" cm="1">
        <f t="array" ref="BA169">SUM(--BA171:BA190)</f>
        <v>9</v>
      </c>
      <c r="BB169" s="4" cm="1">
        <f t="array" ref="BB169">SUM(--BB171:BB190)</f>
        <v>7</v>
      </c>
      <c r="BC169" s="4" cm="1">
        <f t="array" ref="BC169">SUM(--BC171:BC190)</f>
        <v>13</v>
      </c>
      <c r="BD169" s="4" cm="1">
        <f t="array" ref="BD169">SUM(--BD171:BD190)</f>
        <v>7</v>
      </c>
      <c r="BE169" s="4" cm="1">
        <f t="array" ref="BE169">SUM(--BE171:BE190)</f>
        <v>7</v>
      </c>
      <c r="BF169" s="4" cm="1">
        <f t="array" ref="BF169">SUM(--BF171:BF190)</f>
        <v>7</v>
      </c>
      <c r="BG169" s="4" cm="1">
        <f t="array" ref="BG169">SUM(--BG171:BG190)</f>
        <v>10</v>
      </c>
      <c r="BH169" s="4" cm="1">
        <f t="array" ref="BH169">SUM(--BH171:BH190)</f>
        <v>7</v>
      </c>
      <c r="BI169" s="4" cm="1">
        <f t="array" ref="BI169">SUM(--BI171:BI190)</f>
        <v>8</v>
      </c>
    </row>
    <row r="170" spans="2:61" ht="15" customHeight="1">
      <c r="B170" s="2"/>
      <c r="C170" s="2"/>
      <c r="D170" s="2"/>
      <c r="E170" s="2"/>
      <c r="F170" s="8"/>
      <c r="G170" s="17"/>
      <c r="H170" s="17"/>
      <c r="I170"/>
      <c r="J170"/>
      <c r="K170"/>
      <c r="L170"/>
      <c r="M170"/>
      <c r="N170"/>
      <c r="O170"/>
      <c r="P170"/>
      <c r="Q170"/>
      <c r="R170"/>
      <c r="S170"/>
      <c r="T170"/>
      <c r="U170"/>
      <c r="V170"/>
      <c r="W170"/>
      <c r="X170"/>
      <c r="Y170"/>
      <c r="Z170"/>
      <c r="AA170"/>
      <c r="AB170"/>
      <c r="AC170"/>
      <c r="AD170"/>
      <c r="AE170"/>
      <c r="AF170"/>
      <c r="AG170"/>
    </row>
    <row r="171" spans="2:61" ht="22.5" customHeight="1">
      <c r="B171" s="11">
        <v>61</v>
      </c>
      <c r="C171" s="11">
        <v>4</v>
      </c>
      <c r="D171" s="18">
        <v>7</v>
      </c>
      <c r="E171" s="30" cm="1">
        <f t="array" ref="E171:E190">--(I171:I190=G171:G190)</f>
        <v>0</v>
      </c>
      <c r="F171" s="28"/>
      <c r="G171" s="31">
        <v>79</v>
      </c>
      <c r="H171" s="26"/>
      <c r="I171" s="30">
        <v>81</v>
      </c>
      <c r="J171" s="30">
        <v>81</v>
      </c>
      <c r="K171" s="30">
        <v>80</v>
      </c>
      <c r="L171" s="30">
        <v>81</v>
      </c>
      <c r="M171" s="30">
        <v>80</v>
      </c>
      <c r="N171" s="30">
        <v>80</v>
      </c>
      <c r="O171" s="30">
        <v>80</v>
      </c>
      <c r="P171" s="30">
        <v>79</v>
      </c>
      <c r="Q171" s="30">
        <v>79</v>
      </c>
      <c r="R171" s="30">
        <v>79</v>
      </c>
      <c r="S171" s="30">
        <v>80</v>
      </c>
      <c r="T171" s="30">
        <v>79</v>
      </c>
      <c r="U171" s="30">
        <v>79</v>
      </c>
      <c r="V171" s="30">
        <v>81</v>
      </c>
      <c r="W171" s="30">
        <v>81</v>
      </c>
      <c r="X171" s="30">
        <v>80</v>
      </c>
      <c r="Y171" s="30">
        <v>80</v>
      </c>
      <c r="Z171" s="30">
        <v>81</v>
      </c>
      <c r="AA171" s="30">
        <v>79</v>
      </c>
      <c r="AB171" s="30">
        <v>80</v>
      </c>
      <c r="AC171" s="30">
        <v>80</v>
      </c>
      <c r="AD171" s="30">
        <v>80</v>
      </c>
      <c r="AE171" s="30">
        <v>80</v>
      </c>
      <c r="AF171" s="30">
        <v>80</v>
      </c>
      <c r="AG171" s="30">
        <v>80</v>
      </c>
      <c r="AK171" s="4" t="b" cm="1">
        <f t="array" ref="AK171:BI190">G171:G190=I171:AG190</f>
        <v>0</v>
      </c>
      <c r="AL171" s="4" t="b">
        <v>0</v>
      </c>
      <c r="AM171" s="4" t="b">
        <v>0</v>
      </c>
      <c r="AN171" s="4" t="b">
        <v>0</v>
      </c>
      <c r="AO171" s="4" t="b">
        <v>0</v>
      </c>
      <c r="AP171" s="4" t="b">
        <v>0</v>
      </c>
      <c r="AQ171" s="4" t="b">
        <v>0</v>
      </c>
      <c r="AR171" s="4" t="b">
        <v>1</v>
      </c>
      <c r="AS171" s="4" t="b">
        <v>1</v>
      </c>
      <c r="AT171" s="4" t="b">
        <v>1</v>
      </c>
      <c r="AU171" s="4" t="b">
        <v>0</v>
      </c>
      <c r="AV171" s="4" t="b">
        <v>1</v>
      </c>
      <c r="AW171" s="4" t="b">
        <v>1</v>
      </c>
      <c r="AX171" s="4" t="b">
        <v>0</v>
      </c>
      <c r="AY171" s="4" t="b">
        <v>0</v>
      </c>
      <c r="AZ171" s="4" t="b">
        <v>0</v>
      </c>
      <c r="BA171" s="4" t="b">
        <v>0</v>
      </c>
      <c r="BB171" s="4" t="b">
        <v>0</v>
      </c>
      <c r="BC171" s="4" t="b">
        <v>1</v>
      </c>
      <c r="BD171" s="4" t="b">
        <v>0</v>
      </c>
      <c r="BE171" s="4" t="b">
        <v>0</v>
      </c>
      <c r="BF171" s="4" t="b">
        <v>0</v>
      </c>
      <c r="BG171" s="4" t="b">
        <v>0</v>
      </c>
      <c r="BH171" s="4" t="b">
        <v>0</v>
      </c>
      <c r="BI171" s="4" t="b">
        <v>0</v>
      </c>
    </row>
    <row r="172" spans="2:61" ht="22.5" customHeight="1">
      <c r="B172" s="11">
        <v>62</v>
      </c>
      <c r="C172" s="11">
        <v>4</v>
      </c>
      <c r="D172" s="18">
        <v>7</v>
      </c>
      <c r="E172" s="30">
        <v>0</v>
      </c>
      <c r="F172" s="28"/>
      <c r="G172" s="31">
        <v>8</v>
      </c>
      <c r="H172" s="26"/>
      <c r="I172" s="30">
        <v>7</v>
      </c>
      <c r="J172" s="30">
        <v>8</v>
      </c>
      <c r="K172" s="30">
        <v>10</v>
      </c>
      <c r="L172" s="30">
        <v>9</v>
      </c>
      <c r="M172" s="30">
        <v>10</v>
      </c>
      <c r="N172" s="30">
        <v>9</v>
      </c>
      <c r="O172" s="30">
        <v>9</v>
      </c>
      <c r="P172" s="30">
        <v>11</v>
      </c>
      <c r="Q172" s="30">
        <v>10</v>
      </c>
      <c r="R172" s="30">
        <v>7</v>
      </c>
      <c r="S172" s="30">
        <v>10</v>
      </c>
      <c r="T172" s="30">
        <v>10</v>
      </c>
      <c r="U172" s="30">
        <v>9</v>
      </c>
      <c r="V172" s="30">
        <v>7</v>
      </c>
      <c r="W172" s="30">
        <v>11</v>
      </c>
      <c r="X172" s="30">
        <v>8</v>
      </c>
      <c r="Y172" s="30">
        <v>9</v>
      </c>
      <c r="Z172" s="30">
        <v>8</v>
      </c>
      <c r="AA172" s="30">
        <v>8</v>
      </c>
      <c r="AB172" s="30">
        <v>9</v>
      </c>
      <c r="AC172" s="30">
        <v>7</v>
      </c>
      <c r="AD172" s="30">
        <v>8</v>
      </c>
      <c r="AE172" s="30">
        <v>7</v>
      </c>
      <c r="AF172" s="30">
        <v>8</v>
      </c>
      <c r="AG172" s="30">
        <v>7</v>
      </c>
      <c r="AK172" s="4" t="b">
        <v>0</v>
      </c>
      <c r="AL172" s="4" t="b">
        <v>1</v>
      </c>
      <c r="AM172" s="4" t="b">
        <v>0</v>
      </c>
      <c r="AN172" s="4" t="b">
        <v>0</v>
      </c>
      <c r="AO172" s="4" t="b">
        <v>0</v>
      </c>
      <c r="AP172" s="4" t="b">
        <v>0</v>
      </c>
      <c r="AQ172" s="4" t="b">
        <v>0</v>
      </c>
      <c r="AR172" s="4" t="b">
        <v>0</v>
      </c>
      <c r="AS172" s="4" t="b">
        <v>0</v>
      </c>
      <c r="AT172" s="4" t="b">
        <v>0</v>
      </c>
      <c r="AU172" s="4" t="b">
        <v>0</v>
      </c>
      <c r="AV172" s="4" t="b">
        <v>0</v>
      </c>
      <c r="AW172" s="4" t="b">
        <v>0</v>
      </c>
      <c r="AX172" s="4" t="b">
        <v>0</v>
      </c>
      <c r="AY172" s="4" t="b">
        <v>0</v>
      </c>
      <c r="AZ172" s="4" t="b">
        <v>1</v>
      </c>
      <c r="BA172" s="4" t="b">
        <v>0</v>
      </c>
      <c r="BB172" s="4" t="b">
        <v>1</v>
      </c>
      <c r="BC172" s="4" t="b">
        <v>1</v>
      </c>
      <c r="BD172" s="4" t="b">
        <v>0</v>
      </c>
      <c r="BE172" s="4" t="b">
        <v>0</v>
      </c>
      <c r="BF172" s="4" t="b">
        <v>1</v>
      </c>
      <c r="BG172" s="4" t="b">
        <v>0</v>
      </c>
      <c r="BH172" s="4" t="b">
        <v>1</v>
      </c>
      <c r="BI172" s="4" t="b">
        <v>0</v>
      </c>
    </row>
    <row r="173" spans="2:61" ht="22.5" customHeight="1">
      <c r="B173" s="11">
        <v>63</v>
      </c>
      <c r="C173" s="11">
        <v>4</v>
      </c>
      <c r="D173" s="18">
        <v>7</v>
      </c>
      <c r="E173" s="30">
        <v>0</v>
      </c>
      <c r="F173" s="28"/>
      <c r="G173" s="31">
        <v>24</v>
      </c>
      <c r="H173" s="26"/>
      <c r="I173" s="30">
        <v>20</v>
      </c>
      <c r="J173" s="30">
        <v>23</v>
      </c>
      <c r="K173" s="30">
        <v>24</v>
      </c>
      <c r="L173" s="30">
        <v>23</v>
      </c>
      <c r="M173" s="30">
        <v>23</v>
      </c>
      <c r="N173" s="30">
        <v>23</v>
      </c>
      <c r="O173" s="30">
        <v>23</v>
      </c>
      <c r="P173" s="30">
        <v>21</v>
      </c>
      <c r="Q173" s="30">
        <v>24</v>
      </c>
      <c r="R173" s="30">
        <v>21</v>
      </c>
      <c r="S173" s="30">
        <v>22</v>
      </c>
      <c r="T173" s="30">
        <v>22</v>
      </c>
      <c r="U173" s="30">
        <v>22</v>
      </c>
      <c r="V173" s="30">
        <v>24</v>
      </c>
      <c r="W173" s="30">
        <v>20</v>
      </c>
      <c r="X173" s="30">
        <v>20</v>
      </c>
      <c r="Y173" s="30">
        <v>22</v>
      </c>
      <c r="Z173" s="30">
        <v>23</v>
      </c>
      <c r="AA173" s="30">
        <v>22</v>
      </c>
      <c r="AB173" s="30">
        <v>21</v>
      </c>
      <c r="AC173" s="30">
        <v>24</v>
      </c>
      <c r="AD173" s="30">
        <v>23</v>
      </c>
      <c r="AE173" s="30">
        <v>23</v>
      </c>
      <c r="AF173" s="30">
        <v>24</v>
      </c>
      <c r="AG173" s="30">
        <v>24</v>
      </c>
      <c r="AK173" s="4" t="b">
        <v>0</v>
      </c>
      <c r="AL173" s="4" t="b">
        <v>0</v>
      </c>
      <c r="AM173" s="4" t="b">
        <v>1</v>
      </c>
      <c r="AN173" s="4" t="b">
        <v>0</v>
      </c>
      <c r="AO173" s="4" t="b">
        <v>0</v>
      </c>
      <c r="AP173" s="4" t="b">
        <v>0</v>
      </c>
      <c r="AQ173" s="4" t="b">
        <v>0</v>
      </c>
      <c r="AR173" s="4" t="b">
        <v>0</v>
      </c>
      <c r="AS173" s="4" t="b">
        <v>1</v>
      </c>
      <c r="AT173" s="4" t="b">
        <v>0</v>
      </c>
      <c r="AU173" s="4" t="b">
        <v>0</v>
      </c>
      <c r="AV173" s="4" t="b">
        <v>0</v>
      </c>
      <c r="AW173" s="4" t="b">
        <v>0</v>
      </c>
      <c r="AX173" s="4" t="b">
        <v>1</v>
      </c>
      <c r="AY173" s="4" t="b">
        <v>0</v>
      </c>
      <c r="AZ173" s="4" t="b">
        <v>0</v>
      </c>
      <c r="BA173" s="4" t="b">
        <v>0</v>
      </c>
      <c r="BB173" s="4" t="b">
        <v>0</v>
      </c>
      <c r="BC173" s="4" t="b">
        <v>0</v>
      </c>
      <c r="BD173" s="4" t="b">
        <v>0</v>
      </c>
      <c r="BE173" s="4" t="b">
        <v>1</v>
      </c>
      <c r="BF173" s="4" t="b">
        <v>0</v>
      </c>
      <c r="BG173" s="4" t="b">
        <v>0</v>
      </c>
      <c r="BH173" s="4" t="b">
        <v>1</v>
      </c>
      <c r="BI173" s="4" t="b">
        <v>1</v>
      </c>
    </row>
    <row r="174" spans="2:61" ht="22.5" customHeight="1">
      <c r="B174" s="11">
        <v>64</v>
      </c>
      <c r="C174" s="11">
        <v>4</v>
      </c>
      <c r="D174" s="18">
        <v>7</v>
      </c>
      <c r="E174" s="30">
        <v>1</v>
      </c>
      <c r="F174" s="28"/>
      <c r="G174" s="31">
        <v>47</v>
      </c>
      <c r="H174" s="26"/>
      <c r="I174" s="30">
        <v>47</v>
      </c>
      <c r="J174" s="30">
        <v>47</v>
      </c>
      <c r="K174" s="30">
        <v>47</v>
      </c>
      <c r="L174" s="30">
        <v>47</v>
      </c>
      <c r="M174" s="30">
        <v>46</v>
      </c>
      <c r="N174" s="30">
        <v>46</v>
      </c>
      <c r="O174" s="30">
        <v>46</v>
      </c>
      <c r="P174" s="30">
        <v>46</v>
      </c>
      <c r="Q174" s="30">
        <v>46</v>
      </c>
      <c r="R174" s="30">
        <v>47</v>
      </c>
      <c r="S174" s="30">
        <v>46</v>
      </c>
      <c r="T174" s="30">
        <v>47</v>
      </c>
      <c r="U174" s="30">
        <v>46</v>
      </c>
      <c r="V174" s="30">
        <v>46</v>
      </c>
      <c r="W174" s="30">
        <v>47</v>
      </c>
      <c r="X174" s="30">
        <v>46</v>
      </c>
      <c r="Y174" s="30">
        <v>47</v>
      </c>
      <c r="Z174" s="30">
        <v>46</v>
      </c>
      <c r="AA174" s="30">
        <v>47</v>
      </c>
      <c r="AB174" s="30">
        <v>46</v>
      </c>
      <c r="AC174" s="30">
        <v>46</v>
      </c>
      <c r="AD174" s="30">
        <v>46</v>
      </c>
      <c r="AE174" s="30">
        <v>46</v>
      </c>
      <c r="AF174" s="30">
        <v>47</v>
      </c>
      <c r="AG174" s="30">
        <v>47</v>
      </c>
      <c r="AK174" s="4" t="b">
        <v>1</v>
      </c>
      <c r="AL174" s="4" t="b">
        <v>1</v>
      </c>
      <c r="AM174" s="4" t="b">
        <v>1</v>
      </c>
      <c r="AN174" s="4" t="b">
        <v>1</v>
      </c>
      <c r="AO174" s="4" t="b">
        <v>0</v>
      </c>
      <c r="AP174" s="4" t="b">
        <v>0</v>
      </c>
      <c r="AQ174" s="4" t="b">
        <v>0</v>
      </c>
      <c r="AR174" s="4" t="b">
        <v>0</v>
      </c>
      <c r="AS174" s="4" t="b">
        <v>0</v>
      </c>
      <c r="AT174" s="4" t="b">
        <v>1</v>
      </c>
      <c r="AU174" s="4" t="b">
        <v>0</v>
      </c>
      <c r="AV174" s="4" t="b">
        <v>1</v>
      </c>
      <c r="AW174" s="4" t="b">
        <v>0</v>
      </c>
      <c r="AX174" s="4" t="b">
        <v>0</v>
      </c>
      <c r="AY174" s="4" t="b">
        <v>1</v>
      </c>
      <c r="AZ174" s="4" t="b">
        <v>0</v>
      </c>
      <c r="BA174" s="4" t="b">
        <v>1</v>
      </c>
      <c r="BB174" s="4" t="b">
        <v>0</v>
      </c>
      <c r="BC174" s="4" t="b">
        <v>1</v>
      </c>
      <c r="BD174" s="4" t="b">
        <v>0</v>
      </c>
      <c r="BE174" s="4" t="b">
        <v>0</v>
      </c>
      <c r="BF174" s="4" t="b">
        <v>0</v>
      </c>
      <c r="BG174" s="4" t="b">
        <v>0</v>
      </c>
      <c r="BH174" s="4" t="b">
        <v>1</v>
      </c>
      <c r="BI174" s="4" t="b">
        <v>1</v>
      </c>
    </row>
    <row r="175" spans="2:61" ht="22.5" customHeight="1">
      <c r="B175" s="11">
        <v>65</v>
      </c>
      <c r="C175" s="11">
        <v>4</v>
      </c>
      <c r="D175" s="18">
        <v>7</v>
      </c>
      <c r="E175" s="30">
        <v>1</v>
      </c>
      <c r="F175" s="28"/>
      <c r="G175" s="31">
        <v>41</v>
      </c>
      <c r="H175" s="26"/>
      <c r="I175" s="30">
        <v>41</v>
      </c>
      <c r="J175" s="30">
        <v>40</v>
      </c>
      <c r="K175" s="30">
        <v>40</v>
      </c>
      <c r="L175" s="30">
        <v>40</v>
      </c>
      <c r="M175" s="30">
        <v>40</v>
      </c>
      <c r="N175" s="30">
        <v>40</v>
      </c>
      <c r="O175" s="30">
        <v>41</v>
      </c>
      <c r="P175" s="30">
        <v>40</v>
      </c>
      <c r="Q175" s="30">
        <v>41</v>
      </c>
      <c r="R175" s="30">
        <v>41</v>
      </c>
      <c r="S175" s="30">
        <v>41</v>
      </c>
      <c r="T175" s="30">
        <v>40</v>
      </c>
      <c r="U175" s="30">
        <v>40</v>
      </c>
      <c r="V175" s="30">
        <v>41</v>
      </c>
      <c r="W175" s="30">
        <v>40</v>
      </c>
      <c r="X175" s="30">
        <v>41</v>
      </c>
      <c r="Y175" s="30">
        <v>41</v>
      </c>
      <c r="Z175" s="30">
        <v>40</v>
      </c>
      <c r="AA175" s="30">
        <v>41</v>
      </c>
      <c r="AB175" s="30">
        <v>41</v>
      </c>
      <c r="AC175" s="30">
        <v>40</v>
      </c>
      <c r="AD175" s="30">
        <v>40</v>
      </c>
      <c r="AE175" s="30">
        <v>41</v>
      </c>
      <c r="AF175" s="30">
        <v>41</v>
      </c>
      <c r="AG175" s="30">
        <v>41</v>
      </c>
      <c r="AK175" s="4" t="b">
        <v>1</v>
      </c>
      <c r="AL175" s="4" t="b">
        <v>0</v>
      </c>
      <c r="AM175" s="4" t="b">
        <v>0</v>
      </c>
      <c r="AN175" s="4" t="b">
        <v>0</v>
      </c>
      <c r="AO175" s="4" t="b">
        <v>0</v>
      </c>
      <c r="AP175" s="4" t="b">
        <v>0</v>
      </c>
      <c r="AQ175" s="4" t="b">
        <v>1</v>
      </c>
      <c r="AR175" s="4" t="b">
        <v>0</v>
      </c>
      <c r="AS175" s="4" t="b">
        <v>1</v>
      </c>
      <c r="AT175" s="4" t="b">
        <v>1</v>
      </c>
      <c r="AU175" s="4" t="b">
        <v>1</v>
      </c>
      <c r="AV175" s="4" t="b">
        <v>0</v>
      </c>
      <c r="AW175" s="4" t="b">
        <v>0</v>
      </c>
      <c r="AX175" s="4" t="b">
        <v>1</v>
      </c>
      <c r="AY175" s="4" t="b">
        <v>0</v>
      </c>
      <c r="AZ175" s="4" t="b">
        <v>1</v>
      </c>
      <c r="BA175" s="4" t="b">
        <v>1</v>
      </c>
      <c r="BB175" s="4" t="b">
        <v>0</v>
      </c>
      <c r="BC175" s="4" t="b">
        <v>1</v>
      </c>
      <c r="BD175" s="4" t="b">
        <v>1</v>
      </c>
      <c r="BE175" s="4" t="b">
        <v>0</v>
      </c>
      <c r="BF175" s="4" t="b">
        <v>0</v>
      </c>
      <c r="BG175" s="4" t="b">
        <v>1</v>
      </c>
      <c r="BH175" s="4" t="b">
        <v>1</v>
      </c>
      <c r="BI175" s="4" t="b">
        <v>1</v>
      </c>
    </row>
    <row r="176" spans="2:61" ht="22.5" customHeight="1">
      <c r="B176" s="11">
        <v>66</v>
      </c>
      <c r="C176" s="11">
        <v>4</v>
      </c>
      <c r="D176" s="18">
        <v>7</v>
      </c>
      <c r="E176" s="30">
        <v>1</v>
      </c>
      <c r="F176" s="28"/>
      <c r="G176" s="31">
        <v>3</v>
      </c>
      <c r="H176" s="26"/>
      <c r="I176" s="30">
        <v>3</v>
      </c>
      <c r="J176" s="30">
        <v>3</v>
      </c>
      <c r="K176" s="30">
        <v>2</v>
      </c>
      <c r="L176" s="30">
        <v>3</v>
      </c>
      <c r="M176" s="30">
        <v>5</v>
      </c>
      <c r="N176" s="30">
        <v>2</v>
      </c>
      <c r="O176" s="30">
        <v>2</v>
      </c>
      <c r="P176" s="30">
        <v>5</v>
      </c>
      <c r="Q176" s="30">
        <v>2</v>
      </c>
      <c r="R176" s="30">
        <v>4</v>
      </c>
      <c r="S176" s="30">
        <v>2</v>
      </c>
      <c r="T176" s="30">
        <v>2</v>
      </c>
      <c r="U176" s="30">
        <v>3</v>
      </c>
      <c r="V176" s="30">
        <v>3</v>
      </c>
      <c r="W176" s="30">
        <v>3</v>
      </c>
      <c r="X176" s="30">
        <v>5</v>
      </c>
      <c r="Y176" s="30">
        <v>5</v>
      </c>
      <c r="Z176" s="30">
        <v>5</v>
      </c>
      <c r="AA176" s="30">
        <v>3</v>
      </c>
      <c r="AB176" s="30">
        <v>2</v>
      </c>
      <c r="AC176" s="30">
        <v>3</v>
      </c>
      <c r="AD176" s="30">
        <v>5</v>
      </c>
      <c r="AE176" s="30">
        <v>3</v>
      </c>
      <c r="AF176" s="30">
        <v>2</v>
      </c>
      <c r="AG176" s="30">
        <v>5</v>
      </c>
      <c r="AK176" s="4" t="b">
        <v>1</v>
      </c>
      <c r="AL176" s="4" t="b">
        <v>1</v>
      </c>
      <c r="AM176" s="4" t="b">
        <v>0</v>
      </c>
      <c r="AN176" s="4" t="b">
        <v>1</v>
      </c>
      <c r="AO176" s="4" t="b">
        <v>0</v>
      </c>
      <c r="AP176" s="4" t="b">
        <v>0</v>
      </c>
      <c r="AQ176" s="4" t="b">
        <v>0</v>
      </c>
      <c r="AR176" s="4" t="b">
        <v>0</v>
      </c>
      <c r="AS176" s="4" t="b">
        <v>0</v>
      </c>
      <c r="AT176" s="4" t="b">
        <v>0</v>
      </c>
      <c r="AU176" s="4" t="b">
        <v>0</v>
      </c>
      <c r="AV176" s="4" t="b">
        <v>0</v>
      </c>
      <c r="AW176" s="4" t="b">
        <v>1</v>
      </c>
      <c r="AX176" s="4" t="b">
        <v>1</v>
      </c>
      <c r="AY176" s="4" t="b">
        <v>1</v>
      </c>
      <c r="AZ176" s="4" t="b">
        <v>0</v>
      </c>
      <c r="BA176" s="4" t="b">
        <v>0</v>
      </c>
      <c r="BB176" s="4" t="b">
        <v>0</v>
      </c>
      <c r="BC176" s="4" t="b">
        <v>1</v>
      </c>
      <c r="BD176" s="4" t="b">
        <v>0</v>
      </c>
      <c r="BE176" s="4" t="b">
        <v>1</v>
      </c>
      <c r="BF176" s="4" t="b">
        <v>0</v>
      </c>
      <c r="BG176" s="4" t="b">
        <v>1</v>
      </c>
      <c r="BH176" s="4" t="b">
        <v>0</v>
      </c>
      <c r="BI176" s="4" t="b">
        <v>0</v>
      </c>
    </row>
    <row r="177" spans="2:61" ht="22.5" customHeight="1">
      <c r="B177" s="11">
        <v>67</v>
      </c>
      <c r="C177" s="11">
        <v>4</v>
      </c>
      <c r="D177" s="18">
        <v>7</v>
      </c>
      <c r="E177" s="30">
        <v>0</v>
      </c>
      <c r="F177" s="28"/>
      <c r="G177" s="31">
        <v>55</v>
      </c>
      <c r="H177" s="26"/>
      <c r="I177" s="30">
        <v>53</v>
      </c>
      <c r="J177" s="30">
        <v>55</v>
      </c>
      <c r="K177" s="30">
        <v>57</v>
      </c>
      <c r="L177" s="30">
        <v>57</v>
      </c>
      <c r="M177" s="30">
        <v>53</v>
      </c>
      <c r="N177" s="30">
        <v>55</v>
      </c>
      <c r="O177" s="30">
        <v>54</v>
      </c>
      <c r="P177" s="30">
        <v>53</v>
      </c>
      <c r="Q177" s="30">
        <v>57</v>
      </c>
      <c r="R177" s="30">
        <v>55</v>
      </c>
      <c r="S177" s="30">
        <v>53</v>
      </c>
      <c r="T177" s="30">
        <v>53</v>
      </c>
      <c r="U177" s="30">
        <v>57</v>
      </c>
      <c r="V177" s="30">
        <v>56</v>
      </c>
      <c r="W177" s="30">
        <v>55</v>
      </c>
      <c r="X177" s="30">
        <v>53</v>
      </c>
      <c r="Y177" s="30">
        <v>54</v>
      </c>
      <c r="Z177" s="30">
        <v>53</v>
      </c>
      <c r="AA177" s="30">
        <v>55</v>
      </c>
      <c r="AB177" s="30">
        <v>55</v>
      </c>
      <c r="AC177" s="30">
        <v>53</v>
      </c>
      <c r="AD177" s="30">
        <v>53</v>
      </c>
      <c r="AE177" s="30">
        <v>57</v>
      </c>
      <c r="AF177" s="30">
        <v>53</v>
      </c>
      <c r="AG177" s="30">
        <v>56</v>
      </c>
      <c r="AK177" s="4" t="b">
        <v>0</v>
      </c>
      <c r="AL177" s="4" t="b">
        <v>1</v>
      </c>
      <c r="AM177" s="4" t="b">
        <v>0</v>
      </c>
      <c r="AN177" s="4" t="b">
        <v>0</v>
      </c>
      <c r="AO177" s="4" t="b">
        <v>0</v>
      </c>
      <c r="AP177" s="4" t="b">
        <v>1</v>
      </c>
      <c r="AQ177" s="4" t="b">
        <v>0</v>
      </c>
      <c r="AR177" s="4" t="b">
        <v>0</v>
      </c>
      <c r="AS177" s="4" t="b">
        <v>0</v>
      </c>
      <c r="AT177" s="4" t="b">
        <v>1</v>
      </c>
      <c r="AU177" s="4" t="b">
        <v>0</v>
      </c>
      <c r="AV177" s="4" t="b">
        <v>0</v>
      </c>
      <c r="AW177" s="4" t="b">
        <v>0</v>
      </c>
      <c r="AX177" s="4" t="b">
        <v>0</v>
      </c>
      <c r="AY177" s="4" t="b">
        <v>1</v>
      </c>
      <c r="AZ177" s="4" t="b">
        <v>0</v>
      </c>
      <c r="BA177" s="4" t="b">
        <v>0</v>
      </c>
      <c r="BB177" s="4" t="b">
        <v>0</v>
      </c>
      <c r="BC177" s="4" t="b">
        <v>1</v>
      </c>
      <c r="BD177" s="4" t="b">
        <v>1</v>
      </c>
      <c r="BE177" s="4" t="b">
        <v>0</v>
      </c>
      <c r="BF177" s="4" t="b">
        <v>0</v>
      </c>
      <c r="BG177" s="4" t="b">
        <v>0</v>
      </c>
      <c r="BH177" s="4" t="b">
        <v>0</v>
      </c>
      <c r="BI177" s="4" t="b">
        <v>0</v>
      </c>
    </row>
    <row r="178" spans="2:61" ht="22.5" customHeight="1">
      <c r="B178" s="11">
        <v>68</v>
      </c>
      <c r="C178" s="11">
        <v>4</v>
      </c>
      <c r="D178" s="18">
        <v>7</v>
      </c>
      <c r="E178" s="30">
        <v>1</v>
      </c>
      <c r="F178" s="28"/>
      <c r="G178" s="31">
        <v>97</v>
      </c>
      <c r="H178" s="26"/>
      <c r="I178" s="30">
        <v>97</v>
      </c>
      <c r="J178" s="30">
        <v>97</v>
      </c>
      <c r="K178" s="30">
        <v>96</v>
      </c>
      <c r="L178" s="30">
        <v>97</v>
      </c>
      <c r="M178" s="30">
        <v>97</v>
      </c>
      <c r="N178" s="30">
        <v>96</v>
      </c>
      <c r="O178" s="30">
        <v>97</v>
      </c>
      <c r="P178" s="30">
        <v>97</v>
      </c>
      <c r="Q178" s="30">
        <v>97</v>
      </c>
      <c r="R178" s="30">
        <v>97</v>
      </c>
      <c r="S178" s="30">
        <v>96</v>
      </c>
      <c r="T178" s="30">
        <v>97</v>
      </c>
      <c r="U178" s="30">
        <v>97</v>
      </c>
      <c r="V178" s="30">
        <v>96</v>
      </c>
      <c r="W178" s="30">
        <v>96</v>
      </c>
      <c r="X178" s="30">
        <v>96</v>
      </c>
      <c r="Y178" s="30">
        <v>96</v>
      </c>
      <c r="Z178" s="30">
        <v>97</v>
      </c>
      <c r="AA178" s="30">
        <v>97</v>
      </c>
      <c r="AB178" s="30">
        <v>96</v>
      </c>
      <c r="AC178" s="30">
        <v>97</v>
      </c>
      <c r="AD178" s="30">
        <v>96</v>
      </c>
      <c r="AE178" s="30">
        <v>97</v>
      </c>
      <c r="AF178" s="30">
        <v>96</v>
      </c>
      <c r="AG178" s="30">
        <v>97</v>
      </c>
      <c r="AK178" s="4" t="b">
        <v>1</v>
      </c>
      <c r="AL178" s="4" t="b">
        <v>1</v>
      </c>
      <c r="AM178" s="4" t="b">
        <v>0</v>
      </c>
      <c r="AN178" s="4" t="b">
        <v>1</v>
      </c>
      <c r="AO178" s="4" t="b">
        <v>1</v>
      </c>
      <c r="AP178" s="4" t="b">
        <v>0</v>
      </c>
      <c r="AQ178" s="4" t="b">
        <v>1</v>
      </c>
      <c r="AR178" s="4" t="b">
        <v>1</v>
      </c>
      <c r="AS178" s="4" t="b">
        <v>1</v>
      </c>
      <c r="AT178" s="4" t="b">
        <v>1</v>
      </c>
      <c r="AU178" s="4" t="b">
        <v>0</v>
      </c>
      <c r="AV178" s="4" t="b">
        <v>1</v>
      </c>
      <c r="AW178" s="4" t="b">
        <v>1</v>
      </c>
      <c r="AX178" s="4" t="b">
        <v>0</v>
      </c>
      <c r="AY178" s="4" t="b">
        <v>0</v>
      </c>
      <c r="AZ178" s="4" t="b">
        <v>0</v>
      </c>
      <c r="BA178" s="4" t="b">
        <v>0</v>
      </c>
      <c r="BB178" s="4" t="b">
        <v>1</v>
      </c>
      <c r="BC178" s="4" t="b">
        <v>1</v>
      </c>
      <c r="BD178" s="4" t="b">
        <v>0</v>
      </c>
      <c r="BE178" s="4" t="b">
        <v>1</v>
      </c>
      <c r="BF178" s="4" t="b">
        <v>0</v>
      </c>
      <c r="BG178" s="4" t="b">
        <v>1</v>
      </c>
      <c r="BH178" s="4" t="b">
        <v>0</v>
      </c>
      <c r="BI178" s="4" t="b">
        <v>1</v>
      </c>
    </row>
    <row r="179" spans="2:61" ht="22.5" customHeight="1">
      <c r="B179" s="11">
        <v>69</v>
      </c>
      <c r="C179" s="11">
        <v>4</v>
      </c>
      <c r="D179" s="18">
        <v>7</v>
      </c>
      <c r="E179" s="30">
        <v>0</v>
      </c>
      <c r="F179" s="28"/>
      <c r="G179" s="31">
        <v>97</v>
      </c>
      <c r="H179" s="26"/>
      <c r="I179" s="30">
        <v>98</v>
      </c>
      <c r="J179" s="30">
        <v>97</v>
      </c>
      <c r="K179" s="30">
        <v>98</v>
      </c>
      <c r="L179" s="30">
        <v>97</v>
      </c>
      <c r="M179" s="30">
        <v>97</v>
      </c>
      <c r="N179" s="30">
        <v>98</v>
      </c>
      <c r="O179" s="30">
        <v>97</v>
      </c>
      <c r="P179" s="30">
        <v>98</v>
      </c>
      <c r="Q179" s="30">
        <v>98</v>
      </c>
      <c r="R179" s="30">
        <v>98</v>
      </c>
      <c r="S179" s="30">
        <v>98</v>
      </c>
      <c r="T179" s="30">
        <v>97</v>
      </c>
      <c r="U179" s="30">
        <v>97</v>
      </c>
      <c r="V179" s="30">
        <v>97</v>
      </c>
      <c r="W179" s="30">
        <v>97</v>
      </c>
      <c r="X179" s="30">
        <v>98</v>
      </c>
      <c r="Y179" s="30">
        <v>98</v>
      </c>
      <c r="Z179" s="30">
        <v>97</v>
      </c>
      <c r="AA179" s="30">
        <v>98</v>
      </c>
      <c r="AB179" s="30">
        <v>98</v>
      </c>
      <c r="AC179" s="30">
        <v>97</v>
      </c>
      <c r="AD179" s="30">
        <v>97</v>
      </c>
      <c r="AE179" s="30">
        <v>98</v>
      </c>
      <c r="AF179" s="30">
        <v>98</v>
      </c>
      <c r="AG179" s="30">
        <v>98</v>
      </c>
      <c r="AK179" s="4" t="b">
        <v>0</v>
      </c>
      <c r="AL179" s="4" t="b">
        <v>1</v>
      </c>
      <c r="AM179" s="4" t="b">
        <v>0</v>
      </c>
      <c r="AN179" s="4" t="b">
        <v>1</v>
      </c>
      <c r="AO179" s="4" t="b">
        <v>1</v>
      </c>
      <c r="AP179" s="4" t="b">
        <v>0</v>
      </c>
      <c r="AQ179" s="4" t="b">
        <v>1</v>
      </c>
      <c r="AR179" s="4" t="b">
        <v>0</v>
      </c>
      <c r="AS179" s="4" t="b">
        <v>0</v>
      </c>
      <c r="AT179" s="4" t="b">
        <v>0</v>
      </c>
      <c r="AU179" s="4" t="b">
        <v>0</v>
      </c>
      <c r="AV179" s="4" t="b">
        <v>1</v>
      </c>
      <c r="AW179" s="4" t="b">
        <v>1</v>
      </c>
      <c r="AX179" s="4" t="b">
        <v>1</v>
      </c>
      <c r="AY179" s="4" t="b">
        <v>1</v>
      </c>
      <c r="AZ179" s="4" t="b">
        <v>0</v>
      </c>
      <c r="BA179" s="4" t="b">
        <v>0</v>
      </c>
      <c r="BB179" s="4" t="b">
        <v>1</v>
      </c>
      <c r="BC179" s="4" t="b">
        <v>0</v>
      </c>
      <c r="BD179" s="4" t="b">
        <v>0</v>
      </c>
      <c r="BE179" s="4" t="b">
        <v>1</v>
      </c>
      <c r="BF179" s="4" t="b">
        <v>1</v>
      </c>
      <c r="BG179" s="4" t="b">
        <v>0</v>
      </c>
      <c r="BH179" s="4" t="b">
        <v>0</v>
      </c>
      <c r="BI179" s="4" t="b">
        <v>0</v>
      </c>
    </row>
    <row r="180" spans="2:61" ht="22.5" customHeight="1">
      <c r="B180" s="11">
        <v>70</v>
      </c>
      <c r="C180" s="11">
        <v>4</v>
      </c>
      <c r="D180" s="18">
        <v>7</v>
      </c>
      <c r="E180" s="30">
        <v>1</v>
      </c>
      <c r="F180" s="28"/>
      <c r="G180" s="31">
        <v>52</v>
      </c>
      <c r="H180" s="26"/>
      <c r="I180" s="30">
        <v>52</v>
      </c>
      <c r="J180" s="30">
        <v>52</v>
      </c>
      <c r="K180" s="30">
        <v>51</v>
      </c>
      <c r="L180" s="30">
        <v>52</v>
      </c>
      <c r="M180" s="30">
        <v>51</v>
      </c>
      <c r="N180" s="30">
        <v>52</v>
      </c>
      <c r="O180" s="30">
        <v>52</v>
      </c>
      <c r="P180" s="30">
        <v>52</v>
      </c>
      <c r="Q180" s="30">
        <v>52</v>
      </c>
      <c r="R180" s="30">
        <v>51</v>
      </c>
      <c r="S180" s="30">
        <v>52</v>
      </c>
      <c r="T180" s="30">
        <v>51</v>
      </c>
      <c r="U180" s="30">
        <v>51</v>
      </c>
      <c r="V180" s="30">
        <v>52</v>
      </c>
      <c r="W180" s="30">
        <v>52</v>
      </c>
      <c r="X180" s="30">
        <v>52</v>
      </c>
      <c r="Y180" s="30">
        <v>52</v>
      </c>
      <c r="Z180" s="30">
        <v>52</v>
      </c>
      <c r="AA180" s="30">
        <v>52</v>
      </c>
      <c r="AB180" s="30">
        <v>52</v>
      </c>
      <c r="AC180" s="30">
        <v>51</v>
      </c>
      <c r="AD180" s="30">
        <v>51</v>
      </c>
      <c r="AE180" s="30">
        <v>52</v>
      </c>
      <c r="AF180" s="30">
        <v>52</v>
      </c>
      <c r="AG180" s="30">
        <v>52</v>
      </c>
      <c r="AK180" s="4" t="b">
        <v>1</v>
      </c>
      <c r="AL180" s="4" t="b">
        <v>1</v>
      </c>
      <c r="AM180" s="4" t="b">
        <v>0</v>
      </c>
      <c r="AN180" s="4" t="b">
        <v>1</v>
      </c>
      <c r="AO180" s="4" t="b">
        <v>0</v>
      </c>
      <c r="AP180" s="4" t="b">
        <v>1</v>
      </c>
      <c r="AQ180" s="4" t="b">
        <v>1</v>
      </c>
      <c r="AR180" s="4" t="b">
        <v>1</v>
      </c>
      <c r="AS180" s="4" t="b">
        <v>1</v>
      </c>
      <c r="AT180" s="4" t="b">
        <v>0</v>
      </c>
      <c r="AU180" s="4" t="b">
        <v>1</v>
      </c>
      <c r="AV180" s="4" t="b">
        <v>0</v>
      </c>
      <c r="AW180" s="4" t="b">
        <v>0</v>
      </c>
      <c r="AX180" s="4" t="b">
        <v>1</v>
      </c>
      <c r="AY180" s="4" t="b">
        <v>1</v>
      </c>
      <c r="AZ180" s="4" t="b">
        <v>1</v>
      </c>
      <c r="BA180" s="4" t="b">
        <v>1</v>
      </c>
      <c r="BB180" s="4" t="b">
        <v>1</v>
      </c>
      <c r="BC180" s="4" t="b">
        <v>1</v>
      </c>
      <c r="BD180" s="4" t="b">
        <v>1</v>
      </c>
      <c r="BE180" s="4" t="b">
        <v>0</v>
      </c>
      <c r="BF180" s="4" t="b">
        <v>0</v>
      </c>
      <c r="BG180" s="4" t="b">
        <v>1</v>
      </c>
      <c r="BH180" s="4" t="b">
        <v>1</v>
      </c>
      <c r="BI180" s="4" t="b">
        <v>1</v>
      </c>
    </row>
    <row r="181" spans="2:61" ht="22.5" customHeight="1">
      <c r="B181" s="11">
        <v>71</v>
      </c>
      <c r="C181" s="11">
        <v>4</v>
      </c>
      <c r="D181" s="18">
        <v>7</v>
      </c>
      <c r="E181" s="30">
        <v>1</v>
      </c>
      <c r="F181" s="28"/>
      <c r="G181" s="31">
        <v>54</v>
      </c>
      <c r="H181" s="26"/>
      <c r="I181" s="30">
        <v>54</v>
      </c>
      <c r="J181" s="30">
        <v>53</v>
      </c>
      <c r="K181" s="30">
        <v>54</v>
      </c>
      <c r="L181" s="30">
        <v>54</v>
      </c>
      <c r="M181" s="30">
        <v>54</v>
      </c>
      <c r="N181" s="30">
        <v>55</v>
      </c>
      <c r="O181" s="30">
        <v>53</v>
      </c>
      <c r="P181" s="30">
        <v>55</v>
      </c>
      <c r="Q181" s="30">
        <v>55</v>
      </c>
      <c r="R181" s="30">
        <v>53</v>
      </c>
      <c r="S181" s="30">
        <v>54</v>
      </c>
      <c r="T181" s="30">
        <v>53</v>
      </c>
      <c r="U181" s="30">
        <v>53</v>
      </c>
      <c r="V181" s="30">
        <v>54</v>
      </c>
      <c r="W181" s="30">
        <v>55</v>
      </c>
      <c r="X181" s="30">
        <v>53</v>
      </c>
      <c r="Y181" s="30">
        <v>54</v>
      </c>
      <c r="Z181" s="30">
        <v>55</v>
      </c>
      <c r="AA181" s="30">
        <v>54</v>
      </c>
      <c r="AB181" s="30">
        <v>53</v>
      </c>
      <c r="AC181" s="30">
        <v>55</v>
      </c>
      <c r="AD181" s="30">
        <v>53</v>
      </c>
      <c r="AE181" s="30">
        <v>55</v>
      </c>
      <c r="AF181" s="30">
        <v>53</v>
      </c>
      <c r="AG181" s="30">
        <v>55</v>
      </c>
      <c r="AK181" s="4" t="b">
        <v>1</v>
      </c>
      <c r="AL181" s="4" t="b">
        <v>0</v>
      </c>
      <c r="AM181" s="4" t="b">
        <v>1</v>
      </c>
      <c r="AN181" s="4" t="b">
        <v>1</v>
      </c>
      <c r="AO181" s="4" t="b">
        <v>1</v>
      </c>
      <c r="AP181" s="4" t="b">
        <v>0</v>
      </c>
      <c r="AQ181" s="4" t="b">
        <v>0</v>
      </c>
      <c r="AR181" s="4" t="b">
        <v>0</v>
      </c>
      <c r="AS181" s="4" t="b">
        <v>0</v>
      </c>
      <c r="AT181" s="4" t="b">
        <v>0</v>
      </c>
      <c r="AU181" s="4" t="b">
        <v>1</v>
      </c>
      <c r="AV181" s="4" t="b">
        <v>0</v>
      </c>
      <c r="AW181" s="4" t="b">
        <v>0</v>
      </c>
      <c r="AX181" s="4" t="b">
        <v>1</v>
      </c>
      <c r="AY181" s="4" t="b">
        <v>0</v>
      </c>
      <c r="AZ181" s="4" t="b">
        <v>0</v>
      </c>
      <c r="BA181" s="4" t="b">
        <v>1</v>
      </c>
      <c r="BB181" s="4" t="b">
        <v>0</v>
      </c>
      <c r="BC181" s="4" t="b">
        <v>1</v>
      </c>
      <c r="BD181" s="4" t="b">
        <v>0</v>
      </c>
      <c r="BE181" s="4" t="b">
        <v>0</v>
      </c>
      <c r="BF181" s="4" t="b">
        <v>0</v>
      </c>
      <c r="BG181" s="4" t="b">
        <v>0</v>
      </c>
      <c r="BH181" s="4" t="b">
        <v>0</v>
      </c>
      <c r="BI181" s="4" t="b">
        <v>0</v>
      </c>
    </row>
    <row r="182" spans="2:61" ht="22.5" customHeight="1">
      <c r="B182" s="11">
        <v>72</v>
      </c>
      <c r="C182" s="11">
        <v>4</v>
      </c>
      <c r="D182" s="18">
        <v>7</v>
      </c>
      <c r="E182" s="30">
        <v>0</v>
      </c>
      <c r="F182" s="28"/>
      <c r="G182" s="31">
        <v>88</v>
      </c>
      <c r="H182" s="26"/>
      <c r="I182" s="30">
        <v>87</v>
      </c>
      <c r="J182" s="30">
        <v>87</v>
      </c>
      <c r="K182" s="30">
        <v>86</v>
      </c>
      <c r="L182" s="30">
        <v>90</v>
      </c>
      <c r="M182" s="30">
        <v>89</v>
      </c>
      <c r="N182" s="30">
        <v>89</v>
      </c>
      <c r="O182" s="30">
        <v>88</v>
      </c>
      <c r="P182" s="30">
        <v>87</v>
      </c>
      <c r="Q182" s="30">
        <v>89</v>
      </c>
      <c r="R182" s="30">
        <v>87</v>
      </c>
      <c r="S182" s="30">
        <v>89</v>
      </c>
      <c r="T182" s="30">
        <v>88</v>
      </c>
      <c r="U182" s="30">
        <v>89</v>
      </c>
      <c r="V182" s="30">
        <v>89</v>
      </c>
      <c r="W182" s="30">
        <v>87</v>
      </c>
      <c r="X182" s="30">
        <v>86</v>
      </c>
      <c r="Y182" s="30">
        <v>87</v>
      </c>
      <c r="Z182" s="30">
        <v>90</v>
      </c>
      <c r="AA182" s="30">
        <v>89</v>
      </c>
      <c r="AB182" s="30">
        <v>86</v>
      </c>
      <c r="AC182" s="30">
        <v>87</v>
      </c>
      <c r="AD182" s="30">
        <v>86</v>
      </c>
      <c r="AE182" s="30">
        <v>88</v>
      </c>
      <c r="AF182" s="30">
        <v>89</v>
      </c>
      <c r="AG182" s="30">
        <v>90</v>
      </c>
      <c r="AK182" s="4" t="b">
        <v>0</v>
      </c>
      <c r="AL182" s="4" t="b">
        <v>0</v>
      </c>
      <c r="AM182" s="4" t="b">
        <v>0</v>
      </c>
      <c r="AN182" s="4" t="b">
        <v>0</v>
      </c>
      <c r="AO182" s="4" t="b">
        <v>0</v>
      </c>
      <c r="AP182" s="4" t="b">
        <v>0</v>
      </c>
      <c r="AQ182" s="4" t="b">
        <v>1</v>
      </c>
      <c r="AR182" s="4" t="b">
        <v>0</v>
      </c>
      <c r="AS182" s="4" t="b">
        <v>0</v>
      </c>
      <c r="AT182" s="4" t="b">
        <v>0</v>
      </c>
      <c r="AU182" s="4" t="b">
        <v>0</v>
      </c>
      <c r="AV182" s="4" t="b">
        <v>1</v>
      </c>
      <c r="AW182" s="4" t="b">
        <v>0</v>
      </c>
      <c r="AX182" s="4" t="b">
        <v>0</v>
      </c>
      <c r="AY182" s="4" t="b">
        <v>0</v>
      </c>
      <c r="AZ182" s="4" t="b">
        <v>0</v>
      </c>
      <c r="BA182" s="4" t="b">
        <v>0</v>
      </c>
      <c r="BB182" s="4" t="b">
        <v>0</v>
      </c>
      <c r="BC182" s="4" t="b">
        <v>0</v>
      </c>
      <c r="BD182" s="4" t="b">
        <v>0</v>
      </c>
      <c r="BE182" s="4" t="b">
        <v>0</v>
      </c>
      <c r="BF182" s="4" t="b">
        <v>0</v>
      </c>
      <c r="BG182" s="4" t="b">
        <v>1</v>
      </c>
      <c r="BH182" s="4" t="b">
        <v>0</v>
      </c>
      <c r="BI182" s="4" t="b">
        <v>0</v>
      </c>
    </row>
    <row r="183" spans="2:61" ht="22.5" customHeight="1">
      <c r="B183" s="11">
        <v>73</v>
      </c>
      <c r="C183" s="11">
        <v>4</v>
      </c>
      <c r="D183" s="18">
        <v>7</v>
      </c>
      <c r="E183" s="30">
        <v>1</v>
      </c>
      <c r="F183" s="28"/>
      <c r="G183" s="31">
        <v>11</v>
      </c>
      <c r="H183" s="26"/>
      <c r="I183" s="30">
        <v>11</v>
      </c>
      <c r="J183" s="30">
        <v>12</v>
      </c>
      <c r="K183" s="30">
        <v>10</v>
      </c>
      <c r="L183" s="30">
        <v>12</v>
      </c>
      <c r="M183" s="30">
        <v>10</v>
      </c>
      <c r="N183" s="30">
        <v>12</v>
      </c>
      <c r="O183" s="30">
        <v>12</v>
      </c>
      <c r="P183" s="30">
        <v>12</v>
      </c>
      <c r="Q183" s="30">
        <v>11</v>
      </c>
      <c r="R183" s="30">
        <v>11</v>
      </c>
      <c r="S183" s="30">
        <v>11</v>
      </c>
      <c r="T183" s="30">
        <v>11</v>
      </c>
      <c r="U183" s="30">
        <v>12</v>
      </c>
      <c r="V183" s="30">
        <v>11</v>
      </c>
      <c r="W183" s="30">
        <v>10</v>
      </c>
      <c r="X183" s="30">
        <v>11</v>
      </c>
      <c r="Y183" s="30">
        <v>10</v>
      </c>
      <c r="Z183" s="30">
        <v>11</v>
      </c>
      <c r="AA183" s="30">
        <v>10</v>
      </c>
      <c r="AB183" s="30">
        <v>11</v>
      </c>
      <c r="AC183" s="30">
        <v>11</v>
      </c>
      <c r="AD183" s="30">
        <v>10</v>
      </c>
      <c r="AE183" s="30">
        <v>11</v>
      </c>
      <c r="AF183" s="30">
        <v>10</v>
      </c>
      <c r="AG183" s="30">
        <v>12</v>
      </c>
      <c r="AK183" s="4" t="b">
        <v>1</v>
      </c>
      <c r="AL183" s="4" t="b">
        <v>0</v>
      </c>
      <c r="AM183" s="4" t="b">
        <v>0</v>
      </c>
      <c r="AN183" s="4" t="b">
        <v>0</v>
      </c>
      <c r="AO183" s="4" t="b">
        <v>0</v>
      </c>
      <c r="AP183" s="4" t="b">
        <v>0</v>
      </c>
      <c r="AQ183" s="4" t="b">
        <v>0</v>
      </c>
      <c r="AR183" s="4" t="b">
        <v>0</v>
      </c>
      <c r="AS183" s="4" t="b">
        <v>1</v>
      </c>
      <c r="AT183" s="4" t="b">
        <v>1</v>
      </c>
      <c r="AU183" s="4" t="b">
        <v>1</v>
      </c>
      <c r="AV183" s="4" t="b">
        <v>1</v>
      </c>
      <c r="AW183" s="4" t="b">
        <v>0</v>
      </c>
      <c r="AX183" s="4" t="b">
        <v>1</v>
      </c>
      <c r="AY183" s="4" t="b">
        <v>0</v>
      </c>
      <c r="AZ183" s="4" t="b">
        <v>1</v>
      </c>
      <c r="BA183" s="4" t="b">
        <v>0</v>
      </c>
      <c r="BB183" s="4" t="b">
        <v>1</v>
      </c>
      <c r="BC183" s="4" t="b">
        <v>0</v>
      </c>
      <c r="BD183" s="4" t="b">
        <v>1</v>
      </c>
      <c r="BE183" s="4" t="b">
        <v>1</v>
      </c>
      <c r="BF183" s="4" t="b">
        <v>0</v>
      </c>
      <c r="BG183" s="4" t="b">
        <v>1</v>
      </c>
      <c r="BH183" s="4" t="b">
        <v>0</v>
      </c>
      <c r="BI183" s="4" t="b">
        <v>0</v>
      </c>
    </row>
    <row r="184" spans="2:61" ht="22.5" customHeight="1">
      <c r="B184" s="11">
        <v>74</v>
      </c>
      <c r="C184" s="11">
        <v>4</v>
      </c>
      <c r="D184" s="18">
        <v>7</v>
      </c>
      <c r="E184" s="30">
        <v>1</v>
      </c>
      <c r="F184" s="28"/>
      <c r="G184" s="31">
        <v>54</v>
      </c>
      <c r="H184" s="26"/>
      <c r="I184" s="30">
        <v>54</v>
      </c>
      <c r="J184" s="30">
        <v>54</v>
      </c>
      <c r="K184" s="30">
        <v>55</v>
      </c>
      <c r="L184" s="30">
        <v>54</v>
      </c>
      <c r="M184" s="30">
        <v>55</v>
      </c>
      <c r="N184" s="30">
        <v>54</v>
      </c>
      <c r="O184" s="30">
        <v>54</v>
      </c>
      <c r="P184" s="30">
        <v>55</v>
      </c>
      <c r="Q184" s="30">
        <v>55</v>
      </c>
      <c r="R184" s="30">
        <v>55</v>
      </c>
      <c r="S184" s="30">
        <v>54</v>
      </c>
      <c r="T184" s="30">
        <v>54</v>
      </c>
      <c r="U184" s="30">
        <v>55</v>
      </c>
      <c r="V184" s="30">
        <v>55</v>
      </c>
      <c r="W184" s="30">
        <v>54</v>
      </c>
      <c r="X184" s="30">
        <v>55</v>
      </c>
      <c r="Y184" s="30">
        <v>54</v>
      </c>
      <c r="Z184" s="30">
        <v>55</v>
      </c>
      <c r="AA184" s="30">
        <v>54</v>
      </c>
      <c r="AB184" s="30">
        <v>55</v>
      </c>
      <c r="AC184" s="30">
        <v>55</v>
      </c>
      <c r="AD184" s="30">
        <v>54</v>
      </c>
      <c r="AE184" s="30">
        <v>55</v>
      </c>
      <c r="AF184" s="30">
        <v>55</v>
      </c>
      <c r="AG184" s="30">
        <v>54</v>
      </c>
      <c r="AK184" s="4" t="b">
        <v>1</v>
      </c>
      <c r="AL184" s="4" t="b">
        <v>1</v>
      </c>
      <c r="AM184" s="4" t="b">
        <v>0</v>
      </c>
      <c r="AN184" s="4" t="b">
        <v>1</v>
      </c>
      <c r="AO184" s="4" t="b">
        <v>0</v>
      </c>
      <c r="AP184" s="4" t="b">
        <v>1</v>
      </c>
      <c r="AQ184" s="4" t="b">
        <v>1</v>
      </c>
      <c r="AR184" s="4" t="b">
        <v>0</v>
      </c>
      <c r="AS184" s="4" t="b">
        <v>0</v>
      </c>
      <c r="AT184" s="4" t="b">
        <v>0</v>
      </c>
      <c r="AU184" s="4" t="b">
        <v>1</v>
      </c>
      <c r="AV184" s="4" t="b">
        <v>1</v>
      </c>
      <c r="AW184" s="4" t="b">
        <v>0</v>
      </c>
      <c r="AX184" s="4" t="b">
        <v>0</v>
      </c>
      <c r="AY184" s="4" t="b">
        <v>1</v>
      </c>
      <c r="AZ184" s="4" t="b">
        <v>0</v>
      </c>
      <c r="BA184" s="4" t="b">
        <v>1</v>
      </c>
      <c r="BB184" s="4" t="b">
        <v>0</v>
      </c>
      <c r="BC184" s="4" t="b">
        <v>1</v>
      </c>
      <c r="BD184" s="4" t="b">
        <v>0</v>
      </c>
      <c r="BE184" s="4" t="b">
        <v>0</v>
      </c>
      <c r="BF184" s="4" t="b">
        <v>1</v>
      </c>
      <c r="BG184" s="4" t="b">
        <v>0</v>
      </c>
      <c r="BH184" s="4" t="b">
        <v>0</v>
      </c>
      <c r="BI184" s="4" t="b">
        <v>1</v>
      </c>
    </row>
    <row r="185" spans="2:61" ht="22.5" customHeight="1">
      <c r="B185" s="11">
        <v>75</v>
      </c>
      <c r="C185" s="11">
        <v>4</v>
      </c>
      <c r="D185" s="18">
        <v>7</v>
      </c>
      <c r="E185" s="30">
        <v>0</v>
      </c>
      <c r="F185" s="28"/>
      <c r="G185" s="31">
        <v>15</v>
      </c>
      <c r="H185" s="26"/>
      <c r="I185" s="30">
        <v>17</v>
      </c>
      <c r="J185" s="30">
        <v>10</v>
      </c>
      <c r="K185" s="30">
        <v>15</v>
      </c>
      <c r="L185" s="30">
        <v>14</v>
      </c>
      <c r="M185" s="30">
        <v>14</v>
      </c>
      <c r="N185" s="30">
        <v>10</v>
      </c>
      <c r="O185" s="30">
        <v>15</v>
      </c>
      <c r="P185" s="30">
        <v>17</v>
      </c>
      <c r="Q185" s="30">
        <v>17</v>
      </c>
      <c r="R185" s="30">
        <v>16</v>
      </c>
      <c r="S185" s="30">
        <v>16</v>
      </c>
      <c r="T185" s="30">
        <v>16</v>
      </c>
      <c r="U185" s="30">
        <v>15</v>
      </c>
      <c r="V185" s="30">
        <v>17</v>
      </c>
      <c r="W185" s="30">
        <v>15</v>
      </c>
      <c r="X185" s="30">
        <v>15</v>
      </c>
      <c r="Y185" s="30">
        <v>16</v>
      </c>
      <c r="Z185" s="30">
        <v>16</v>
      </c>
      <c r="AA185" s="30">
        <v>15</v>
      </c>
      <c r="AB185" s="30">
        <v>14</v>
      </c>
      <c r="AC185" s="30">
        <v>17</v>
      </c>
      <c r="AD185" s="30">
        <v>16</v>
      </c>
      <c r="AE185" s="30">
        <v>17</v>
      </c>
      <c r="AF185" s="30">
        <v>14</v>
      </c>
      <c r="AG185" s="30">
        <v>15</v>
      </c>
      <c r="AK185" s="4" t="b">
        <v>0</v>
      </c>
      <c r="AL185" s="4" t="b">
        <v>0</v>
      </c>
      <c r="AM185" s="4" t="b">
        <v>1</v>
      </c>
      <c r="AN185" s="4" t="b">
        <v>0</v>
      </c>
      <c r="AO185" s="4" t="b">
        <v>0</v>
      </c>
      <c r="AP185" s="4" t="b">
        <v>0</v>
      </c>
      <c r="AQ185" s="4" t="b">
        <v>1</v>
      </c>
      <c r="AR185" s="4" t="b">
        <v>0</v>
      </c>
      <c r="AS185" s="4" t="b">
        <v>0</v>
      </c>
      <c r="AT185" s="4" t="b">
        <v>0</v>
      </c>
      <c r="AU185" s="4" t="b">
        <v>0</v>
      </c>
      <c r="AV185" s="4" t="b">
        <v>0</v>
      </c>
      <c r="AW185" s="4" t="b">
        <v>1</v>
      </c>
      <c r="AX185" s="4" t="b">
        <v>0</v>
      </c>
      <c r="AY185" s="4" t="b">
        <v>1</v>
      </c>
      <c r="AZ185" s="4" t="b">
        <v>1</v>
      </c>
      <c r="BA185" s="4" t="b">
        <v>0</v>
      </c>
      <c r="BB185" s="4" t="b">
        <v>0</v>
      </c>
      <c r="BC185" s="4" t="b">
        <v>1</v>
      </c>
      <c r="BD185" s="4" t="b">
        <v>0</v>
      </c>
      <c r="BE185" s="4" t="b">
        <v>0</v>
      </c>
      <c r="BF185" s="4" t="b">
        <v>0</v>
      </c>
      <c r="BG185" s="4" t="b">
        <v>0</v>
      </c>
      <c r="BH185" s="4" t="b">
        <v>0</v>
      </c>
      <c r="BI185" s="4" t="b">
        <v>1</v>
      </c>
    </row>
    <row r="186" spans="2:61" ht="22.5" customHeight="1">
      <c r="B186" s="11">
        <v>76</v>
      </c>
      <c r="C186" s="11">
        <v>4</v>
      </c>
      <c r="D186" s="18">
        <v>7</v>
      </c>
      <c r="E186" s="30">
        <v>1</v>
      </c>
      <c r="F186" s="28"/>
      <c r="G186" s="31">
        <v>80</v>
      </c>
      <c r="H186" s="26"/>
      <c r="I186" s="30">
        <v>80</v>
      </c>
      <c r="J186" s="30">
        <v>80</v>
      </c>
      <c r="K186" s="30">
        <v>81</v>
      </c>
      <c r="L186" s="30">
        <v>81</v>
      </c>
      <c r="M186" s="30">
        <v>80</v>
      </c>
      <c r="N186" s="30">
        <v>81</v>
      </c>
      <c r="O186" s="30">
        <v>81</v>
      </c>
      <c r="P186" s="30">
        <v>81</v>
      </c>
      <c r="Q186" s="30">
        <v>81</v>
      </c>
      <c r="R186" s="30">
        <v>81</v>
      </c>
      <c r="S186" s="30">
        <v>80</v>
      </c>
      <c r="T186" s="30">
        <v>81</v>
      </c>
      <c r="U186" s="30">
        <v>81</v>
      </c>
      <c r="V186" s="30">
        <v>80</v>
      </c>
      <c r="W186" s="30">
        <v>81</v>
      </c>
      <c r="X186" s="30">
        <v>81</v>
      </c>
      <c r="Y186" s="30">
        <v>80</v>
      </c>
      <c r="Z186" s="30">
        <v>80</v>
      </c>
      <c r="AA186" s="30">
        <v>80</v>
      </c>
      <c r="AB186" s="30">
        <v>80</v>
      </c>
      <c r="AC186" s="30">
        <v>81</v>
      </c>
      <c r="AD186" s="30">
        <v>80</v>
      </c>
      <c r="AE186" s="30">
        <v>80</v>
      </c>
      <c r="AF186" s="30">
        <v>80</v>
      </c>
      <c r="AG186" s="30">
        <v>81</v>
      </c>
      <c r="AK186" s="4" t="b">
        <v>1</v>
      </c>
      <c r="AL186" s="4" t="b">
        <v>1</v>
      </c>
      <c r="AM186" s="4" t="b">
        <v>0</v>
      </c>
      <c r="AN186" s="4" t="b">
        <v>0</v>
      </c>
      <c r="AO186" s="4" t="b">
        <v>1</v>
      </c>
      <c r="AP186" s="4" t="b">
        <v>0</v>
      </c>
      <c r="AQ186" s="4" t="b">
        <v>0</v>
      </c>
      <c r="AR186" s="4" t="b">
        <v>0</v>
      </c>
      <c r="AS186" s="4" t="b">
        <v>0</v>
      </c>
      <c r="AT186" s="4" t="b">
        <v>0</v>
      </c>
      <c r="AU186" s="4" t="b">
        <v>1</v>
      </c>
      <c r="AV186" s="4" t="b">
        <v>0</v>
      </c>
      <c r="AW186" s="4" t="b">
        <v>0</v>
      </c>
      <c r="AX186" s="4" t="b">
        <v>1</v>
      </c>
      <c r="AY186" s="4" t="b">
        <v>0</v>
      </c>
      <c r="AZ186" s="4" t="b">
        <v>0</v>
      </c>
      <c r="BA186" s="4" t="b">
        <v>1</v>
      </c>
      <c r="BB186" s="4" t="b">
        <v>1</v>
      </c>
      <c r="BC186" s="4" t="b">
        <v>1</v>
      </c>
      <c r="BD186" s="4" t="b">
        <v>1</v>
      </c>
      <c r="BE186" s="4" t="b">
        <v>0</v>
      </c>
      <c r="BF186" s="4" t="b">
        <v>1</v>
      </c>
      <c r="BG186" s="4" t="b">
        <v>1</v>
      </c>
      <c r="BH186" s="4" t="b">
        <v>1</v>
      </c>
      <c r="BI186" s="4" t="b">
        <v>0</v>
      </c>
    </row>
    <row r="187" spans="2:61" ht="22.5" customHeight="1">
      <c r="B187" s="11">
        <v>77</v>
      </c>
      <c r="C187" s="11">
        <v>4</v>
      </c>
      <c r="D187" s="18">
        <v>7</v>
      </c>
      <c r="E187" s="30">
        <v>1</v>
      </c>
      <c r="F187" s="28"/>
      <c r="G187" s="31">
        <v>55</v>
      </c>
      <c r="H187" s="26"/>
      <c r="I187" s="30">
        <v>55</v>
      </c>
      <c r="J187" s="30">
        <v>56</v>
      </c>
      <c r="K187" s="30">
        <v>55</v>
      </c>
      <c r="L187" s="30">
        <v>56</v>
      </c>
      <c r="M187" s="30">
        <v>55</v>
      </c>
      <c r="N187" s="30">
        <v>55</v>
      </c>
      <c r="O187" s="30">
        <v>55</v>
      </c>
      <c r="P187" s="30">
        <v>55</v>
      </c>
      <c r="Q187" s="30">
        <v>55</v>
      </c>
      <c r="R187" s="30">
        <v>55</v>
      </c>
      <c r="S187" s="30">
        <v>56</v>
      </c>
      <c r="T187" s="30">
        <v>56</v>
      </c>
      <c r="U187" s="30">
        <v>56</v>
      </c>
      <c r="V187" s="30">
        <v>56</v>
      </c>
      <c r="W187" s="30">
        <v>56</v>
      </c>
      <c r="X187" s="30">
        <v>56</v>
      </c>
      <c r="Y187" s="30">
        <v>55</v>
      </c>
      <c r="Z187" s="30">
        <v>56</v>
      </c>
      <c r="AA187" s="30">
        <v>55</v>
      </c>
      <c r="AB187" s="30">
        <v>56</v>
      </c>
      <c r="AC187" s="30">
        <v>56</v>
      </c>
      <c r="AD187" s="30">
        <v>55</v>
      </c>
      <c r="AE187" s="30">
        <v>55</v>
      </c>
      <c r="AF187" s="30">
        <v>56</v>
      </c>
      <c r="AG187" s="30">
        <v>56</v>
      </c>
      <c r="AK187" s="4" t="b">
        <v>1</v>
      </c>
      <c r="AL187" s="4" t="b">
        <v>0</v>
      </c>
      <c r="AM187" s="4" t="b">
        <v>1</v>
      </c>
      <c r="AN187" s="4" t="b">
        <v>0</v>
      </c>
      <c r="AO187" s="4" t="b">
        <v>1</v>
      </c>
      <c r="AP187" s="4" t="b">
        <v>1</v>
      </c>
      <c r="AQ187" s="4" t="b">
        <v>1</v>
      </c>
      <c r="AR187" s="4" t="b">
        <v>1</v>
      </c>
      <c r="AS187" s="4" t="b">
        <v>1</v>
      </c>
      <c r="AT187" s="4" t="b">
        <v>1</v>
      </c>
      <c r="AU187" s="4" t="b">
        <v>0</v>
      </c>
      <c r="AV187" s="4" t="b">
        <v>0</v>
      </c>
      <c r="AW187" s="4" t="b">
        <v>0</v>
      </c>
      <c r="AX187" s="4" t="b">
        <v>0</v>
      </c>
      <c r="AY187" s="4" t="b">
        <v>0</v>
      </c>
      <c r="AZ187" s="4" t="b">
        <v>0</v>
      </c>
      <c r="BA187" s="4" t="b">
        <v>1</v>
      </c>
      <c r="BB187" s="4" t="b">
        <v>0</v>
      </c>
      <c r="BC187" s="4" t="b">
        <v>1</v>
      </c>
      <c r="BD187" s="4" t="b">
        <v>0</v>
      </c>
      <c r="BE187" s="4" t="b">
        <v>0</v>
      </c>
      <c r="BF187" s="4" t="b">
        <v>1</v>
      </c>
      <c r="BG187" s="4" t="b">
        <v>1</v>
      </c>
      <c r="BH187" s="4" t="b">
        <v>0</v>
      </c>
      <c r="BI187" s="4" t="b">
        <v>0</v>
      </c>
    </row>
    <row r="188" spans="2:61" ht="22.5" customHeight="1">
      <c r="B188" s="11">
        <v>78</v>
      </c>
      <c r="C188" s="11">
        <v>4</v>
      </c>
      <c r="D188" s="18">
        <v>7</v>
      </c>
      <c r="E188" s="30">
        <v>1</v>
      </c>
      <c r="F188" s="28"/>
      <c r="G188" s="31">
        <v>48</v>
      </c>
      <c r="H188" s="26"/>
      <c r="I188" s="30">
        <v>48</v>
      </c>
      <c r="J188" s="30">
        <v>48</v>
      </c>
      <c r="K188" s="30">
        <v>45</v>
      </c>
      <c r="L188" s="30">
        <v>46</v>
      </c>
      <c r="M188" s="30">
        <v>48</v>
      </c>
      <c r="N188" s="30">
        <v>47</v>
      </c>
      <c r="O188" s="30">
        <v>48</v>
      </c>
      <c r="P188" s="30">
        <v>47</v>
      </c>
      <c r="Q188" s="30">
        <v>46</v>
      </c>
      <c r="R188" s="30">
        <v>48</v>
      </c>
      <c r="S188" s="30">
        <v>46</v>
      </c>
      <c r="T188" s="30">
        <v>46</v>
      </c>
      <c r="U188" s="30">
        <v>48</v>
      </c>
      <c r="V188" s="30">
        <v>47</v>
      </c>
      <c r="W188" s="30">
        <v>46</v>
      </c>
      <c r="X188" s="30">
        <v>48</v>
      </c>
      <c r="Y188" s="30">
        <v>47</v>
      </c>
      <c r="Z188" s="30">
        <v>47</v>
      </c>
      <c r="AA188" s="30">
        <v>55</v>
      </c>
      <c r="AB188" s="30">
        <v>46</v>
      </c>
      <c r="AC188" s="30">
        <v>48</v>
      </c>
      <c r="AD188" s="30">
        <v>47</v>
      </c>
      <c r="AE188" s="30">
        <v>48</v>
      </c>
      <c r="AF188" s="30">
        <v>45</v>
      </c>
      <c r="AG188" s="30">
        <v>45</v>
      </c>
      <c r="AK188" s="4" t="b">
        <v>1</v>
      </c>
      <c r="AL188" s="4" t="b">
        <v>1</v>
      </c>
      <c r="AM188" s="4" t="b">
        <v>0</v>
      </c>
      <c r="AN188" s="4" t="b">
        <v>0</v>
      </c>
      <c r="AO188" s="4" t="b">
        <v>1</v>
      </c>
      <c r="AP188" s="4" t="b">
        <v>0</v>
      </c>
      <c r="AQ188" s="4" t="b">
        <v>1</v>
      </c>
      <c r="AR188" s="4" t="b">
        <v>0</v>
      </c>
      <c r="AS188" s="4" t="b">
        <v>0</v>
      </c>
      <c r="AT188" s="4" t="b">
        <v>1</v>
      </c>
      <c r="AU188" s="4" t="b">
        <v>0</v>
      </c>
      <c r="AV188" s="4" t="b">
        <v>0</v>
      </c>
      <c r="AW188" s="4" t="b">
        <v>1</v>
      </c>
      <c r="AX188" s="4" t="b">
        <v>0</v>
      </c>
      <c r="AY188" s="4" t="b">
        <v>0</v>
      </c>
      <c r="AZ188" s="4" t="b">
        <v>1</v>
      </c>
      <c r="BA188" s="4" t="b">
        <v>0</v>
      </c>
      <c r="BB188" s="4" t="b">
        <v>0</v>
      </c>
      <c r="BC188" s="4" t="b">
        <v>0</v>
      </c>
      <c r="BD188" s="4" t="b">
        <v>0</v>
      </c>
      <c r="BE188" s="4" t="b">
        <v>1</v>
      </c>
      <c r="BF188" s="4" t="b">
        <v>0</v>
      </c>
      <c r="BG188" s="4" t="b">
        <v>1</v>
      </c>
      <c r="BH188" s="4" t="b">
        <v>0</v>
      </c>
      <c r="BI188" s="4" t="b">
        <v>0</v>
      </c>
    </row>
    <row r="189" spans="2:61" ht="22.5" customHeight="1">
      <c r="B189" s="11">
        <v>79</v>
      </c>
      <c r="C189" s="11">
        <v>4</v>
      </c>
      <c r="D189" s="18">
        <v>7</v>
      </c>
      <c r="E189" s="30">
        <v>0</v>
      </c>
      <c r="F189" s="28"/>
      <c r="G189" s="31">
        <v>98</v>
      </c>
      <c r="H189" s="26"/>
      <c r="I189" s="30">
        <v>99</v>
      </c>
      <c r="J189" s="30">
        <v>98</v>
      </c>
      <c r="K189" s="30">
        <v>98</v>
      </c>
      <c r="L189" s="30">
        <v>99</v>
      </c>
      <c r="M189" s="30">
        <v>99</v>
      </c>
      <c r="N189" s="30">
        <v>98</v>
      </c>
      <c r="O189" s="30">
        <v>99</v>
      </c>
      <c r="P189" s="30">
        <v>99</v>
      </c>
      <c r="Q189" s="30">
        <v>98</v>
      </c>
      <c r="R189" s="30">
        <v>99</v>
      </c>
      <c r="S189" s="30">
        <v>99</v>
      </c>
      <c r="T189" s="30">
        <v>99</v>
      </c>
      <c r="U189" s="30">
        <v>99</v>
      </c>
      <c r="V189" s="30">
        <v>99</v>
      </c>
      <c r="W189" s="30">
        <v>98</v>
      </c>
      <c r="X189" s="30">
        <v>99</v>
      </c>
      <c r="Y189" s="30">
        <v>98</v>
      </c>
      <c r="Z189" s="30">
        <v>99</v>
      </c>
      <c r="AA189" s="30">
        <v>99</v>
      </c>
      <c r="AB189" s="30">
        <v>98</v>
      </c>
      <c r="AC189" s="30">
        <v>98</v>
      </c>
      <c r="AD189" s="30">
        <v>98</v>
      </c>
      <c r="AE189" s="30">
        <v>99</v>
      </c>
      <c r="AF189" s="30">
        <v>98</v>
      </c>
      <c r="AG189" s="30">
        <v>99</v>
      </c>
      <c r="AK189" s="4" t="b">
        <v>0</v>
      </c>
      <c r="AL189" s="4" t="b">
        <v>1</v>
      </c>
      <c r="AM189" s="4" t="b">
        <v>1</v>
      </c>
      <c r="AN189" s="4" t="b">
        <v>0</v>
      </c>
      <c r="AO189" s="4" t="b">
        <v>0</v>
      </c>
      <c r="AP189" s="4" t="b">
        <v>1</v>
      </c>
      <c r="AQ189" s="4" t="b">
        <v>0</v>
      </c>
      <c r="AR189" s="4" t="b">
        <v>0</v>
      </c>
      <c r="AS189" s="4" t="b">
        <v>1</v>
      </c>
      <c r="AT189" s="4" t="b">
        <v>0</v>
      </c>
      <c r="AU189" s="4" t="b">
        <v>0</v>
      </c>
      <c r="AV189" s="4" t="b">
        <v>0</v>
      </c>
      <c r="AW189" s="4" t="b">
        <v>0</v>
      </c>
      <c r="AX189" s="4" t="b">
        <v>0</v>
      </c>
      <c r="AY189" s="4" t="b">
        <v>1</v>
      </c>
      <c r="AZ189" s="4" t="b">
        <v>0</v>
      </c>
      <c r="BA189" s="4" t="b">
        <v>1</v>
      </c>
      <c r="BB189" s="4" t="b">
        <v>0</v>
      </c>
      <c r="BC189" s="4" t="b">
        <v>0</v>
      </c>
      <c r="BD189" s="4" t="b">
        <v>1</v>
      </c>
      <c r="BE189" s="4" t="b">
        <v>1</v>
      </c>
      <c r="BF189" s="4" t="b">
        <v>1</v>
      </c>
      <c r="BG189" s="4" t="b">
        <v>0</v>
      </c>
      <c r="BH189" s="4" t="b">
        <v>1</v>
      </c>
      <c r="BI189" s="4" t="b">
        <v>0</v>
      </c>
    </row>
    <row r="190" spans="2:61" ht="22.5" customHeight="1">
      <c r="B190" s="11">
        <v>80</v>
      </c>
      <c r="C190" s="11">
        <v>4</v>
      </c>
      <c r="D190" s="18">
        <v>7</v>
      </c>
      <c r="E190" s="30">
        <v>0</v>
      </c>
      <c r="F190" s="28"/>
      <c r="G190" s="31">
        <v>73</v>
      </c>
      <c r="H190" s="26"/>
      <c r="I190" s="30">
        <v>74</v>
      </c>
      <c r="J190" s="30">
        <v>73</v>
      </c>
      <c r="K190" s="30">
        <v>74</v>
      </c>
      <c r="L190" s="30">
        <v>73</v>
      </c>
      <c r="M190" s="30">
        <v>73</v>
      </c>
      <c r="N190" s="30">
        <v>73</v>
      </c>
      <c r="O190" s="30">
        <v>74</v>
      </c>
      <c r="P190" s="30">
        <v>73</v>
      </c>
      <c r="Q190" s="30">
        <v>73</v>
      </c>
      <c r="R190" s="30">
        <v>73</v>
      </c>
      <c r="S190" s="30">
        <v>73</v>
      </c>
      <c r="T190" s="30">
        <v>74</v>
      </c>
      <c r="U190" s="30">
        <v>74</v>
      </c>
      <c r="V190" s="30">
        <v>73</v>
      </c>
      <c r="W190" s="30">
        <v>73</v>
      </c>
      <c r="X190" s="30">
        <v>73</v>
      </c>
      <c r="Y190" s="30">
        <v>73</v>
      </c>
      <c r="Z190" s="30">
        <v>73</v>
      </c>
      <c r="AA190" s="30">
        <v>74</v>
      </c>
      <c r="AB190" s="30">
        <v>73</v>
      </c>
      <c r="AC190" s="30">
        <v>74</v>
      </c>
      <c r="AD190" s="30">
        <v>73</v>
      </c>
      <c r="AE190" s="30">
        <v>73</v>
      </c>
      <c r="AF190" s="30">
        <v>74</v>
      </c>
      <c r="AG190" s="30">
        <v>73</v>
      </c>
      <c r="AK190" s="4" t="b">
        <v>0</v>
      </c>
      <c r="AL190" s="4" t="b">
        <v>1</v>
      </c>
      <c r="AM190" s="4" t="b">
        <v>0</v>
      </c>
      <c r="AN190" s="4" t="b">
        <v>1</v>
      </c>
      <c r="AO190" s="4" t="b">
        <v>1</v>
      </c>
      <c r="AP190" s="4" t="b">
        <v>1</v>
      </c>
      <c r="AQ190" s="4" t="b">
        <v>0</v>
      </c>
      <c r="AR190" s="4" t="b">
        <v>1</v>
      </c>
      <c r="AS190" s="4" t="b">
        <v>1</v>
      </c>
      <c r="AT190" s="4" t="b">
        <v>1</v>
      </c>
      <c r="AU190" s="4" t="b">
        <v>1</v>
      </c>
      <c r="AV190" s="4" t="b">
        <v>0</v>
      </c>
      <c r="AW190" s="4" t="b">
        <v>0</v>
      </c>
      <c r="AX190" s="4" t="b">
        <v>1</v>
      </c>
      <c r="AY190" s="4" t="b">
        <v>1</v>
      </c>
      <c r="AZ190" s="4" t="b">
        <v>1</v>
      </c>
      <c r="BA190" s="4" t="b">
        <v>1</v>
      </c>
      <c r="BB190" s="4" t="b">
        <v>1</v>
      </c>
      <c r="BC190" s="4" t="b">
        <v>0</v>
      </c>
      <c r="BD190" s="4" t="b">
        <v>1</v>
      </c>
      <c r="BE190" s="4" t="b">
        <v>0</v>
      </c>
      <c r="BF190" s="4" t="b">
        <v>1</v>
      </c>
      <c r="BG190" s="4" t="b">
        <v>1</v>
      </c>
      <c r="BH190" s="4" t="b">
        <v>0</v>
      </c>
      <c r="BI190" s="4" t="b">
        <v>1</v>
      </c>
    </row>
    <row r="193" spans="2:33" ht="22.5" customHeight="1" thickBot="1">
      <c r="B193" s="71" t="s">
        <v>12</v>
      </c>
      <c r="C193" s="73" t="s">
        <v>18</v>
      </c>
      <c r="D193" s="4"/>
      <c r="E193" s="19"/>
      <c r="F193" s="20"/>
      <c r="G193" s="21"/>
      <c r="H193" s="21"/>
      <c r="I193" s="4"/>
      <c r="J193" s="4"/>
      <c r="K193" s="4"/>
    </row>
    <row r="195" spans="2:33" ht="15" customHeight="1">
      <c r="B195" s="82" t="s">
        <v>35</v>
      </c>
      <c r="D195" s="2"/>
      <c r="E195" s="3"/>
      <c r="H195" s="2"/>
      <c r="I195" s="4"/>
      <c r="J195" s="4"/>
      <c r="K195" s="4"/>
    </row>
    <row r="196" spans="2:33" ht="15" customHeight="1">
      <c r="B196" s="81" t="s">
        <v>32</v>
      </c>
      <c r="C196" s="27"/>
      <c r="H196" s="2"/>
      <c r="I196" s="4"/>
      <c r="J196" s="4"/>
      <c r="K196" s="4"/>
    </row>
    <row r="197" spans="2:33" ht="15" customHeight="1">
      <c r="B197" s="82"/>
      <c r="C197" s="27"/>
      <c r="H197" s="2"/>
      <c r="I197" s="4"/>
      <c r="J197" s="4"/>
      <c r="K197" s="4"/>
    </row>
    <row r="198" spans="2:33" ht="15" customHeight="1">
      <c r="B198" s="82" t="s">
        <v>95</v>
      </c>
      <c r="C198" s="27"/>
      <c r="H198" s="2"/>
      <c r="I198" s="4"/>
      <c r="J198" s="4"/>
      <c r="K198" s="4"/>
    </row>
    <row r="199" spans="2:33" ht="15" customHeight="1">
      <c r="B199" s="82"/>
      <c r="C199" s="27"/>
      <c r="H199" s="2"/>
      <c r="I199" s="4"/>
      <c r="J199" s="4"/>
      <c r="K199" s="4"/>
    </row>
    <row r="200" spans="2:33" ht="15" customHeight="1">
      <c r="B200" s="81" t="s">
        <v>67</v>
      </c>
      <c r="C200" s="27"/>
      <c r="H200" s="2"/>
      <c r="I200" s="4"/>
      <c r="J200" s="4"/>
      <c r="K200" s="4"/>
    </row>
    <row r="201" spans="2:33" ht="15" customHeight="1">
      <c r="B201" s="83" t="s">
        <v>78</v>
      </c>
      <c r="H201" s="2"/>
      <c r="I201" s="4"/>
      <c r="J201" s="4"/>
      <c r="K201" s="4"/>
    </row>
    <row r="202" spans="2:33" ht="15" customHeight="1">
      <c r="B202" s="83" t="s">
        <v>79</v>
      </c>
      <c r="H202" s="2"/>
      <c r="I202" s="4"/>
      <c r="J202" s="4"/>
      <c r="K202" s="4"/>
    </row>
    <row r="203" spans="2:33" ht="15" customHeight="1" thickBot="1">
      <c r="B203" s="83" t="s">
        <v>80</v>
      </c>
      <c r="H203" s="2"/>
      <c r="I203" s="4"/>
      <c r="J203" s="4"/>
      <c r="K203" s="4"/>
    </row>
    <row r="204" spans="2:33" ht="15" customHeight="1" thickBot="1">
      <c r="B204" s="15"/>
      <c r="G204" s="16"/>
      <c r="H204" s="25"/>
      <c r="I204" s="75" t="s">
        <v>53</v>
      </c>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row>
    <row r="205" spans="2:33" ht="22.5" customHeight="1" thickBot="1">
      <c r="B205" s="54" t="s">
        <v>1</v>
      </c>
      <c r="C205" s="54" t="s">
        <v>2</v>
      </c>
      <c r="D205" s="54" t="s">
        <v>3</v>
      </c>
      <c r="E205" s="54" t="s">
        <v>30</v>
      </c>
      <c r="G205" s="76" t="s">
        <v>31</v>
      </c>
      <c r="H205"/>
      <c r="I205" s="54">
        <v>1</v>
      </c>
      <c r="J205" s="54">
        <v>2</v>
      </c>
      <c r="K205" s="54">
        <v>3</v>
      </c>
      <c r="L205" s="54">
        <v>4</v>
      </c>
      <c r="M205" s="54">
        <v>5</v>
      </c>
      <c r="N205" s="54">
        <v>6</v>
      </c>
      <c r="O205" s="54">
        <v>7</v>
      </c>
      <c r="P205" s="54">
        <v>8</v>
      </c>
      <c r="Q205" s="54">
        <v>9</v>
      </c>
      <c r="R205" s="54">
        <v>10</v>
      </c>
      <c r="S205" s="54">
        <v>11</v>
      </c>
      <c r="T205" s="54">
        <v>12</v>
      </c>
      <c r="U205" s="54">
        <v>13</v>
      </c>
      <c r="V205" s="54">
        <v>14</v>
      </c>
      <c r="W205" s="54">
        <v>15</v>
      </c>
      <c r="X205" s="54">
        <v>16</v>
      </c>
      <c r="Y205" s="54">
        <v>17</v>
      </c>
      <c r="Z205" s="54">
        <v>18</v>
      </c>
      <c r="AA205" s="54">
        <v>19</v>
      </c>
      <c r="AB205" s="54">
        <v>20</v>
      </c>
      <c r="AC205" s="54">
        <v>21</v>
      </c>
      <c r="AD205" s="54">
        <v>22</v>
      </c>
      <c r="AE205" s="54">
        <v>23</v>
      </c>
      <c r="AF205" s="54">
        <v>24</v>
      </c>
      <c r="AG205" s="54">
        <v>25</v>
      </c>
    </row>
    <row r="206" spans="2:33" ht="15">
      <c r="B206" s="2"/>
      <c r="C206" s="2"/>
      <c r="D206" s="2"/>
      <c r="E206" s="3"/>
      <c r="H206" s="2"/>
    </row>
    <row r="207" spans="2:33" ht="22.5" customHeight="1">
      <c r="B207" s="11" t="s">
        <v>19</v>
      </c>
      <c r="C207" s="11">
        <v>5</v>
      </c>
      <c r="D207" s="18">
        <v>0</v>
      </c>
      <c r="E207" s="30">
        <v>1</v>
      </c>
      <c r="F207" s="9"/>
      <c r="G207" s="31">
        <v>35</v>
      </c>
      <c r="H207" s="2"/>
      <c r="I207" s="30">
        <v>42</v>
      </c>
      <c r="J207" s="30">
        <v>44</v>
      </c>
      <c r="K207" s="30">
        <v>43</v>
      </c>
      <c r="L207" s="30">
        <v>50</v>
      </c>
      <c r="M207" s="30">
        <v>43</v>
      </c>
      <c r="N207" s="30">
        <v>51</v>
      </c>
      <c r="O207" s="30">
        <v>43</v>
      </c>
      <c r="P207" s="30">
        <v>42</v>
      </c>
      <c r="Q207" s="30">
        <v>53</v>
      </c>
      <c r="R207" s="30">
        <v>44</v>
      </c>
      <c r="S207" s="30">
        <v>36</v>
      </c>
      <c r="T207" s="30">
        <v>55</v>
      </c>
      <c r="U207" s="30">
        <v>35</v>
      </c>
      <c r="V207" s="30">
        <v>56</v>
      </c>
      <c r="W207" s="30">
        <v>44</v>
      </c>
      <c r="X207" s="30">
        <v>57</v>
      </c>
      <c r="Y207" s="30">
        <v>34</v>
      </c>
      <c r="Z207" s="30">
        <v>58</v>
      </c>
      <c r="AA207" s="30">
        <v>59</v>
      </c>
      <c r="AB207" s="30">
        <v>33</v>
      </c>
      <c r="AC207" s="30">
        <v>39</v>
      </c>
      <c r="AD207" s="30">
        <v>44</v>
      </c>
      <c r="AE207" s="30">
        <v>38</v>
      </c>
      <c r="AF207" s="30">
        <v>32</v>
      </c>
      <c r="AG207" s="30">
        <v>37</v>
      </c>
    </row>
    <row r="209" spans="2:37" ht="22.5" customHeight="1">
      <c r="B209" s="11">
        <v>81</v>
      </c>
      <c r="C209" s="11">
        <v>5</v>
      </c>
      <c r="D209" s="18">
        <v>8</v>
      </c>
      <c r="E209" s="30" cm="1">
        <f t="array" ref="E209">SUM(--(I209:AG209=G209))</f>
        <v>8</v>
      </c>
      <c r="F209" s="28"/>
      <c r="G209" s="31">
        <v>58</v>
      </c>
      <c r="H209" s="2"/>
      <c r="I209" s="30">
        <v>57</v>
      </c>
      <c r="J209" s="30">
        <v>57</v>
      </c>
      <c r="K209" s="30">
        <v>57</v>
      </c>
      <c r="L209" s="30">
        <v>56</v>
      </c>
      <c r="M209" s="30">
        <v>58</v>
      </c>
      <c r="N209" s="30">
        <v>57</v>
      </c>
      <c r="O209" s="30">
        <v>58</v>
      </c>
      <c r="P209" s="30">
        <v>58</v>
      </c>
      <c r="Q209" s="30">
        <v>57</v>
      </c>
      <c r="R209" s="30">
        <v>57</v>
      </c>
      <c r="S209" s="30">
        <v>57</v>
      </c>
      <c r="T209" s="30">
        <v>56</v>
      </c>
      <c r="U209" s="30">
        <v>58</v>
      </c>
      <c r="V209" s="30">
        <v>58</v>
      </c>
      <c r="W209" s="30">
        <v>56</v>
      </c>
      <c r="X209" s="30">
        <v>58</v>
      </c>
      <c r="Y209" s="30">
        <v>57</v>
      </c>
      <c r="Z209" s="30">
        <v>57</v>
      </c>
      <c r="AA209" s="30">
        <v>57</v>
      </c>
      <c r="AB209" s="30">
        <v>58</v>
      </c>
      <c r="AC209" s="30">
        <v>57</v>
      </c>
      <c r="AD209" s="30">
        <v>58</v>
      </c>
      <c r="AE209" s="30">
        <v>57</v>
      </c>
      <c r="AF209" s="30">
        <v>57</v>
      </c>
      <c r="AG209" s="30">
        <v>52</v>
      </c>
      <c r="AK209" s="4" cm="1">
        <f t="array" ref="AK209">SUM(--(G209=I209:AG209))</f>
        <v>8</v>
      </c>
    </row>
    <row r="210" spans="2:37" ht="22.5" customHeight="1">
      <c r="B210" s="11">
        <v>82</v>
      </c>
      <c r="C210" s="11">
        <v>5</v>
      </c>
      <c r="D210" s="18">
        <v>8</v>
      </c>
      <c r="E210" s="30" cm="1">
        <f t="array" ref="E210">SUM(--(I210:AG210=G210))</f>
        <v>14</v>
      </c>
      <c r="F210" s="28"/>
      <c r="G210" s="31">
        <v>15</v>
      </c>
      <c r="H210" s="2"/>
      <c r="I210" s="30">
        <v>15</v>
      </c>
      <c r="J210" s="30">
        <v>16</v>
      </c>
      <c r="K210" s="30">
        <v>15</v>
      </c>
      <c r="L210" s="30">
        <v>16</v>
      </c>
      <c r="M210" s="30">
        <v>15</v>
      </c>
      <c r="N210" s="30">
        <v>15</v>
      </c>
      <c r="O210" s="30">
        <v>15</v>
      </c>
      <c r="P210" s="30">
        <v>15</v>
      </c>
      <c r="Q210" s="30">
        <v>15</v>
      </c>
      <c r="R210" s="30">
        <v>16</v>
      </c>
      <c r="S210" s="30">
        <v>16</v>
      </c>
      <c r="T210" s="30">
        <v>16</v>
      </c>
      <c r="U210" s="30">
        <v>15</v>
      </c>
      <c r="V210" s="30">
        <v>16</v>
      </c>
      <c r="W210" s="30">
        <v>15</v>
      </c>
      <c r="X210" s="30">
        <v>15</v>
      </c>
      <c r="Y210" s="30">
        <v>16</v>
      </c>
      <c r="Z210" s="30">
        <v>15</v>
      </c>
      <c r="AA210" s="30">
        <v>15</v>
      </c>
      <c r="AB210" s="30">
        <v>16</v>
      </c>
      <c r="AC210" s="30">
        <v>15</v>
      </c>
      <c r="AD210" s="30">
        <v>15</v>
      </c>
      <c r="AE210" s="30">
        <v>16</v>
      </c>
      <c r="AF210" s="30">
        <v>16</v>
      </c>
      <c r="AG210" s="30">
        <v>16</v>
      </c>
      <c r="AK210" s="4" cm="1">
        <f t="array" ref="AK210">SUM(--(G210=I210:AG210))</f>
        <v>14</v>
      </c>
    </row>
    <row r="211" spans="2:37" ht="22.5" customHeight="1">
      <c r="B211" s="11">
        <v>83</v>
      </c>
      <c r="C211" s="11">
        <v>5</v>
      </c>
      <c r="D211" s="18">
        <v>8</v>
      </c>
      <c r="E211" s="30" cm="1">
        <f t="array" ref="E211">SUM(--(I211:AG211=G211))</f>
        <v>8</v>
      </c>
      <c r="F211" s="28"/>
      <c r="G211" s="31">
        <v>59</v>
      </c>
      <c r="H211" s="2"/>
      <c r="I211" s="30">
        <v>62</v>
      </c>
      <c r="J211" s="30">
        <v>59</v>
      </c>
      <c r="K211" s="30">
        <v>59</v>
      </c>
      <c r="L211" s="30">
        <v>60</v>
      </c>
      <c r="M211" s="30">
        <v>60</v>
      </c>
      <c r="N211" s="30">
        <v>59</v>
      </c>
      <c r="O211" s="30">
        <v>60</v>
      </c>
      <c r="P211" s="30">
        <v>60</v>
      </c>
      <c r="Q211" s="30">
        <v>59</v>
      </c>
      <c r="R211" s="30">
        <v>60</v>
      </c>
      <c r="S211" s="30">
        <v>62</v>
      </c>
      <c r="T211" s="30">
        <v>60</v>
      </c>
      <c r="U211" s="30">
        <v>59</v>
      </c>
      <c r="V211" s="30">
        <v>61</v>
      </c>
      <c r="W211" s="30">
        <v>59</v>
      </c>
      <c r="X211" s="30">
        <v>59</v>
      </c>
      <c r="Y211" s="30">
        <v>59</v>
      </c>
      <c r="Z211" s="30">
        <v>61</v>
      </c>
      <c r="AA211" s="30">
        <v>62</v>
      </c>
      <c r="AB211" s="30">
        <v>62</v>
      </c>
      <c r="AC211" s="30">
        <v>62</v>
      </c>
      <c r="AD211" s="30">
        <v>63</v>
      </c>
      <c r="AE211" s="30">
        <v>62</v>
      </c>
      <c r="AF211" s="30">
        <v>63</v>
      </c>
      <c r="AG211" s="30">
        <v>62</v>
      </c>
      <c r="AK211" s="4" cm="1">
        <f t="array" ref="AK211">SUM(--(G211=I211:AG211))</f>
        <v>8</v>
      </c>
    </row>
    <row r="212" spans="2:37" ht="22.5" customHeight="1">
      <c r="B212" s="11">
        <v>84</v>
      </c>
      <c r="C212" s="11">
        <v>5</v>
      </c>
      <c r="D212" s="18">
        <v>8</v>
      </c>
      <c r="E212" s="30" cm="1">
        <f t="array" ref="E212">SUM(--(I212:AG212=G212))</f>
        <v>15</v>
      </c>
      <c r="F212" s="28"/>
      <c r="G212" s="31">
        <v>72</v>
      </c>
      <c r="H212" s="2"/>
      <c r="I212" s="30">
        <v>72</v>
      </c>
      <c r="J212" s="30">
        <v>72</v>
      </c>
      <c r="K212" s="30">
        <v>71</v>
      </c>
      <c r="L212" s="30">
        <v>71</v>
      </c>
      <c r="M212" s="30">
        <v>72</v>
      </c>
      <c r="N212" s="30">
        <v>72</v>
      </c>
      <c r="O212" s="30">
        <v>71</v>
      </c>
      <c r="P212" s="30">
        <v>71</v>
      </c>
      <c r="Q212" s="30">
        <v>71</v>
      </c>
      <c r="R212" s="30">
        <v>72</v>
      </c>
      <c r="S212" s="30">
        <v>72</v>
      </c>
      <c r="T212" s="30">
        <v>72</v>
      </c>
      <c r="U212" s="30">
        <v>71</v>
      </c>
      <c r="V212" s="30">
        <v>72</v>
      </c>
      <c r="W212" s="30">
        <v>72</v>
      </c>
      <c r="X212" s="30">
        <v>71</v>
      </c>
      <c r="Y212" s="30">
        <v>72</v>
      </c>
      <c r="Z212" s="30">
        <v>71</v>
      </c>
      <c r="AA212" s="30">
        <v>72</v>
      </c>
      <c r="AB212" s="30">
        <v>72</v>
      </c>
      <c r="AC212" s="30">
        <v>72</v>
      </c>
      <c r="AD212" s="30">
        <v>71</v>
      </c>
      <c r="AE212" s="30">
        <v>72</v>
      </c>
      <c r="AF212" s="30">
        <v>71</v>
      </c>
      <c r="AG212" s="30">
        <v>72</v>
      </c>
      <c r="AK212" s="4" cm="1">
        <f t="array" ref="AK212">SUM(--(G212=I212:AG212))</f>
        <v>15</v>
      </c>
    </row>
    <row r="213" spans="2:37" ht="22.5" customHeight="1">
      <c r="B213" s="11">
        <v>85</v>
      </c>
      <c r="C213" s="11">
        <v>5</v>
      </c>
      <c r="D213" s="18">
        <v>8</v>
      </c>
      <c r="E213" s="30" cm="1">
        <f t="array" ref="E213">SUM(--(I213:AG213=G213))</f>
        <v>11</v>
      </c>
      <c r="F213" s="28"/>
      <c r="G213" s="31">
        <v>45</v>
      </c>
      <c r="H213" s="2"/>
      <c r="I213" s="30">
        <v>45</v>
      </c>
      <c r="J213" s="30">
        <v>45</v>
      </c>
      <c r="K213" s="30">
        <v>46</v>
      </c>
      <c r="L213" s="30">
        <v>45</v>
      </c>
      <c r="M213" s="30">
        <v>45</v>
      </c>
      <c r="N213" s="30">
        <v>46</v>
      </c>
      <c r="O213" s="30">
        <v>46</v>
      </c>
      <c r="P213" s="30">
        <v>46</v>
      </c>
      <c r="Q213" s="30">
        <v>46</v>
      </c>
      <c r="R213" s="30">
        <v>46</v>
      </c>
      <c r="S213" s="30">
        <v>45</v>
      </c>
      <c r="T213" s="30">
        <v>45</v>
      </c>
      <c r="U213" s="30">
        <v>45</v>
      </c>
      <c r="V213" s="30">
        <v>46</v>
      </c>
      <c r="W213" s="30">
        <v>46</v>
      </c>
      <c r="X213" s="30">
        <v>45</v>
      </c>
      <c r="Y213" s="30">
        <v>46</v>
      </c>
      <c r="Z213" s="30">
        <v>45</v>
      </c>
      <c r="AA213" s="30">
        <v>46</v>
      </c>
      <c r="AB213" s="30">
        <v>45</v>
      </c>
      <c r="AC213" s="30">
        <v>46</v>
      </c>
      <c r="AD213" s="30">
        <v>45</v>
      </c>
      <c r="AE213" s="30">
        <v>46</v>
      </c>
      <c r="AF213" s="30">
        <v>46</v>
      </c>
      <c r="AG213" s="30">
        <v>46</v>
      </c>
      <c r="AK213" s="4" cm="1">
        <f t="array" ref="AK213">SUM(--(G213=I213:AG213))</f>
        <v>11</v>
      </c>
    </row>
    <row r="214" spans="2:37" ht="22.5" customHeight="1">
      <c r="B214" s="11">
        <v>86</v>
      </c>
      <c r="C214" s="11">
        <v>5</v>
      </c>
      <c r="D214" s="18">
        <v>8</v>
      </c>
      <c r="E214" s="30" cm="1">
        <f t="array" ref="E214">SUM(--(I214:AG214=G214))</f>
        <v>9</v>
      </c>
      <c r="F214" s="28"/>
      <c r="G214" s="31">
        <v>23</v>
      </c>
      <c r="H214" s="2"/>
      <c r="I214" s="30">
        <v>24</v>
      </c>
      <c r="J214" s="30">
        <v>23</v>
      </c>
      <c r="K214" s="30">
        <v>22</v>
      </c>
      <c r="L214" s="30">
        <v>21</v>
      </c>
      <c r="M214" s="30">
        <v>21</v>
      </c>
      <c r="N214" s="30">
        <v>23</v>
      </c>
      <c r="O214" s="30">
        <v>22</v>
      </c>
      <c r="P214" s="30">
        <v>23</v>
      </c>
      <c r="Q214" s="30">
        <v>23</v>
      </c>
      <c r="R214" s="30">
        <v>23</v>
      </c>
      <c r="S214" s="30">
        <v>23</v>
      </c>
      <c r="T214" s="30">
        <v>24</v>
      </c>
      <c r="U214" s="30">
        <v>22</v>
      </c>
      <c r="V214" s="30">
        <v>22</v>
      </c>
      <c r="W214" s="30">
        <v>24</v>
      </c>
      <c r="X214" s="30">
        <v>23</v>
      </c>
      <c r="Y214" s="30">
        <v>22</v>
      </c>
      <c r="Z214" s="30">
        <v>25</v>
      </c>
      <c r="AA214" s="30">
        <v>22</v>
      </c>
      <c r="AB214" s="30">
        <v>25</v>
      </c>
      <c r="AC214" s="30">
        <v>23</v>
      </c>
      <c r="AD214" s="30">
        <v>25</v>
      </c>
      <c r="AE214" s="30">
        <v>24</v>
      </c>
      <c r="AF214" s="30">
        <v>21</v>
      </c>
      <c r="AG214" s="30">
        <v>23</v>
      </c>
      <c r="AK214" s="4" cm="1">
        <f t="array" ref="AK214">SUM(--(G214=I214:AG214))</f>
        <v>9</v>
      </c>
    </row>
    <row r="215" spans="2:37" ht="22.5" customHeight="1">
      <c r="B215" s="11">
        <v>87</v>
      </c>
      <c r="C215" s="11">
        <v>5</v>
      </c>
      <c r="D215" s="18">
        <v>8</v>
      </c>
      <c r="E215" s="30" cm="1">
        <f t="array" ref="E215">SUM(--(I215:AG215=G215))</f>
        <v>5</v>
      </c>
      <c r="F215" s="28"/>
      <c r="G215" s="31">
        <v>99</v>
      </c>
      <c r="H215" s="2"/>
      <c r="I215" s="30">
        <v>99</v>
      </c>
      <c r="J215" s="30">
        <v>97</v>
      </c>
      <c r="K215" s="30">
        <v>98</v>
      </c>
      <c r="L215" s="30">
        <v>97</v>
      </c>
      <c r="M215" s="30">
        <v>100</v>
      </c>
      <c r="N215" s="30">
        <v>98</v>
      </c>
      <c r="O215" s="30">
        <v>99</v>
      </c>
      <c r="P215" s="30">
        <v>100</v>
      </c>
      <c r="Q215" s="30">
        <v>97</v>
      </c>
      <c r="R215" s="30">
        <v>97</v>
      </c>
      <c r="S215" s="30">
        <v>100</v>
      </c>
      <c r="T215" s="30">
        <v>100</v>
      </c>
      <c r="U215" s="30">
        <v>98</v>
      </c>
      <c r="V215" s="30">
        <v>99</v>
      </c>
      <c r="W215" s="30">
        <v>97</v>
      </c>
      <c r="X215" s="30">
        <v>100</v>
      </c>
      <c r="Y215" s="30">
        <v>100</v>
      </c>
      <c r="Z215" s="30">
        <v>98</v>
      </c>
      <c r="AA215" s="30">
        <v>99</v>
      </c>
      <c r="AB215" s="30">
        <v>108</v>
      </c>
      <c r="AC215" s="30">
        <v>100</v>
      </c>
      <c r="AD215" s="30">
        <v>99</v>
      </c>
      <c r="AE215" s="30">
        <v>98</v>
      </c>
      <c r="AF215" s="30">
        <v>97</v>
      </c>
      <c r="AG215" s="30">
        <v>100</v>
      </c>
      <c r="AK215" s="4" cm="1">
        <f t="array" ref="AK215">SUM(--(G215=I215:AG215))</f>
        <v>5</v>
      </c>
    </row>
    <row r="216" spans="2:37" ht="22.5" customHeight="1">
      <c r="B216" s="11">
        <v>88</v>
      </c>
      <c r="C216" s="11">
        <v>5</v>
      </c>
      <c r="D216" s="18">
        <v>8</v>
      </c>
      <c r="E216" s="30" cm="1">
        <f t="array" ref="E216">SUM(--(I216:AG216=G216))</f>
        <v>7</v>
      </c>
      <c r="F216" s="28"/>
      <c r="G216" s="31">
        <v>35</v>
      </c>
      <c r="H216" s="2"/>
      <c r="I216" s="30">
        <v>35</v>
      </c>
      <c r="J216" s="30">
        <v>35</v>
      </c>
      <c r="K216" s="30">
        <v>35</v>
      </c>
      <c r="L216" s="30">
        <v>34</v>
      </c>
      <c r="M216" s="30">
        <v>34</v>
      </c>
      <c r="N216" s="30">
        <v>33</v>
      </c>
      <c r="O216" s="30">
        <v>35</v>
      </c>
      <c r="P216" s="30">
        <v>33</v>
      </c>
      <c r="Q216" s="30">
        <v>33</v>
      </c>
      <c r="R216" s="30">
        <v>34</v>
      </c>
      <c r="S216" s="30">
        <v>35</v>
      </c>
      <c r="T216" s="30">
        <v>34</v>
      </c>
      <c r="U216" s="30">
        <v>33</v>
      </c>
      <c r="V216" s="30">
        <v>33</v>
      </c>
      <c r="W216" s="30">
        <v>34</v>
      </c>
      <c r="X216" s="30">
        <v>35</v>
      </c>
      <c r="Y216" s="30">
        <v>34</v>
      </c>
      <c r="Z216" s="30">
        <v>33</v>
      </c>
      <c r="AA216" s="30">
        <v>34</v>
      </c>
      <c r="AB216" s="30">
        <v>34</v>
      </c>
      <c r="AC216" s="30">
        <v>34</v>
      </c>
      <c r="AD216" s="30">
        <v>34</v>
      </c>
      <c r="AE216" s="30">
        <v>35</v>
      </c>
      <c r="AF216" s="30">
        <v>34</v>
      </c>
      <c r="AG216" s="30">
        <v>34</v>
      </c>
      <c r="AK216" s="4" cm="1">
        <f t="array" ref="AK216">SUM(--(G216=I216:AG216))</f>
        <v>7</v>
      </c>
    </row>
    <row r="217" spans="2:37" ht="22.5" customHeight="1">
      <c r="B217" s="11">
        <v>89</v>
      </c>
      <c r="C217" s="11">
        <v>5</v>
      </c>
      <c r="D217" s="18">
        <v>8</v>
      </c>
      <c r="E217" s="30" cm="1">
        <f t="array" ref="E217">SUM(--(I217:AG217=G217))</f>
        <v>14</v>
      </c>
      <c r="F217" s="28"/>
      <c r="G217" s="31">
        <v>61</v>
      </c>
      <c r="H217" s="2"/>
      <c r="I217" s="30">
        <v>61</v>
      </c>
      <c r="J217" s="30">
        <v>60</v>
      </c>
      <c r="K217" s="30">
        <v>60</v>
      </c>
      <c r="L217" s="30">
        <v>61</v>
      </c>
      <c r="M217" s="30">
        <v>60</v>
      </c>
      <c r="N217" s="30">
        <v>61</v>
      </c>
      <c r="O217" s="30">
        <v>60</v>
      </c>
      <c r="P217" s="30">
        <v>61</v>
      </c>
      <c r="Q217" s="30">
        <v>61</v>
      </c>
      <c r="R217" s="30">
        <v>60</v>
      </c>
      <c r="S217" s="30">
        <v>61</v>
      </c>
      <c r="T217" s="30">
        <v>61</v>
      </c>
      <c r="U217" s="30">
        <v>60</v>
      </c>
      <c r="V217" s="30">
        <v>61</v>
      </c>
      <c r="W217" s="30">
        <v>60</v>
      </c>
      <c r="X217" s="30">
        <v>60</v>
      </c>
      <c r="Y217" s="30">
        <v>60</v>
      </c>
      <c r="Z217" s="30">
        <v>60</v>
      </c>
      <c r="AA217" s="30">
        <v>61</v>
      </c>
      <c r="AB217" s="30">
        <v>61</v>
      </c>
      <c r="AC217" s="30">
        <v>61</v>
      </c>
      <c r="AD217" s="30">
        <v>61</v>
      </c>
      <c r="AE217" s="30">
        <v>61</v>
      </c>
      <c r="AF217" s="30">
        <v>61</v>
      </c>
      <c r="AG217" s="30">
        <v>60</v>
      </c>
      <c r="AK217" s="4" cm="1">
        <f t="array" ref="AK217">SUM(--(G217=I217:AG217))</f>
        <v>14</v>
      </c>
    </row>
    <row r="218" spans="2:37" ht="22.5" customHeight="1">
      <c r="B218" s="11">
        <v>90</v>
      </c>
      <c r="C218" s="11">
        <v>5</v>
      </c>
      <c r="D218" s="18">
        <v>8</v>
      </c>
      <c r="E218" s="30" cm="1">
        <f t="array" ref="E218">SUM(--(I218:AG218=G218))</f>
        <v>5</v>
      </c>
      <c r="F218" s="28"/>
      <c r="G218" s="31">
        <v>49</v>
      </c>
      <c r="H218" s="2"/>
      <c r="I218" s="30">
        <v>49</v>
      </c>
      <c r="J218" s="30">
        <v>48</v>
      </c>
      <c r="K218" s="30">
        <v>49</v>
      </c>
      <c r="L218" s="30">
        <v>47</v>
      </c>
      <c r="M218" s="30">
        <v>48</v>
      </c>
      <c r="N218" s="30">
        <v>50</v>
      </c>
      <c r="O218" s="30">
        <v>47</v>
      </c>
      <c r="P218" s="30">
        <v>49</v>
      </c>
      <c r="Q218" s="30">
        <v>47</v>
      </c>
      <c r="R218" s="30">
        <v>50</v>
      </c>
      <c r="S218" s="30">
        <v>50</v>
      </c>
      <c r="T218" s="30">
        <v>48</v>
      </c>
      <c r="U218" s="30">
        <v>48</v>
      </c>
      <c r="V218" s="30">
        <v>59</v>
      </c>
      <c r="W218" s="30">
        <v>48</v>
      </c>
      <c r="X218" s="30">
        <v>48</v>
      </c>
      <c r="Y218" s="30">
        <v>48</v>
      </c>
      <c r="Z218" s="30">
        <v>49</v>
      </c>
      <c r="AA218" s="30">
        <v>49</v>
      </c>
      <c r="AB218" s="30">
        <v>48</v>
      </c>
      <c r="AC218" s="30">
        <v>48</v>
      </c>
      <c r="AD218" s="30">
        <v>48</v>
      </c>
      <c r="AE218" s="30">
        <v>50</v>
      </c>
      <c r="AF218" s="30">
        <v>50</v>
      </c>
      <c r="AG218" s="30">
        <v>50</v>
      </c>
      <c r="AK218" s="4" cm="1">
        <f t="array" ref="AK218">SUM(--(G218=I218:AG218))</f>
        <v>5</v>
      </c>
    </row>
    <row r="219" spans="2:37" ht="22.5" customHeight="1">
      <c r="B219" s="11">
        <v>91</v>
      </c>
      <c r="C219" s="11">
        <v>5</v>
      </c>
      <c r="D219" s="18">
        <v>8</v>
      </c>
      <c r="E219" s="30" cm="1">
        <f t="array" ref="E219">SUM(--(I219:AG219=G219))</f>
        <v>5</v>
      </c>
      <c r="F219" s="28"/>
      <c r="G219" s="31">
        <v>69</v>
      </c>
      <c r="H219" s="2"/>
      <c r="I219" s="30">
        <v>67</v>
      </c>
      <c r="J219" s="30">
        <v>67</v>
      </c>
      <c r="K219" s="30">
        <v>66</v>
      </c>
      <c r="L219" s="30">
        <v>68</v>
      </c>
      <c r="M219" s="30">
        <v>68</v>
      </c>
      <c r="N219" s="30">
        <v>69</v>
      </c>
      <c r="O219" s="30">
        <v>68</v>
      </c>
      <c r="P219" s="30">
        <v>66</v>
      </c>
      <c r="Q219" s="30">
        <v>67</v>
      </c>
      <c r="R219" s="30">
        <v>67</v>
      </c>
      <c r="S219" s="30">
        <v>66</v>
      </c>
      <c r="T219" s="30">
        <v>68</v>
      </c>
      <c r="U219" s="30">
        <v>67</v>
      </c>
      <c r="V219" s="30">
        <v>66</v>
      </c>
      <c r="W219" s="30">
        <v>67</v>
      </c>
      <c r="X219" s="30">
        <v>69</v>
      </c>
      <c r="Y219" s="30">
        <v>66</v>
      </c>
      <c r="Z219" s="30">
        <v>68</v>
      </c>
      <c r="AA219" s="30">
        <v>68</v>
      </c>
      <c r="AB219" s="30">
        <v>66</v>
      </c>
      <c r="AC219" s="30">
        <v>66</v>
      </c>
      <c r="AD219" s="30">
        <v>69</v>
      </c>
      <c r="AE219" s="30">
        <v>69</v>
      </c>
      <c r="AF219" s="30">
        <v>66</v>
      </c>
      <c r="AG219" s="30">
        <v>69</v>
      </c>
      <c r="AK219" s="4" cm="1">
        <f t="array" ref="AK219">SUM(--(G219=I219:AG219))</f>
        <v>5</v>
      </c>
    </row>
    <row r="220" spans="2:37" ht="22.5" customHeight="1">
      <c r="B220" s="11">
        <v>92</v>
      </c>
      <c r="C220" s="11">
        <v>5</v>
      </c>
      <c r="D220" s="18">
        <v>8</v>
      </c>
      <c r="E220" s="30" cm="1">
        <f t="array" ref="E220">SUM(--(I220:AG220=G220))</f>
        <v>3</v>
      </c>
      <c r="F220" s="28"/>
      <c r="G220" s="31">
        <v>64</v>
      </c>
      <c r="H220" s="2"/>
      <c r="I220" s="30">
        <v>55</v>
      </c>
      <c r="J220" s="30">
        <v>56</v>
      </c>
      <c r="K220" s="30">
        <v>61</v>
      </c>
      <c r="L220" s="30">
        <v>61</v>
      </c>
      <c r="M220" s="30">
        <v>60</v>
      </c>
      <c r="N220" s="30">
        <v>64</v>
      </c>
      <c r="O220" s="30">
        <v>60</v>
      </c>
      <c r="P220" s="30">
        <v>60</v>
      </c>
      <c r="Q220" s="30">
        <v>64</v>
      </c>
      <c r="R220" s="30">
        <v>62</v>
      </c>
      <c r="S220" s="30">
        <v>60</v>
      </c>
      <c r="T220" s="30">
        <v>62</v>
      </c>
      <c r="U220" s="30">
        <v>61</v>
      </c>
      <c r="V220" s="30">
        <v>62</v>
      </c>
      <c r="W220" s="30">
        <v>61</v>
      </c>
      <c r="X220" s="30">
        <v>61</v>
      </c>
      <c r="Y220" s="30">
        <v>60</v>
      </c>
      <c r="Z220" s="30">
        <v>63</v>
      </c>
      <c r="AA220" s="30">
        <v>64</v>
      </c>
      <c r="AB220" s="30">
        <v>60</v>
      </c>
      <c r="AC220" s="30">
        <v>62</v>
      </c>
      <c r="AD220" s="30">
        <v>62</v>
      </c>
      <c r="AE220" s="30">
        <v>61</v>
      </c>
      <c r="AF220" s="30">
        <v>60</v>
      </c>
      <c r="AG220" s="30">
        <v>63</v>
      </c>
      <c r="AK220" s="4" cm="1">
        <f t="array" ref="AK220">SUM(--(G220=I220:AG220))</f>
        <v>3</v>
      </c>
    </row>
    <row r="221" spans="2:37" ht="22.5" customHeight="1">
      <c r="B221" s="11">
        <v>93</v>
      </c>
      <c r="C221" s="11">
        <v>5</v>
      </c>
      <c r="D221" s="18">
        <v>8</v>
      </c>
      <c r="E221" s="30" cm="1">
        <f t="array" ref="E221">SUM(--(I221:AG221=G221))</f>
        <v>15</v>
      </c>
      <c r="F221" s="28"/>
      <c r="G221" s="31">
        <v>98</v>
      </c>
      <c r="H221" s="2"/>
      <c r="I221" s="30">
        <v>97</v>
      </c>
      <c r="J221" s="30">
        <v>98</v>
      </c>
      <c r="K221" s="30">
        <v>97</v>
      </c>
      <c r="L221" s="30">
        <v>98</v>
      </c>
      <c r="M221" s="30">
        <v>98</v>
      </c>
      <c r="N221" s="30">
        <v>97</v>
      </c>
      <c r="O221" s="30">
        <v>98</v>
      </c>
      <c r="P221" s="30">
        <v>97</v>
      </c>
      <c r="Q221" s="30">
        <v>98</v>
      </c>
      <c r="R221" s="30">
        <v>97</v>
      </c>
      <c r="S221" s="30">
        <v>97</v>
      </c>
      <c r="T221" s="30">
        <v>98</v>
      </c>
      <c r="U221" s="30">
        <v>98</v>
      </c>
      <c r="V221" s="30">
        <v>98</v>
      </c>
      <c r="W221" s="30">
        <v>98</v>
      </c>
      <c r="X221" s="30">
        <v>97</v>
      </c>
      <c r="Y221" s="30">
        <v>98</v>
      </c>
      <c r="Z221" s="30">
        <v>97</v>
      </c>
      <c r="AA221" s="30">
        <v>98</v>
      </c>
      <c r="AB221" s="30">
        <v>98</v>
      </c>
      <c r="AC221" s="30">
        <v>97</v>
      </c>
      <c r="AD221" s="30">
        <v>98</v>
      </c>
      <c r="AE221" s="30">
        <v>98</v>
      </c>
      <c r="AF221" s="30">
        <v>97</v>
      </c>
      <c r="AG221" s="30">
        <v>98</v>
      </c>
      <c r="AK221" s="4" cm="1">
        <f t="array" ref="AK221">SUM(--(G221=I221:AG221))</f>
        <v>15</v>
      </c>
    </row>
    <row r="222" spans="2:37" ht="22.5" customHeight="1">
      <c r="B222" s="11">
        <v>94</v>
      </c>
      <c r="C222" s="11">
        <v>5</v>
      </c>
      <c r="D222" s="18">
        <v>8</v>
      </c>
      <c r="E222" s="30" cm="1">
        <f t="array" ref="E222">SUM(--(I222:AG222=G222))</f>
        <v>9</v>
      </c>
      <c r="F222" s="28"/>
      <c r="G222" s="31">
        <v>8</v>
      </c>
      <c r="H222" s="2"/>
      <c r="I222" s="30">
        <v>9</v>
      </c>
      <c r="J222" s="30">
        <v>7</v>
      </c>
      <c r="K222" s="30">
        <v>8</v>
      </c>
      <c r="L222" s="30">
        <v>7</v>
      </c>
      <c r="M222" s="30">
        <v>8</v>
      </c>
      <c r="N222" s="30">
        <v>8</v>
      </c>
      <c r="O222" s="30">
        <v>7</v>
      </c>
      <c r="P222" s="30">
        <v>7</v>
      </c>
      <c r="Q222" s="30">
        <v>9</v>
      </c>
      <c r="R222" s="30">
        <v>8</v>
      </c>
      <c r="S222" s="30">
        <v>8</v>
      </c>
      <c r="T222" s="30">
        <v>7</v>
      </c>
      <c r="U222" s="30">
        <v>9</v>
      </c>
      <c r="V222" s="30">
        <v>8</v>
      </c>
      <c r="W222" s="30">
        <v>9</v>
      </c>
      <c r="X222" s="30">
        <v>7</v>
      </c>
      <c r="Y222" s="30">
        <v>9</v>
      </c>
      <c r="Z222" s="30">
        <v>7</v>
      </c>
      <c r="AA222" s="30">
        <v>8</v>
      </c>
      <c r="AB222" s="30">
        <v>8</v>
      </c>
      <c r="AC222" s="30">
        <v>7</v>
      </c>
      <c r="AD222" s="30">
        <v>8</v>
      </c>
      <c r="AE222" s="30">
        <v>7</v>
      </c>
      <c r="AF222" s="30">
        <v>7</v>
      </c>
      <c r="AG222" s="30">
        <v>7</v>
      </c>
      <c r="AK222" s="4" cm="1">
        <f t="array" ref="AK222">SUM(--(G222=I222:AG222))</f>
        <v>9</v>
      </c>
    </row>
    <row r="223" spans="2:37" ht="22.5" customHeight="1">
      <c r="B223" s="11">
        <v>95</v>
      </c>
      <c r="C223" s="11">
        <v>5</v>
      </c>
      <c r="D223" s="18">
        <v>8</v>
      </c>
      <c r="E223" s="30" cm="1">
        <f t="array" ref="E223">SUM(--(I223:AG223=G223))</f>
        <v>5</v>
      </c>
      <c r="F223" s="28"/>
      <c r="G223" s="31">
        <v>88</v>
      </c>
      <c r="H223" s="2"/>
      <c r="I223" s="30">
        <v>89</v>
      </c>
      <c r="J223" s="30">
        <v>92</v>
      </c>
      <c r="K223" s="30">
        <v>87</v>
      </c>
      <c r="L223" s="30">
        <v>91</v>
      </c>
      <c r="M223" s="30">
        <v>92</v>
      </c>
      <c r="N223" s="30">
        <v>92</v>
      </c>
      <c r="O223" s="30">
        <v>88</v>
      </c>
      <c r="P223" s="30">
        <v>91</v>
      </c>
      <c r="Q223" s="30">
        <v>88</v>
      </c>
      <c r="R223" s="30">
        <v>90</v>
      </c>
      <c r="S223" s="30">
        <v>91</v>
      </c>
      <c r="T223" s="30">
        <v>90</v>
      </c>
      <c r="U223" s="30">
        <v>91</v>
      </c>
      <c r="V223" s="30">
        <v>88</v>
      </c>
      <c r="W223" s="30">
        <v>91</v>
      </c>
      <c r="X223" s="30">
        <v>89</v>
      </c>
      <c r="Y223" s="30">
        <v>92</v>
      </c>
      <c r="Z223" s="30">
        <v>90</v>
      </c>
      <c r="AA223" s="30">
        <v>88</v>
      </c>
      <c r="AB223" s="30">
        <v>89</v>
      </c>
      <c r="AC223" s="30">
        <v>88</v>
      </c>
      <c r="AD223" s="30">
        <v>92</v>
      </c>
      <c r="AE223" s="30">
        <v>90</v>
      </c>
      <c r="AF223" s="30">
        <v>92</v>
      </c>
      <c r="AG223" s="30">
        <v>90</v>
      </c>
      <c r="AK223" s="4" cm="1">
        <f t="array" ref="AK223">SUM(--(G223=I223:AG223))</f>
        <v>5</v>
      </c>
    </row>
    <row r="224" spans="2:37" ht="22.5" customHeight="1">
      <c r="B224" s="11">
        <v>96</v>
      </c>
      <c r="C224" s="11">
        <v>5</v>
      </c>
      <c r="D224" s="18">
        <v>8</v>
      </c>
      <c r="E224" s="30" cm="1">
        <f t="array" ref="E224">SUM(--(I224:AG224=G224))</f>
        <v>13</v>
      </c>
      <c r="F224" s="28"/>
      <c r="G224" s="31">
        <v>26</v>
      </c>
      <c r="H224" s="2"/>
      <c r="I224" s="30">
        <v>27</v>
      </c>
      <c r="J224" s="30">
        <v>26</v>
      </c>
      <c r="K224" s="30">
        <v>27</v>
      </c>
      <c r="L224" s="30">
        <v>27</v>
      </c>
      <c r="M224" s="30">
        <v>27</v>
      </c>
      <c r="N224" s="30">
        <v>27</v>
      </c>
      <c r="O224" s="30">
        <v>26</v>
      </c>
      <c r="P224" s="30">
        <v>27</v>
      </c>
      <c r="Q224" s="30">
        <v>26</v>
      </c>
      <c r="R224" s="30">
        <v>26</v>
      </c>
      <c r="S224" s="30">
        <v>26</v>
      </c>
      <c r="T224" s="30">
        <v>27</v>
      </c>
      <c r="U224" s="30">
        <v>26</v>
      </c>
      <c r="V224" s="30">
        <v>27</v>
      </c>
      <c r="W224" s="30">
        <v>27</v>
      </c>
      <c r="X224" s="30">
        <v>26</v>
      </c>
      <c r="Y224" s="30">
        <v>26</v>
      </c>
      <c r="Z224" s="30">
        <v>26</v>
      </c>
      <c r="AA224" s="30">
        <v>26</v>
      </c>
      <c r="AB224" s="30">
        <v>26</v>
      </c>
      <c r="AC224" s="30">
        <v>26</v>
      </c>
      <c r="AD224" s="30">
        <v>27</v>
      </c>
      <c r="AE224" s="30">
        <v>27</v>
      </c>
      <c r="AF224" s="30">
        <v>26</v>
      </c>
      <c r="AG224" s="30">
        <v>27</v>
      </c>
      <c r="AK224" s="4" cm="1">
        <f t="array" ref="AK224">SUM(--(G224=I224:AG224))</f>
        <v>13</v>
      </c>
    </row>
    <row r="225" spans="2:37" ht="22.5" customHeight="1">
      <c r="B225" s="11">
        <v>97</v>
      </c>
      <c r="C225" s="11">
        <v>5</v>
      </c>
      <c r="D225" s="18">
        <v>8</v>
      </c>
      <c r="E225" s="30" cm="1">
        <f t="array" ref="E225">SUM(--(I225:AG225=G225))</f>
        <v>25</v>
      </c>
      <c r="F225" s="28"/>
      <c r="G225" s="31">
        <v>25</v>
      </c>
      <c r="H225" s="2"/>
      <c r="I225" s="30">
        <v>25</v>
      </c>
      <c r="J225" s="30">
        <v>25</v>
      </c>
      <c r="K225" s="30">
        <v>25</v>
      </c>
      <c r="L225" s="30">
        <v>25</v>
      </c>
      <c r="M225" s="30">
        <v>25</v>
      </c>
      <c r="N225" s="30">
        <v>25</v>
      </c>
      <c r="O225" s="30">
        <v>25</v>
      </c>
      <c r="P225" s="30">
        <v>25</v>
      </c>
      <c r="Q225" s="30">
        <v>25</v>
      </c>
      <c r="R225" s="30">
        <v>25</v>
      </c>
      <c r="S225" s="30">
        <v>25</v>
      </c>
      <c r="T225" s="30">
        <v>25</v>
      </c>
      <c r="U225" s="30">
        <v>25</v>
      </c>
      <c r="V225" s="30">
        <v>25</v>
      </c>
      <c r="W225" s="30">
        <v>25</v>
      </c>
      <c r="X225" s="30">
        <v>25</v>
      </c>
      <c r="Y225" s="30">
        <v>25</v>
      </c>
      <c r="Z225" s="30">
        <v>25</v>
      </c>
      <c r="AA225" s="30">
        <v>25</v>
      </c>
      <c r="AB225" s="30">
        <v>25</v>
      </c>
      <c r="AC225" s="30">
        <v>25</v>
      </c>
      <c r="AD225" s="30">
        <v>25</v>
      </c>
      <c r="AE225" s="30">
        <v>25</v>
      </c>
      <c r="AF225" s="30">
        <v>25</v>
      </c>
      <c r="AG225" s="30">
        <v>25</v>
      </c>
      <c r="AK225" s="4" cm="1">
        <f t="array" ref="AK225">SUM(--(G225=I225:AG225))</f>
        <v>25</v>
      </c>
    </row>
    <row r="226" spans="2:37" ht="22.5" customHeight="1">
      <c r="B226" s="11">
        <v>98</v>
      </c>
      <c r="C226" s="11">
        <v>5</v>
      </c>
      <c r="D226" s="18">
        <v>8</v>
      </c>
      <c r="E226" s="30" cm="1">
        <f t="array" ref="E226">SUM(--(I226:AG226=G226))</f>
        <v>6</v>
      </c>
      <c r="F226" s="28"/>
      <c r="G226" s="31">
        <v>69</v>
      </c>
      <c r="H226" s="2"/>
      <c r="I226" s="30">
        <v>69</v>
      </c>
      <c r="J226" s="30">
        <v>69</v>
      </c>
      <c r="K226" s="30">
        <v>70</v>
      </c>
      <c r="L226" s="30">
        <v>71</v>
      </c>
      <c r="M226" s="30">
        <v>71</v>
      </c>
      <c r="N226" s="30">
        <v>71</v>
      </c>
      <c r="O226" s="30">
        <v>69</v>
      </c>
      <c r="P226" s="30">
        <v>69</v>
      </c>
      <c r="Q226" s="30">
        <v>72</v>
      </c>
      <c r="R226" s="30">
        <v>71</v>
      </c>
      <c r="S226" s="30">
        <v>72</v>
      </c>
      <c r="T226" s="30">
        <v>72</v>
      </c>
      <c r="U226" s="30">
        <v>72</v>
      </c>
      <c r="V226" s="30">
        <v>69</v>
      </c>
      <c r="W226" s="30">
        <v>70</v>
      </c>
      <c r="X226" s="30">
        <v>71</v>
      </c>
      <c r="Y226" s="30">
        <v>70</v>
      </c>
      <c r="Z226" s="30">
        <v>69</v>
      </c>
      <c r="AA226" s="30">
        <v>71</v>
      </c>
      <c r="AB226" s="30">
        <v>72</v>
      </c>
      <c r="AC226" s="30">
        <v>72</v>
      </c>
      <c r="AD226" s="30">
        <v>72</v>
      </c>
      <c r="AE226" s="30">
        <v>71</v>
      </c>
      <c r="AF226" s="30">
        <v>72</v>
      </c>
      <c r="AG226" s="30">
        <v>72</v>
      </c>
      <c r="AK226" s="4" cm="1">
        <f t="array" ref="AK226">SUM(--(G226=I226:AG226))</f>
        <v>6</v>
      </c>
    </row>
    <row r="227" spans="2:37" ht="22.5" customHeight="1">
      <c r="B227" s="11">
        <v>99</v>
      </c>
      <c r="C227" s="11">
        <v>5</v>
      </c>
      <c r="D227" s="18">
        <v>8</v>
      </c>
      <c r="E227" s="30" cm="1">
        <f t="array" ref="E227">SUM(--(I227:AG227=G227))</f>
        <v>5</v>
      </c>
      <c r="F227" s="28"/>
      <c r="G227" s="31">
        <v>54</v>
      </c>
      <c r="H227" s="2"/>
      <c r="I227" s="30">
        <v>52</v>
      </c>
      <c r="J227" s="30">
        <v>52</v>
      </c>
      <c r="K227" s="30">
        <v>50</v>
      </c>
      <c r="L227" s="30">
        <v>50</v>
      </c>
      <c r="M227" s="30">
        <v>53</v>
      </c>
      <c r="N227" s="30">
        <v>52</v>
      </c>
      <c r="O227" s="30">
        <v>53</v>
      </c>
      <c r="P227" s="30">
        <v>50</v>
      </c>
      <c r="Q227" s="30">
        <v>51</v>
      </c>
      <c r="R227" s="30">
        <v>50</v>
      </c>
      <c r="S227" s="30">
        <v>51</v>
      </c>
      <c r="T227" s="30">
        <v>51</v>
      </c>
      <c r="U227" s="30">
        <v>53</v>
      </c>
      <c r="V227" s="30">
        <v>53</v>
      </c>
      <c r="W227" s="30">
        <v>54</v>
      </c>
      <c r="X227" s="30">
        <v>50</v>
      </c>
      <c r="Y227" s="30">
        <v>54</v>
      </c>
      <c r="Z227" s="30">
        <v>50</v>
      </c>
      <c r="AA227" s="30">
        <v>50</v>
      </c>
      <c r="AB227" s="30">
        <v>52</v>
      </c>
      <c r="AC227" s="30">
        <v>53</v>
      </c>
      <c r="AD227" s="30">
        <v>54</v>
      </c>
      <c r="AE227" s="30">
        <v>54</v>
      </c>
      <c r="AF227" s="30">
        <v>51</v>
      </c>
      <c r="AG227" s="30">
        <v>54</v>
      </c>
      <c r="AK227" s="4" cm="1">
        <f t="array" ref="AK227">SUM(--(G227=I227:AG227))</f>
        <v>5</v>
      </c>
    </row>
    <row r="228" spans="2:37" ht="22.5" customHeight="1">
      <c r="B228" s="11">
        <v>100</v>
      </c>
      <c r="C228" s="11">
        <v>5</v>
      </c>
      <c r="D228" s="18">
        <v>8</v>
      </c>
      <c r="E228" s="30" cm="1">
        <f t="array" ref="E228">SUM(--(I228:AG228=G228))</f>
        <v>7</v>
      </c>
      <c r="F228" s="28"/>
      <c r="G228" s="31">
        <v>69</v>
      </c>
      <c r="H228" s="2"/>
      <c r="I228" s="30">
        <v>67</v>
      </c>
      <c r="J228" s="30">
        <v>66</v>
      </c>
      <c r="K228" s="30">
        <v>68</v>
      </c>
      <c r="L228" s="30">
        <v>67</v>
      </c>
      <c r="M228" s="30">
        <v>69</v>
      </c>
      <c r="N228" s="30">
        <v>66</v>
      </c>
      <c r="O228" s="30">
        <v>68</v>
      </c>
      <c r="P228" s="30">
        <v>66</v>
      </c>
      <c r="Q228" s="30">
        <v>68</v>
      </c>
      <c r="R228" s="30">
        <v>70</v>
      </c>
      <c r="S228" s="30">
        <v>69</v>
      </c>
      <c r="T228" s="30">
        <v>68</v>
      </c>
      <c r="U228" s="30">
        <v>68</v>
      </c>
      <c r="V228" s="30">
        <v>70</v>
      </c>
      <c r="W228" s="30">
        <v>70</v>
      </c>
      <c r="X228" s="30">
        <v>69</v>
      </c>
      <c r="Y228" s="30">
        <v>68</v>
      </c>
      <c r="Z228" s="30">
        <v>69</v>
      </c>
      <c r="AA228" s="30">
        <v>66</v>
      </c>
      <c r="AB228" s="30">
        <v>67</v>
      </c>
      <c r="AC228" s="30">
        <v>69</v>
      </c>
      <c r="AD228" s="30">
        <v>69</v>
      </c>
      <c r="AE228" s="30">
        <v>66</v>
      </c>
      <c r="AF228" s="30">
        <v>69</v>
      </c>
      <c r="AG228" s="30">
        <v>70</v>
      </c>
      <c r="AK228" s="4" cm="1">
        <f t="array" ref="AK228">SUM(--(G228=I228:AG228))</f>
        <v>7</v>
      </c>
    </row>
    <row r="229" spans="2:37" ht="15" customHeight="1">
      <c r="B229" s="4"/>
      <c r="C229" s="4"/>
      <c r="D229" s="4"/>
      <c r="E229" s="3"/>
      <c r="F229" s="20"/>
      <c r="G229" s="22"/>
      <c r="I229" s="4"/>
      <c r="J229" s="4"/>
      <c r="K229" s="4"/>
    </row>
    <row r="230" spans="2:37" ht="15" customHeight="1" thickBot="1">
      <c r="I230" s="4"/>
      <c r="J230" s="4"/>
      <c r="K230" s="4"/>
    </row>
    <row r="231" spans="2:37" ht="21.75" customHeight="1" thickBot="1">
      <c r="B231" s="71" t="s">
        <v>25</v>
      </c>
      <c r="C231" s="74" t="s">
        <v>21</v>
      </c>
      <c r="D231" s="4"/>
      <c r="E231" s="19"/>
      <c r="F231" s="20"/>
      <c r="G231" s="21"/>
      <c r="H231" s="21"/>
      <c r="I231" s="4"/>
      <c r="J231" s="4"/>
      <c r="K231" s="4"/>
    </row>
    <row r="232" spans="2:37" ht="15" customHeight="1">
      <c r="B232" s="15"/>
      <c r="C232" s="4"/>
      <c r="D232" s="4"/>
      <c r="E232" s="19"/>
      <c r="F232" s="20"/>
      <c r="G232" s="4"/>
      <c r="H232" s="4"/>
      <c r="I232" s="4"/>
      <c r="J232" s="4"/>
      <c r="K232" s="4"/>
    </row>
    <row r="233" spans="2:37" ht="15" customHeight="1">
      <c r="B233" s="82" t="s">
        <v>35</v>
      </c>
      <c r="D233" s="2"/>
      <c r="E233" s="3"/>
      <c r="H233" s="2"/>
      <c r="I233" s="4"/>
      <c r="J233" s="4"/>
      <c r="K233" s="4"/>
    </row>
    <row r="234" spans="2:37" ht="15" customHeight="1">
      <c r="B234" s="81" t="s">
        <v>36</v>
      </c>
      <c r="C234" s="27"/>
      <c r="H234" s="2"/>
      <c r="I234" s="4"/>
      <c r="J234" s="4"/>
      <c r="K234" s="4"/>
    </row>
    <row r="235" spans="2:37" ht="15" customHeight="1">
      <c r="B235" s="82"/>
      <c r="C235" s="27"/>
      <c r="H235" s="2"/>
      <c r="I235" s="4"/>
      <c r="J235" s="4"/>
      <c r="K235" s="4"/>
    </row>
    <row r="236" spans="2:37" ht="15" customHeight="1">
      <c r="B236" s="82" t="s">
        <v>96</v>
      </c>
      <c r="C236" s="27"/>
      <c r="H236" s="2"/>
      <c r="I236" s="4"/>
      <c r="J236" s="4"/>
      <c r="K236" s="4"/>
    </row>
    <row r="237" spans="2:37" ht="15" customHeight="1">
      <c r="B237" s="82"/>
      <c r="C237" s="27"/>
      <c r="H237" s="2"/>
      <c r="I237" s="4"/>
      <c r="J237" s="4"/>
      <c r="K237" s="4"/>
    </row>
    <row r="238" spans="2:37" ht="15" customHeight="1">
      <c r="B238" s="81" t="s">
        <v>67</v>
      </c>
      <c r="C238" s="27"/>
      <c r="H238" s="2"/>
      <c r="I238" s="4"/>
      <c r="J238" s="4"/>
      <c r="K238" s="4"/>
    </row>
    <row r="239" spans="2:37" ht="15" customHeight="1">
      <c r="B239" s="83" t="s">
        <v>81</v>
      </c>
      <c r="H239" s="2"/>
      <c r="I239" s="4"/>
      <c r="J239" s="4"/>
      <c r="K239" s="4"/>
    </row>
    <row r="240" spans="2:37" ht="15" customHeight="1">
      <c r="B240" s="83" t="s">
        <v>82</v>
      </c>
      <c r="H240" s="2"/>
      <c r="I240" s="4"/>
      <c r="J240" s="4"/>
      <c r="K240" s="4"/>
    </row>
    <row r="241" spans="2:33" ht="15" customHeight="1" thickBot="1">
      <c r="B241" s="83" t="s">
        <v>83</v>
      </c>
      <c r="H241" s="2"/>
      <c r="I241" s="4"/>
      <c r="J241" s="4"/>
      <c r="K241" s="4"/>
    </row>
    <row r="242" spans="2:33" ht="15" customHeight="1" thickBot="1">
      <c r="B242" s="15"/>
      <c r="G242" s="16"/>
      <c r="H242" s="25"/>
      <c r="I242" s="75" t="s">
        <v>53</v>
      </c>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row>
    <row r="243" spans="2:33" ht="22.5" customHeight="1" thickBot="1">
      <c r="B243" s="54" t="s">
        <v>1</v>
      </c>
      <c r="C243" s="54" t="s">
        <v>2</v>
      </c>
      <c r="D243" s="54" t="s">
        <v>3</v>
      </c>
      <c r="E243" s="54" t="s">
        <v>30</v>
      </c>
      <c r="G243" s="76" t="s">
        <v>31</v>
      </c>
      <c r="H243"/>
      <c r="I243" s="54">
        <v>1</v>
      </c>
      <c r="J243" s="54">
        <v>2</v>
      </c>
      <c r="K243" s="54">
        <v>3</v>
      </c>
      <c r="L243" s="54">
        <v>4</v>
      </c>
      <c r="M243" s="54">
        <v>5</v>
      </c>
      <c r="N243" s="54">
        <v>6</v>
      </c>
      <c r="O243" s="54">
        <v>7</v>
      </c>
      <c r="P243" s="54">
        <v>8</v>
      </c>
      <c r="Q243" s="54">
        <v>9</v>
      </c>
      <c r="R243" s="54">
        <v>10</v>
      </c>
      <c r="S243" s="54">
        <v>11</v>
      </c>
      <c r="T243" s="54">
        <v>12</v>
      </c>
      <c r="U243" s="54">
        <v>13</v>
      </c>
      <c r="V243" s="54">
        <v>14</v>
      </c>
      <c r="W243" s="54">
        <v>15</v>
      </c>
      <c r="X243" s="54">
        <v>16</v>
      </c>
      <c r="Y243" s="54">
        <v>17</v>
      </c>
      <c r="Z243" s="54">
        <v>18</v>
      </c>
      <c r="AA243" s="54">
        <v>19</v>
      </c>
      <c r="AB243" s="54">
        <v>20</v>
      </c>
      <c r="AC243" s="54">
        <v>21</v>
      </c>
      <c r="AD243" s="54">
        <v>22</v>
      </c>
      <c r="AE243" s="54">
        <v>23</v>
      </c>
      <c r="AF243" s="54">
        <v>24</v>
      </c>
      <c r="AG243" s="54">
        <v>25</v>
      </c>
    </row>
    <row r="244" spans="2:33" ht="15" customHeight="1">
      <c r="B244" s="2"/>
      <c r="C244" s="2"/>
      <c r="D244" s="2"/>
      <c r="E244" s="3"/>
    </row>
    <row r="245" spans="2:33" ht="22.5" customHeight="1">
      <c r="B245" s="11" t="s">
        <v>26</v>
      </c>
      <c r="C245" s="11">
        <v>6</v>
      </c>
      <c r="D245" s="18">
        <v>0</v>
      </c>
      <c r="E245" s="30">
        <v>90</v>
      </c>
      <c r="F245" s="9"/>
      <c r="G245" s="31">
        <v>22</v>
      </c>
      <c r="H245" s="32"/>
      <c r="I245" s="30">
        <v>24</v>
      </c>
      <c r="J245" s="30">
        <v>25</v>
      </c>
      <c r="K245" s="30">
        <v>25</v>
      </c>
      <c r="L245" s="30">
        <v>23</v>
      </c>
      <c r="M245" s="30">
        <v>23</v>
      </c>
      <c r="N245" s="30">
        <v>26</v>
      </c>
      <c r="O245" s="30">
        <v>24</v>
      </c>
      <c r="P245" s="30">
        <v>25</v>
      </c>
      <c r="Q245" s="30">
        <v>24</v>
      </c>
      <c r="R245" s="30">
        <v>22</v>
      </c>
      <c r="S245" s="30">
        <v>23</v>
      </c>
      <c r="T245" s="30">
        <v>22</v>
      </c>
      <c r="U245" s="30">
        <v>23</v>
      </c>
      <c r="V245" s="30">
        <v>22</v>
      </c>
      <c r="W245" s="30">
        <v>23</v>
      </c>
      <c r="X245" s="30">
        <v>22</v>
      </c>
      <c r="Y245" s="30">
        <v>23</v>
      </c>
      <c r="Z245" s="30">
        <v>22</v>
      </c>
      <c r="AA245" s="30">
        <v>23</v>
      </c>
      <c r="AB245" s="30">
        <v>22</v>
      </c>
      <c r="AC245" s="30">
        <v>23</v>
      </c>
      <c r="AD245" s="30">
        <v>25</v>
      </c>
      <c r="AE245" s="30">
        <v>26</v>
      </c>
      <c r="AF245" s="30">
        <v>25</v>
      </c>
      <c r="AG245" s="30">
        <v>26</v>
      </c>
    </row>
    <row r="246" spans="2:33" ht="15" customHeight="1">
      <c r="B246" s="2"/>
      <c r="C246" s="2"/>
      <c r="D246" s="2"/>
      <c r="E246" s="2"/>
      <c r="G246" s="17"/>
      <c r="H246" s="17"/>
      <c r="I246"/>
      <c r="J246"/>
      <c r="K246"/>
      <c r="L246"/>
      <c r="M246"/>
      <c r="N246"/>
      <c r="O246"/>
      <c r="P246"/>
      <c r="Q246"/>
      <c r="R246"/>
      <c r="S246"/>
      <c r="T246"/>
      <c r="U246"/>
      <c r="V246"/>
      <c r="W246"/>
      <c r="X246"/>
      <c r="Y246"/>
      <c r="Z246"/>
      <c r="AA246"/>
      <c r="AB246"/>
      <c r="AC246"/>
      <c r="AD246"/>
      <c r="AE246"/>
      <c r="AF246"/>
      <c r="AG246"/>
    </row>
    <row r="247" spans="2:33" ht="22.5" customHeight="1">
      <c r="B247" s="11">
        <v>101</v>
      </c>
      <c r="C247" s="11">
        <v>6</v>
      </c>
      <c r="D247" s="18">
        <v>10</v>
      </c>
      <c r="E247" s="30" cm="1">
        <f t="array" ref="E247">SUMPRODUCT((I247:AG247=G247)*$I$243:$AG$243)</f>
        <v>40</v>
      </c>
      <c r="F247" s="9"/>
      <c r="G247" s="31">
        <v>30</v>
      </c>
      <c r="H247" s="32"/>
      <c r="I247" s="30">
        <v>30</v>
      </c>
      <c r="J247" s="30">
        <v>32</v>
      </c>
      <c r="K247" s="30">
        <v>30</v>
      </c>
      <c r="L247" s="30">
        <v>31</v>
      </c>
      <c r="M247" s="30">
        <v>29</v>
      </c>
      <c r="N247" s="30">
        <v>30</v>
      </c>
      <c r="O247" s="30">
        <v>30</v>
      </c>
      <c r="P247" s="30">
        <v>32</v>
      </c>
      <c r="Q247" s="30">
        <v>31</v>
      </c>
      <c r="R247" s="30">
        <v>29</v>
      </c>
      <c r="S247" s="30">
        <v>32</v>
      </c>
      <c r="T247" s="30">
        <v>31</v>
      </c>
      <c r="U247" s="30">
        <v>32</v>
      </c>
      <c r="V247" s="30">
        <v>32</v>
      </c>
      <c r="W247" s="30">
        <v>31</v>
      </c>
      <c r="X247" s="30">
        <v>29</v>
      </c>
      <c r="Y247" s="30">
        <v>31</v>
      </c>
      <c r="Z247" s="30">
        <v>29</v>
      </c>
      <c r="AA247" s="30">
        <v>32</v>
      </c>
      <c r="AB247" s="30">
        <v>29</v>
      </c>
      <c r="AC247" s="30">
        <v>31</v>
      </c>
      <c r="AD247" s="30">
        <v>34</v>
      </c>
      <c r="AE247" s="30">
        <v>30</v>
      </c>
      <c r="AF247" s="30">
        <v>32</v>
      </c>
      <c r="AG247" s="30">
        <v>31</v>
      </c>
    </row>
    <row r="248" spans="2:33" ht="22.5" customHeight="1">
      <c r="B248" s="11">
        <v>102</v>
      </c>
      <c r="C248" s="11">
        <v>6</v>
      </c>
      <c r="D248" s="18">
        <v>10</v>
      </c>
      <c r="E248" s="30" cm="1">
        <f t="array" ref="E248">SUMPRODUCT((I248:AG248=G248)*$I$243:$AG$243)</f>
        <v>66</v>
      </c>
      <c r="F248" s="9"/>
      <c r="G248" s="31">
        <v>11</v>
      </c>
      <c r="H248" s="32"/>
      <c r="I248" s="30">
        <v>11</v>
      </c>
      <c r="J248" s="30">
        <v>12</v>
      </c>
      <c r="K248" s="30">
        <v>13</v>
      </c>
      <c r="L248" s="30">
        <v>10</v>
      </c>
      <c r="M248" s="30">
        <v>9</v>
      </c>
      <c r="N248" s="30">
        <v>9</v>
      </c>
      <c r="O248" s="30">
        <v>12</v>
      </c>
      <c r="P248" s="30">
        <v>10</v>
      </c>
      <c r="Q248" s="30">
        <v>13</v>
      </c>
      <c r="R248" s="30">
        <v>9</v>
      </c>
      <c r="S248" s="30">
        <v>11</v>
      </c>
      <c r="T248" s="30">
        <v>12</v>
      </c>
      <c r="U248" s="30">
        <v>9</v>
      </c>
      <c r="V248" s="30">
        <v>11</v>
      </c>
      <c r="W248" s="30">
        <v>9</v>
      </c>
      <c r="X248" s="30">
        <v>13</v>
      </c>
      <c r="Y248" s="30">
        <v>9</v>
      </c>
      <c r="Z248" s="30">
        <v>11</v>
      </c>
      <c r="AA248" s="30">
        <v>9</v>
      </c>
      <c r="AB248" s="30">
        <v>9</v>
      </c>
      <c r="AC248" s="30">
        <v>10</v>
      </c>
      <c r="AD248" s="30">
        <v>11</v>
      </c>
      <c r="AE248" s="30">
        <v>12</v>
      </c>
      <c r="AF248" s="30">
        <v>9</v>
      </c>
      <c r="AG248" s="30">
        <v>13</v>
      </c>
    </row>
    <row r="249" spans="2:33" ht="22.5" customHeight="1">
      <c r="B249" s="11">
        <v>103</v>
      </c>
      <c r="C249" s="11">
        <v>6</v>
      </c>
      <c r="D249" s="18">
        <v>10</v>
      </c>
      <c r="E249" s="30" cm="1">
        <f t="array" ref="E249">SUMPRODUCT((I249:AG249=G249)*$I$243:$AG$243)</f>
        <v>39</v>
      </c>
      <c r="F249" s="9"/>
      <c r="G249" s="31">
        <v>80</v>
      </c>
      <c r="H249" s="32"/>
      <c r="I249" s="30">
        <v>81</v>
      </c>
      <c r="J249" s="30">
        <v>79</v>
      </c>
      <c r="K249" s="30">
        <v>81</v>
      </c>
      <c r="L249" s="30">
        <v>81</v>
      </c>
      <c r="M249" s="30">
        <v>83</v>
      </c>
      <c r="N249" s="30">
        <v>79</v>
      </c>
      <c r="O249" s="30">
        <v>80</v>
      </c>
      <c r="P249" s="30">
        <v>81</v>
      </c>
      <c r="Q249" s="30">
        <v>83</v>
      </c>
      <c r="R249" s="30">
        <v>79</v>
      </c>
      <c r="S249" s="30">
        <v>79</v>
      </c>
      <c r="T249" s="30">
        <v>81</v>
      </c>
      <c r="U249" s="30">
        <v>80</v>
      </c>
      <c r="V249" s="30">
        <v>81</v>
      </c>
      <c r="W249" s="30">
        <v>82</v>
      </c>
      <c r="X249" s="30">
        <v>82</v>
      </c>
      <c r="Y249" s="30">
        <v>81</v>
      </c>
      <c r="Z249" s="30">
        <v>79</v>
      </c>
      <c r="AA249" s="30">
        <v>80</v>
      </c>
      <c r="AB249" s="30">
        <v>83</v>
      </c>
      <c r="AC249" s="30">
        <v>79</v>
      </c>
      <c r="AD249" s="30">
        <v>79</v>
      </c>
      <c r="AE249" s="30">
        <v>82</v>
      </c>
      <c r="AF249" s="30">
        <v>79</v>
      </c>
      <c r="AG249" s="30">
        <v>81</v>
      </c>
    </row>
    <row r="250" spans="2:33" ht="22.5" customHeight="1">
      <c r="B250" s="11">
        <v>104</v>
      </c>
      <c r="C250" s="11">
        <v>6</v>
      </c>
      <c r="D250" s="18">
        <v>10</v>
      </c>
      <c r="E250" s="30" cm="1">
        <f t="array" ref="E250">SUMPRODUCT((I250:AG250=G250)*$I$243:$AG$243)</f>
        <v>69</v>
      </c>
      <c r="F250" s="9"/>
      <c r="G250" s="31">
        <v>40</v>
      </c>
      <c r="H250" s="32"/>
      <c r="I250" s="30">
        <v>37</v>
      </c>
      <c r="J250" s="30">
        <v>38</v>
      </c>
      <c r="K250" s="30">
        <v>35</v>
      </c>
      <c r="L250" s="30">
        <v>37</v>
      </c>
      <c r="M250" s="30">
        <v>37</v>
      </c>
      <c r="N250" s="30">
        <v>37</v>
      </c>
      <c r="O250" s="30">
        <v>37</v>
      </c>
      <c r="P250" s="30">
        <v>40</v>
      </c>
      <c r="Q250" s="30">
        <v>40</v>
      </c>
      <c r="R250" s="30">
        <v>37</v>
      </c>
      <c r="S250" s="30">
        <v>39</v>
      </c>
      <c r="T250" s="30">
        <v>39</v>
      </c>
      <c r="U250" s="30">
        <v>40</v>
      </c>
      <c r="V250" s="30">
        <v>39</v>
      </c>
      <c r="W250" s="30">
        <v>37</v>
      </c>
      <c r="X250" s="30">
        <v>39</v>
      </c>
      <c r="Y250" s="30">
        <v>38</v>
      </c>
      <c r="Z250" s="30">
        <v>37</v>
      </c>
      <c r="AA250" s="30">
        <v>40</v>
      </c>
      <c r="AB250" s="30">
        <v>40</v>
      </c>
      <c r="AC250" s="30">
        <v>37</v>
      </c>
      <c r="AD250" s="30">
        <v>38</v>
      </c>
      <c r="AE250" s="30">
        <v>38</v>
      </c>
      <c r="AF250" s="30">
        <v>39</v>
      </c>
      <c r="AG250" s="30">
        <v>37</v>
      </c>
    </row>
    <row r="251" spans="2:33" ht="22.5" customHeight="1">
      <c r="B251" s="11">
        <v>105</v>
      </c>
      <c r="C251" s="11">
        <v>6</v>
      </c>
      <c r="D251" s="18">
        <v>10</v>
      </c>
      <c r="E251" s="30" cm="1">
        <f t="array" ref="E251">SUMPRODUCT((I251:AG251=G251)*$I$243:$AG$243)</f>
        <v>181</v>
      </c>
      <c r="F251" s="9"/>
      <c r="G251" s="31">
        <v>27</v>
      </c>
      <c r="H251" s="32"/>
      <c r="I251" s="30">
        <v>27</v>
      </c>
      <c r="J251" s="30">
        <v>28</v>
      </c>
      <c r="K251" s="30">
        <v>28</v>
      </c>
      <c r="L251" s="30">
        <v>31</v>
      </c>
      <c r="M251" s="30">
        <v>28</v>
      </c>
      <c r="N251" s="30">
        <v>27</v>
      </c>
      <c r="O251" s="30">
        <v>27</v>
      </c>
      <c r="P251" s="30">
        <v>27</v>
      </c>
      <c r="Q251" s="30">
        <v>28</v>
      </c>
      <c r="R251" s="30">
        <v>28</v>
      </c>
      <c r="S251" s="30">
        <v>27</v>
      </c>
      <c r="T251" s="30">
        <v>28</v>
      </c>
      <c r="U251" s="30">
        <v>27</v>
      </c>
      <c r="V251" s="30">
        <v>27</v>
      </c>
      <c r="W251" s="30">
        <v>27</v>
      </c>
      <c r="X251" s="30">
        <v>28</v>
      </c>
      <c r="Y251" s="30">
        <v>28</v>
      </c>
      <c r="Z251" s="30">
        <v>28</v>
      </c>
      <c r="AA251" s="30">
        <v>27</v>
      </c>
      <c r="AB251" s="30">
        <v>27</v>
      </c>
      <c r="AC251" s="30">
        <v>27</v>
      </c>
      <c r="AD251" s="30">
        <v>27</v>
      </c>
      <c r="AE251" s="30">
        <v>28</v>
      </c>
      <c r="AF251" s="30">
        <v>27</v>
      </c>
      <c r="AG251" s="30">
        <v>28</v>
      </c>
    </row>
    <row r="252" spans="2:33" ht="22.5" customHeight="1">
      <c r="B252" s="11">
        <v>106</v>
      </c>
      <c r="C252" s="11">
        <v>6</v>
      </c>
      <c r="D252" s="18">
        <v>10</v>
      </c>
      <c r="E252" s="30" cm="1">
        <f t="array" ref="E252">SUMPRODUCT((I252:AG252=G252)*$I$243:$AG$243)</f>
        <v>130</v>
      </c>
      <c r="F252" s="9"/>
      <c r="G252" s="31">
        <v>30</v>
      </c>
      <c r="H252" s="32"/>
      <c r="I252" s="30">
        <v>31</v>
      </c>
      <c r="J252" s="30">
        <v>30</v>
      </c>
      <c r="K252" s="30">
        <v>30</v>
      </c>
      <c r="L252" s="30">
        <v>31</v>
      </c>
      <c r="M252" s="30">
        <v>28</v>
      </c>
      <c r="N252" s="30">
        <v>30</v>
      </c>
      <c r="O252" s="30">
        <v>31</v>
      </c>
      <c r="P252" s="30">
        <v>31</v>
      </c>
      <c r="Q252" s="30">
        <v>30</v>
      </c>
      <c r="R252" s="30">
        <v>31</v>
      </c>
      <c r="S252" s="30">
        <v>31</v>
      </c>
      <c r="T252" s="30">
        <v>31</v>
      </c>
      <c r="U252" s="30">
        <v>30</v>
      </c>
      <c r="V252" s="30">
        <v>31</v>
      </c>
      <c r="W252" s="30">
        <v>30</v>
      </c>
      <c r="X252" s="30">
        <v>31</v>
      </c>
      <c r="Y252" s="30">
        <v>31</v>
      </c>
      <c r="Z252" s="30">
        <v>30</v>
      </c>
      <c r="AA252" s="30">
        <v>30</v>
      </c>
      <c r="AB252" s="30">
        <v>31</v>
      </c>
      <c r="AC252" s="30">
        <v>30</v>
      </c>
      <c r="AD252" s="30">
        <v>31</v>
      </c>
      <c r="AE252" s="30">
        <v>31</v>
      </c>
      <c r="AF252" s="30">
        <v>30</v>
      </c>
      <c r="AG252" s="30">
        <v>31</v>
      </c>
    </row>
    <row r="253" spans="2:33" ht="22.5" customHeight="1">
      <c r="B253" s="11">
        <v>107</v>
      </c>
      <c r="C253" s="11">
        <v>6</v>
      </c>
      <c r="D253" s="18">
        <v>10</v>
      </c>
      <c r="E253" s="30" cm="1">
        <f t="array" ref="E253">SUMPRODUCT((I253:AG253=G253)*$I$243:$AG$243)</f>
        <v>44</v>
      </c>
      <c r="F253" s="9"/>
      <c r="G253" s="31">
        <v>32</v>
      </c>
      <c r="H253" s="32"/>
      <c r="I253" s="30">
        <v>29</v>
      </c>
      <c r="J253" s="30">
        <v>31</v>
      </c>
      <c r="K253" s="30">
        <v>29</v>
      </c>
      <c r="L253" s="30">
        <v>27</v>
      </c>
      <c r="M253" s="30">
        <v>29</v>
      </c>
      <c r="N253" s="30">
        <v>31</v>
      </c>
      <c r="O253" s="30">
        <v>30</v>
      </c>
      <c r="P253" s="30">
        <v>31</v>
      </c>
      <c r="Q253" s="30">
        <v>28</v>
      </c>
      <c r="R253" s="30">
        <v>30</v>
      </c>
      <c r="S253" s="30">
        <v>31</v>
      </c>
      <c r="T253" s="30">
        <v>28</v>
      </c>
      <c r="U253" s="30">
        <v>32</v>
      </c>
      <c r="V253" s="30">
        <v>28</v>
      </c>
      <c r="W253" s="30">
        <v>32</v>
      </c>
      <c r="X253" s="30">
        <v>32</v>
      </c>
      <c r="Y253" s="30">
        <v>31</v>
      </c>
      <c r="Z253" s="30">
        <v>29</v>
      </c>
      <c r="AA253" s="30">
        <v>31</v>
      </c>
      <c r="AB253" s="30">
        <v>28</v>
      </c>
      <c r="AC253" s="30">
        <v>29</v>
      </c>
      <c r="AD253" s="30">
        <v>28</v>
      </c>
      <c r="AE253" s="30">
        <v>28</v>
      </c>
      <c r="AF253" s="30">
        <v>30</v>
      </c>
      <c r="AG253" s="30">
        <v>29</v>
      </c>
    </row>
    <row r="254" spans="2:33" ht="22.5" customHeight="1">
      <c r="B254" s="11">
        <v>108</v>
      </c>
      <c r="C254" s="11">
        <v>6</v>
      </c>
      <c r="D254" s="18">
        <v>10</v>
      </c>
      <c r="E254" s="30" cm="1">
        <f t="array" ref="E254">SUMPRODUCT((I254:AG254=G254)*$I$243:$AG$243)</f>
        <v>108</v>
      </c>
      <c r="F254" s="9"/>
      <c r="G254" s="31">
        <v>71</v>
      </c>
      <c r="H254" s="32"/>
      <c r="I254" s="30">
        <v>72</v>
      </c>
      <c r="J254" s="30">
        <v>71</v>
      </c>
      <c r="K254" s="30">
        <v>71</v>
      </c>
      <c r="L254" s="30">
        <v>72</v>
      </c>
      <c r="M254" s="30">
        <v>70</v>
      </c>
      <c r="N254" s="30">
        <v>70</v>
      </c>
      <c r="O254" s="30">
        <v>70</v>
      </c>
      <c r="P254" s="30">
        <v>71</v>
      </c>
      <c r="Q254" s="30">
        <v>71</v>
      </c>
      <c r="R254" s="30">
        <v>70</v>
      </c>
      <c r="S254" s="30">
        <v>70</v>
      </c>
      <c r="T254" s="30">
        <v>73</v>
      </c>
      <c r="U254" s="30">
        <v>71</v>
      </c>
      <c r="V254" s="30">
        <v>72</v>
      </c>
      <c r="W254" s="30">
        <v>71</v>
      </c>
      <c r="X254" s="30">
        <v>71</v>
      </c>
      <c r="Y254" s="30">
        <v>71</v>
      </c>
      <c r="Z254" s="30">
        <v>72</v>
      </c>
      <c r="AA254" s="30">
        <v>70</v>
      </c>
      <c r="AB254" s="30">
        <v>72</v>
      </c>
      <c r="AC254" s="30">
        <v>70</v>
      </c>
      <c r="AD254" s="30">
        <v>70</v>
      </c>
      <c r="AE254" s="30">
        <v>72</v>
      </c>
      <c r="AF254" s="30">
        <v>73</v>
      </c>
      <c r="AG254" s="30">
        <v>71</v>
      </c>
    </row>
    <row r="255" spans="2:33" ht="22.5" customHeight="1">
      <c r="B255" s="11">
        <v>109</v>
      </c>
      <c r="C255" s="11">
        <v>6</v>
      </c>
      <c r="D255" s="18">
        <v>10</v>
      </c>
      <c r="E255" s="30" cm="1">
        <f t="array" ref="E255">SUMPRODUCT((I255:AG255=G255)*$I$243:$AG$243)</f>
        <v>76</v>
      </c>
      <c r="F255" s="9"/>
      <c r="G255" s="31">
        <v>54</v>
      </c>
      <c r="H255" s="32"/>
      <c r="I255" s="30">
        <v>56</v>
      </c>
      <c r="J255" s="30">
        <v>61</v>
      </c>
      <c r="K255" s="30">
        <v>53</v>
      </c>
      <c r="L255" s="30">
        <v>55</v>
      </c>
      <c r="M255" s="30">
        <v>54</v>
      </c>
      <c r="N255" s="30">
        <v>53</v>
      </c>
      <c r="O255" s="30">
        <v>57</v>
      </c>
      <c r="P255" s="30">
        <v>55</v>
      </c>
      <c r="Q255" s="30">
        <v>57</v>
      </c>
      <c r="R255" s="30">
        <v>57</v>
      </c>
      <c r="S255" s="30">
        <v>54</v>
      </c>
      <c r="T255" s="30">
        <v>56</v>
      </c>
      <c r="U255" s="30">
        <v>54</v>
      </c>
      <c r="V255" s="30">
        <v>54</v>
      </c>
      <c r="W255" s="30">
        <v>57</v>
      </c>
      <c r="X255" s="30">
        <v>54</v>
      </c>
      <c r="Y255" s="30">
        <v>54</v>
      </c>
      <c r="Z255" s="30">
        <v>57</v>
      </c>
      <c r="AA255" s="30">
        <v>56</v>
      </c>
      <c r="AB255" s="30">
        <v>56</v>
      </c>
      <c r="AC255" s="30">
        <v>55</v>
      </c>
      <c r="AD255" s="30">
        <v>56</v>
      </c>
      <c r="AE255" s="30">
        <v>53</v>
      </c>
      <c r="AF255" s="30">
        <v>57</v>
      </c>
      <c r="AG255" s="30">
        <v>55</v>
      </c>
    </row>
    <row r="256" spans="2:33" ht="22.5" customHeight="1">
      <c r="B256" s="11">
        <v>110</v>
      </c>
      <c r="C256" s="11">
        <v>6</v>
      </c>
      <c r="D256" s="18">
        <v>10</v>
      </c>
      <c r="E256" s="30" cm="1">
        <f t="array" ref="E256">SUMPRODUCT((I256:AG256=G256)*$I$243:$AG$243)</f>
        <v>96</v>
      </c>
      <c r="F256" s="9"/>
      <c r="G256" s="31">
        <v>53</v>
      </c>
      <c r="H256" s="32"/>
      <c r="I256" s="30">
        <v>55</v>
      </c>
      <c r="J256" s="30">
        <v>53</v>
      </c>
      <c r="K256" s="30">
        <v>53</v>
      </c>
      <c r="L256" s="30">
        <v>49</v>
      </c>
      <c r="M256" s="30">
        <v>57</v>
      </c>
      <c r="N256" s="30">
        <v>55</v>
      </c>
      <c r="O256" s="30">
        <v>56</v>
      </c>
      <c r="P256" s="30">
        <v>56</v>
      </c>
      <c r="Q256" s="30">
        <v>53</v>
      </c>
      <c r="R256" s="30">
        <v>57</v>
      </c>
      <c r="S256" s="30">
        <v>54</v>
      </c>
      <c r="T256" s="30">
        <v>56</v>
      </c>
      <c r="U256" s="30">
        <v>54</v>
      </c>
      <c r="V256" s="30">
        <v>57</v>
      </c>
      <c r="W256" s="30">
        <v>55</v>
      </c>
      <c r="X256" s="30">
        <v>53</v>
      </c>
      <c r="Y256" s="30">
        <v>54</v>
      </c>
      <c r="Z256" s="30">
        <v>57</v>
      </c>
      <c r="AA256" s="30">
        <v>56</v>
      </c>
      <c r="AB256" s="30">
        <v>53</v>
      </c>
      <c r="AC256" s="30">
        <v>53</v>
      </c>
      <c r="AD256" s="30">
        <v>57</v>
      </c>
      <c r="AE256" s="30">
        <v>57</v>
      </c>
      <c r="AF256" s="30">
        <v>55</v>
      </c>
      <c r="AG256" s="30">
        <v>53</v>
      </c>
    </row>
    <row r="257" spans="2:33" ht="22.5" customHeight="1">
      <c r="B257" s="11">
        <v>111</v>
      </c>
      <c r="C257" s="11">
        <v>6</v>
      </c>
      <c r="D257" s="18">
        <v>10</v>
      </c>
      <c r="E257" s="30" cm="1">
        <f t="array" ref="E257">SUMPRODUCT((I257:AG257=G257)*$I$243:$AG$243)</f>
        <v>36</v>
      </c>
      <c r="F257" s="9"/>
      <c r="G257" s="31">
        <v>13</v>
      </c>
      <c r="H257" s="32"/>
      <c r="I257" s="30">
        <v>13</v>
      </c>
      <c r="J257" s="30">
        <v>8</v>
      </c>
      <c r="K257" s="30">
        <v>14</v>
      </c>
      <c r="L257" s="30">
        <v>14</v>
      </c>
      <c r="M257" s="30">
        <v>14</v>
      </c>
      <c r="N257" s="30">
        <v>15</v>
      </c>
      <c r="O257" s="30">
        <v>14</v>
      </c>
      <c r="P257" s="30">
        <v>15</v>
      </c>
      <c r="Q257" s="30">
        <v>15</v>
      </c>
      <c r="R257" s="30">
        <v>12</v>
      </c>
      <c r="S257" s="30">
        <v>15</v>
      </c>
      <c r="T257" s="30">
        <v>14</v>
      </c>
      <c r="U257" s="30">
        <v>14</v>
      </c>
      <c r="V257" s="30">
        <v>14</v>
      </c>
      <c r="W257" s="30">
        <v>12</v>
      </c>
      <c r="X257" s="30">
        <v>13</v>
      </c>
      <c r="Y257" s="30">
        <v>12</v>
      </c>
      <c r="Z257" s="30">
        <v>12</v>
      </c>
      <c r="AA257" s="30">
        <v>13</v>
      </c>
      <c r="AB257" s="30">
        <v>15</v>
      </c>
      <c r="AC257" s="30">
        <v>12</v>
      </c>
      <c r="AD257" s="30">
        <v>12</v>
      </c>
      <c r="AE257" s="30">
        <v>15</v>
      </c>
      <c r="AF257" s="30">
        <v>14</v>
      </c>
      <c r="AG257" s="30">
        <v>14</v>
      </c>
    </row>
    <row r="258" spans="2:33" ht="22.5" customHeight="1">
      <c r="B258" s="11">
        <v>112</v>
      </c>
      <c r="C258" s="11">
        <v>6</v>
      </c>
      <c r="D258" s="18">
        <v>10</v>
      </c>
      <c r="E258" s="30" cm="1">
        <f t="array" ref="E258">SUMPRODUCT((I258:AG258=G258)*$I$243:$AG$243)</f>
        <v>43</v>
      </c>
      <c r="F258" s="9"/>
      <c r="G258" s="31">
        <v>97</v>
      </c>
      <c r="H258" s="32"/>
      <c r="I258" s="30">
        <v>98</v>
      </c>
      <c r="J258" s="30">
        <v>98</v>
      </c>
      <c r="K258" s="30">
        <v>86</v>
      </c>
      <c r="L258" s="30">
        <v>95</v>
      </c>
      <c r="M258" s="30">
        <v>97</v>
      </c>
      <c r="N258" s="30">
        <v>97</v>
      </c>
      <c r="O258" s="30">
        <v>95</v>
      </c>
      <c r="P258" s="30">
        <v>96</v>
      </c>
      <c r="Q258" s="30">
        <v>97</v>
      </c>
      <c r="R258" s="30">
        <v>95</v>
      </c>
      <c r="S258" s="30">
        <v>95</v>
      </c>
      <c r="T258" s="30">
        <v>98</v>
      </c>
      <c r="U258" s="30">
        <v>99</v>
      </c>
      <c r="V258" s="30">
        <v>98</v>
      </c>
      <c r="W258" s="30">
        <v>95</v>
      </c>
      <c r="X258" s="30">
        <v>96</v>
      </c>
      <c r="Y258" s="30">
        <v>95</v>
      </c>
      <c r="Z258" s="30">
        <v>95</v>
      </c>
      <c r="AA258" s="30">
        <v>95</v>
      </c>
      <c r="AB258" s="30">
        <v>96</v>
      </c>
      <c r="AC258" s="30">
        <v>95</v>
      </c>
      <c r="AD258" s="30">
        <v>99</v>
      </c>
      <c r="AE258" s="30">
        <v>97</v>
      </c>
      <c r="AF258" s="30">
        <v>99</v>
      </c>
      <c r="AG258" s="30">
        <v>96</v>
      </c>
    </row>
    <row r="259" spans="2:33" ht="22.5" customHeight="1">
      <c r="B259" s="11">
        <v>113</v>
      </c>
      <c r="C259" s="11">
        <v>6</v>
      </c>
      <c r="D259" s="18">
        <v>10</v>
      </c>
      <c r="E259" s="30" cm="1">
        <f t="array" ref="E259">SUMPRODUCT((I259:AG259=G259)*$I$243:$AG$243)</f>
        <v>57</v>
      </c>
      <c r="F259" s="9"/>
      <c r="G259" s="31">
        <v>90</v>
      </c>
      <c r="H259" s="32"/>
      <c r="I259" s="30">
        <v>91</v>
      </c>
      <c r="J259" s="30">
        <v>93</v>
      </c>
      <c r="K259" s="30">
        <v>90</v>
      </c>
      <c r="L259" s="30">
        <v>92</v>
      </c>
      <c r="M259" s="30">
        <v>89</v>
      </c>
      <c r="N259" s="30">
        <v>90</v>
      </c>
      <c r="O259" s="30">
        <v>80</v>
      </c>
      <c r="P259" s="30">
        <v>89</v>
      </c>
      <c r="Q259" s="30">
        <v>92</v>
      </c>
      <c r="R259" s="30">
        <v>90</v>
      </c>
      <c r="S259" s="30">
        <v>93</v>
      </c>
      <c r="T259" s="30">
        <v>93</v>
      </c>
      <c r="U259" s="30">
        <v>89</v>
      </c>
      <c r="V259" s="30">
        <v>90</v>
      </c>
      <c r="W259" s="30">
        <v>89</v>
      </c>
      <c r="X259" s="30">
        <v>89</v>
      </c>
      <c r="Y259" s="30">
        <v>92</v>
      </c>
      <c r="Z259" s="30">
        <v>92</v>
      </c>
      <c r="AA259" s="30">
        <v>89</v>
      </c>
      <c r="AB259" s="30">
        <v>93</v>
      </c>
      <c r="AC259" s="30">
        <v>91</v>
      </c>
      <c r="AD259" s="30">
        <v>92</v>
      </c>
      <c r="AE259" s="30">
        <v>89</v>
      </c>
      <c r="AF259" s="30">
        <v>90</v>
      </c>
      <c r="AG259" s="30">
        <v>93</v>
      </c>
    </row>
    <row r="260" spans="2:33" ht="22.5" customHeight="1">
      <c r="B260" s="11">
        <v>114</v>
      </c>
      <c r="C260" s="11">
        <v>6</v>
      </c>
      <c r="D260" s="18">
        <v>10</v>
      </c>
      <c r="E260" s="30" cm="1">
        <f t="array" ref="E260">SUMPRODUCT((I260:AG260=G260)*$I$243:$AG$243)</f>
        <v>69</v>
      </c>
      <c r="F260" s="9"/>
      <c r="G260" s="31">
        <v>8</v>
      </c>
      <c r="H260" s="32"/>
      <c r="I260" s="30">
        <v>7</v>
      </c>
      <c r="J260" s="30">
        <v>7</v>
      </c>
      <c r="K260" s="30">
        <v>9</v>
      </c>
      <c r="L260" s="30">
        <v>10</v>
      </c>
      <c r="M260" s="30">
        <v>7</v>
      </c>
      <c r="N260" s="30">
        <v>8</v>
      </c>
      <c r="O260" s="30">
        <v>10</v>
      </c>
      <c r="P260" s="30">
        <v>7</v>
      </c>
      <c r="Q260" s="30">
        <v>6</v>
      </c>
      <c r="R260" s="30">
        <v>9</v>
      </c>
      <c r="S260" s="30">
        <v>7</v>
      </c>
      <c r="T260" s="30">
        <v>6</v>
      </c>
      <c r="U260" s="30">
        <v>9</v>
      </c>
      <c r="V260" s="30">
        <v>10</v>
      </c>
      <c r="W260" s="30">
        <v>10</v>
      </c>
      <c r="X260" s="30">
        <v>10</v>
      </c>
      <c r="Y260" s="30">
        <v>10</v>
      </c>
      <c r="Z260" s="30">
        <v>8</v>
      </c>
      <c r="AA260" s="30">
        <v>6</v>
      </c>
      <c r="AB260" s="30">
        <v>9</v>
      </c>
      <c r="AC260" s="30">
        <v>9</v>
      </c>
      <c r="AD260" s="30">
        <v>8</v>
      </c>
      <c r="AE260" s="30">
        <v>8</v>
      </c>
      <c r="AF260" s="30">
        <v>9</v>
      </c>
      <c r="AG260" s="30">
        <v>6</v>
      </c>
    </row>
    <row r="261" spans="2:33" ht="22.5" customHeight="1">
      <c r="B261" s="11">
        <v>115</v>
      </c>
      <c r="C261" s="11">
        <v>6</v>
      </c>
      <c r="D261" s="18">
        <v>10</v>
      </c>
      <c r="E261" s="30" cm="1">
        <f t="array" ref="E261">SUMPRODUCT((I261:AG261=G261)*$I$243:$AG$243)</f>
        <v>1</v>
      </c>
      <c r="F261" s="9"/>
      <c r="G261" s="31">
        <v>10</v>
      </c>
      <c r="H261" s="32"/>
      <c r="I261" s="30">
        <v>10</v>
      </c>
      <c r="J261" s="30">
        <v>14</v>
      </c>
      <c r="K261" s="30">
        <v>14</v>
      </c>
      <c r="L261" s="30">
        <v>16</v>
      </c>
      <c r="M261" s="30">
        <v>15</v>
      </c>
      <c r="N261" s="30">
        <v>15</v>
      </c>
      <c r="O261" s="30">
        <v>15</v>
      </c>
      <c r="P261" s="30">
        <v>14</v>
      </c>
      <c r="Q261" s="30">
        <v>16</v>
      </c>
      <c r="R261" s="30">
        <v>14</v>
      </c>
      <c r="S261" s="30">
        <v>14</v>
      </c>
      <c r="T261" s="30">
        <v>14</v>
      </c>
      <c r="U261" s="30">
        <v>15</v>
      </c>
      <c r="V261" s="30">
        <v>14</v>
      </c>
      <c r="W261" s="30">
        <v>16</v>
      </c>
      <c r="X261" s="30">
        <v>16</v>
      </c>
      <c r="Y261" s="30">
        <v>15</v>
      </c>
      <c r="Z261" s="30">
        <v>14</v>
      </c>
      <c r="AA261" s="30">
        <v>16</v>
      </c>
      <c r="AB261" s="30">
        <v>16</v>
      </c>
      <c r="AC261" s="30">
        <v>16</v>
      </c>
      <c r="AD261" s="30">
        <v>15</v>
      </c>
      <c r="AE261" s="30">
        <v>15</v>
      </c>
      <c r="AF261" s="30">
        <v>15</v>
      </c>
      <c r="AG261" s="30">
        <v>16</v>
      </c>
    </row>
    <row r="262" spans="2:33" ht="22.5" customHeight="1">
      <c r="B262" s="11">
        <v>116</v>
      </c>
      <c r="C262" s="11">
        <v>6</v>
      </c>
      <c r="D262" s="18">
        <v>10</v>
      </c>
      <c r="E262" s="30" cm="1">
        <f t="array" ref="E262">SUMPRODUCT((I262:AG262=G262)*$I$243:$AG$243)</f>
        <v>164</v>
      </c>
      <c r="F262" s="9"/>
      <c r="G262" s="31">
        <v>92</v>
      </c>
      <c r="H262" s="32"/>
      <c r="I262" s="30">
        <v>92</v>
      </c>
      <c r="J262" s="30">
        <v>91</v>
      </c>
      <c r="K262" s="30">
        <v>92</v>
      </c>
      <c r="L262" s="30">
        <v>78</v>
      </c>
      <c r="M262" s="30">
        <v>91</v>
      </c>
      <c r="N262" s="30">
        <v>91</v>
      </c>
      <c r="O262" s="30">
        <v>91</v>
      </c>
      <c r="P262" s="30">
        <v>92</v>
      </c>
      <c r="Q262" s="30">
        <v>91</v>
      </c>
      <c r="R262" s="30">
        <v>91</v>
      </c>
      <c r="S262" s="30">
        <v>91</v>
      </c>
      <c r="T262" s="30">
        <v>92</v>
      </c>
      <c r="U262" s="30">
        <v>92</v>
      </c>
      <c r="V262" s="30">
        <v>91</v>
      </c>
      <c r="W262" s="30">
        <v>91</v>
      </c>
      <c r="X262" s="30">
        <v>91</v>
      </c>
      <c r="Y262" s="30">
        <v>91</v>
      </c>
      <c r="Z262" s="30">
        <v>92</v>
      </c>
      <c r="AA262" s="30">
        <v>92</v>
      </c>
      <c r="AB262" s="30">
        <v>92</v>
      </c>
      <c r="AC262" s="30">
        <v>91</v>
      </c>
      <c r="AD262" s="30">
        <v>92</v>
      </c>
      <c r="AE262" s="30">
        <v>92</v>
      </c>
      <c r="AF262" s="30">
        <v>91</v>
      </c>
      <c r="AG262" s="30">
        <v>92</v>
      </c>
    </row>
    <row r="263" spans="2:33" ht="22.5" customHeight="1">
      <c r="B263" s="11">
        <v>117</v>
      </c>
      <c r="C263" s="11">
        <v>6</v>
      </c>
      <c r="D263" s="18">
        <v>10</v>
      </c>
      <c r="E263" s="30" cm="1">
        <f t="array" ref="E263">SUMPRODUCT((I263:AG263=G263)*$I$243:$AG$243)</f>
        <v>112</v>
      </c>
      <c r="F263" s="9"/>
      <c r="G263" s="31">
        <v>4</v>
      </c>
      <c r="H263" s="32"/>
      <c r="I263" s="30">
        <v>5</v>
      </c>
      <c r="J263" s="30">
        <v>5</v>
      </c>
      <c r="K263" s="30">
        <v>5</v>
      </c>
      <c r="L263" s="30">
        <v>5</v>
      </c>
      <c r="M263" s="30">
        <v>4</v>
      </c>
      <c r="N263" s="30">
        <v>5</v>
      </c>
      <c r="O263" s="30">
        <v>5</v>
      </c>
      <c r="P263" s="30">
        <v>5</v>
      </c>
      <c r="Q263" s="30">
        <v>4</v>
      </c>
      <c r="R263" s="30">
        <v>5</v>
      </c>
      <c r="S263" s="30">
        <v>4</v>
      </c>
      <c r="T263" s="30">
        <v>4</v>
      </c>
      <c r="U263" s="30">
        <v>5</v>
      </c>
      <c r="V263" s="30">
        <v>5</v>
      </c>
      <c r="W263" s="30">
        <v>5</v>
      </c>
      <c r="X263" s="30">
        <v>5</v>
      </c>
      <c r="Y263" s="30">
        <v>4</v>
      </c>
      <c r="Z263" s="30">
        <v>4</v>
      </c>
      <c r="AA263" s="30">
        <v>4</v>
      </c>
      <c r="AB263" s="30">
        <v>5</v>
      </c>
      <c r="AC263" s="30">
        <v>4</v>
      </c>
      <c r="AD263" s="30">
        <v>5</v>
      </c>
      <c r="AE263" s="30">
        <v>5</v>
      </c>
      <c r="AF263" s="30">
        <v>5</v>
      </c>
      <c r="AG263" s="30">
        <v>5</v>
      </c>
    </row>
    <row r="264" spans="2:33" ht="22.5" customHeight="1">
      <c r="B264" s="11">
        <v>118</v>
      </c>
      <c r="C264" s="11">
        <v>6</v>
      </c>
      <c r="D264" s="18">
        <v>10</v>
      </c>
      <c r="E264" s="30" cm="1">
        <f t="array" ref="E264">SUMPRODUCT((I264:AG264=G264)*$I$243:$AG$243)</f>
        <v>146</v>
      </c>
      <c r="F264" s="9"/>
      <c r="G264" s="31">
        <v>52</v>
      </c>
      <c r="H264" s="32"/>
      <c r="I264" s="30">
        <v>53</v>
      </c>
      <c r="J264" s="30">
        <v>52</v>
      </c>
      <c r="K264" s="30">
        <v>53</v>
      </c>
      <c r="L264" s="30">
        <v>52</v>
      </c>
      <c r="M264" s="30">
        <v>52</v>
      </c>
      <c r="N264" s="30">
        <v>53</v>
      </c>
      <c r="O264" s="30">
        <v>52</v>
      </c>
      <c r="P264" s="30">
        <v>53</v>
      </c>
      <c r="Q264" s="30">
        <v>53</v>
      </c>
      <c r="R264" s="30">
        <v>53</v>
      </c>
      <c r="S264" s="30">
        <v>52</v>
      </c>
      <c r="T264" s="30">
        <v>52</v>
      </c>
      <c r="U264" s="30">
        <v>52</v>
      </c>
      <c r="V264" s="30">
        <v>52</v>
      </c>
      <c r="W264" s="30">
        <v>53</v>
      </c>
      <c r="X264" s="30">
        <v>53</v>
      </c>
      <c r="Y264" s="30">
        <v>52</v>
      </c>
      <c r="Z264" s="30">
        <v>52</v>
      </c>
      <c r="AA264" s="30">
        <v>52</v>
      </c>
      <c r="AB264" s="30">
        <v>53</v>
      </c>
      <c r="AC264" s="30">
        <v>53</v>
      </c>
      <c r="AD264" s="30">
        <v>53</v>
      </c>
      <c r="AE264" s="30">
        <v>57</v>
      </c>
      <c r="AF264" s="30">
        <v>52</v>
      </c>
      <c r="AG264" s="30">
        <v>53</v>
      </c>
    </row>
    <row r="265" spans="2:33" ht="22.5" customHeight="1">
      <c r="B265" s="11">
        <v>119</v>
      </c>
      <c r="C265" s="11">
        <v>6</v>
      </c>
      <c r="D265" s="18">
        <v>10</v>
      </c>
      <c r="E265" s="30" cm="1">
        <f t="array" ref="E265">SUMPRODUCT((I265:AG265=G265)*$I$243:$AG$243)</f>
        <v>204</v>
      </c>
      <c r="F265" s="9"/>
      <c r="G265" s="31">
        <v>25</v>
      </c>
      <c r="H265" s="32"/>
      <c r="I265" s="30">
        <v>25</v>
      </c>
      <c r="J265" s="30">
        <v>22</v>
      </c>
      <c r="K265" s="30">
        <v>24</v>
      </c>
      <c r="L265" s="30">
        <v>25</v>
      </c>
      <c r="M265" s="30">
        <v>25</v>
      </c>
      <c r="N265" s="30">
        <v>24</v>
      </c>
      <c r="O265" s="30">
        <v>25</v>
      </c>
      <c r="P265" s="30">
        <v>24</v>
      </c>
      <c r="Q265" s="30">
        <v>24</v>
      </c>
      <c r="R265" s="30">
        <v>24</v>
      </c>
      <c r="S265" s="30">
        <v>24</v>
      </c>
      <c r="T265" s="30">
        <v>25</v>
      </c>
      <c r="U265" s="30">
        <v>25</v>
      </c>
      <c r="V265" s="30">
        <v>24</v>
      </c>
      <c r="W265" s="30">
        <v>25</v>
      </c>
      <c r="X265" s="30">
        <v>25</v>
      </c>
      <c r="Y265" s="30">
        <v>24</v>
      </c>
      <c r="Z265" s="30">
        <v>24</v>
      </c>
      <c r="AA265" s="30">
        <v>25</v>
      </c>
      <c r="AB265" s="30">
        <v>25</v>
      </c>
      <c r="AC265" s="30">
        <v>25</v>
      </c>
      <c r="AD265" s="30">
        <v>25</v>
      </c>
      <c r="AE265" s="30">
        <v>24</v>
      </c>
      <c r="AF265" s="30">
        <v>25</v>
      </c>
      <c r="AG265" s="30">
        <v>25</v>
      </c>
    </row>
    <row r="266" spans="2:33" ht="22.5" customHeight="1">
      <c r="B266" s="11">
        <v>120</v>
      </c>
      <c r="C266" s="11">
        <v>6</v>
      </c>
      <c r="D266" s="18">
        <v>10</v>
      </c>
      <c r="E266" s="30" cm="1">
        <f t="array" ref="E266">SUMPRODUCT((I266:AG266=G266)*$I$243:$AG$243)</f>
        <v>30</v>
      </c>
      <c r="F266" s="9"/>
      <c r="G266" s="31">
        <v>92</v>
      </c>
      <c r="H266" s="32"/>
      <c r="I266" s="30">
        <v>93</v>
      </c>
      <c r="J266" s="30">
        <v>94</v>
      </c>
      <c r="K266" s="30">
        <v>94</v>
      </c>
      <c r="L266" s="30">
        <v>92</v>
      </c>
      <c r="M266" s="30">
        <v>91</v>
      </c>
      <c r="N266" s="30">
        <v>91</v>
      </c>
      <c r="O266" s="30">
        <v>92</v>
      </c>
      <c r="P266" s="30">
        <v>91</v>
      </c>
      <c r="Q266" s="30">
        <v>93</v>
      </c>
      <c r="R266" s="30">
        <v>91</v>
      </c>
      <c r="S266" s="30">
        <v>94</v>
      </c>
      <c r="T266" s="30">
        <v>94</v>
      </c>
      <c r="U266" s="30">
        <v>94</v>
      </c>
      <c r="V266" s="30">
        <v>91</v>
      </c>
      <c r="W266" s="30">
        <v>94</v>
      </c>
      <c r="X266" s="30">
        <v>94</v>
      </c>
      <c r="Y266" s="30">
        <v>91</v>
      </c>
      <c r="Z266" s="30">
        <v>94</v>
      </c>
      <c r="AA266" s="30">
        <v>92</v>
      </c>
      <c r="AB266" s="30">
        <v>91</v>
      </c>
      <c r="AC266" s="30">
        <v>94</v>
      </c>
      <c r="AD266" s="30">
        <v>93</v>
      </c>
      <c r="AE266" s="30">
        <v>93</v>
      </c>
      <c r="AF266" s="30">
        <v>91</v>
      </c>
      <c r="AG266" s="30">
        <v>93</v>
      </c>
    </row>
    <row r="267" spans="2:33" ht="15" customHeight="1">
      <c r="G267" s="22"/>
      <c r="K267" s="4"/>
    </row>
    <row r="268" spans="2:33" ht="15" customHeight="1" thickBot="1">
      <c r="G268" s="22"/>
      <c r="K268" s="4"/>
    </row>
    <row r="269" spans="2:33" ht="21.75" customHeight="1" thickBot="1">
      <c r="B269" s="71" t="s">
        <v>27</v>
      </c>
      <c r="C269" s="74" t="s">
        <v>21</v>
      </c>
      <c r="D269" s="4"/>
      <c r="E269" s="19"/>
      <c r="F269" s="20"/>
      <c r="G269" s="21"/>
      <c r="H269" s="21"/>
      <c r="I269" s="4"/>
      <c r="J269" s="4"/>
      <c r="K269" s="4"/>
    </row>
    <row r="270" spans="2:33" ht="15" customHeight="1">
      <c r="B270" s="15"/>
      <c r="C270" s="4"/>
      <c r="D270" s="4"/>
      <c r="E270" s="19"/>
      <c r="F270" s="20"/>
      <c r="G270" s="4"/>
      <c r="H270" s="4"/>
      <c r="I270" s="4"/>
      <c r="J270" s="4"/>
      <c r="K270" s="4"/>
    </row>
    <row r="271" spans="2:33" ht="15" customHeight="1">
      <c r="B271" s="84" t="s">
        <v>55</v>
      </c>
      <c r="D271" s="2"/>
      <c r="E271" s="3"/>
      <c r="H271" s="2"/>
      <c r="K271" s="4"/>
    </row>
    <row r="273" spans="2:37" ht="15" customHeight="1">
      <c r="B273" s="82" t="s">
        <v>97</v>
      </c>
      <c r="C273" s="27"/>
      <c r="H273" s="2"/>
      <c r="K273" s="4"/>
    </row>
    <row r="274" spans="2:37">
      <c r="B274" s="56"/>
    </row>
    <row r="275" spans="2:37" ht="15" customHeight="1">
      <c r="B275" s="81" t="s">
        <v>67</v>
      </c>
      <c r="C275" s="27"/>
      <c r="H275" s="2"/>
      <c r="K275" s="4"/>
    </row>
    <row r="276" spans="2:37" ht="15" customHeight="1">
      <c r="B276" s="83" t="s">
        <v>84</v>
      </c>
      <c r="H276" s="2"/>
      <c r="K276" s="4"/>
    </row>
    <row r="277" spans="2:37" ht="15" customHeight="1">
      <c r="B277" s="83" t="s">
        <v>85</v>
      </c>
      <c r="H277" s="2"/>
      <c r="K277" s="4"/>
    </row>
    <row r="278" spans="2:37" ht="15" customHeight="1" thickBot="1">
      <c r="B278" s="83" t="s">
        <v>86</v>
      </c>
      <c r="H278" s="2"/>
      <c r="K278" s="4"/>
    </row>
    <row r="279" spans="2:37" ht="15" customHeight="1" thickBot="1">
      <c r="B279" s="15"/>
      <c r="G279" s="16"/>
      <c r="H279" s="25"/>
      <c r="I279" s="75" t="s">
        <v>53</v>
      </c>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row>
    <row r="280" spans="2:37" ht="22.5" customHeight="1" thickBot="1">
      <c r="B280" s="54" t="s">
        <v>1</v>
      </c>
      <c r="C280" s="54" t="s">
        <v>2</v>
      </c>
      <c r="D280" s="54" t="s">
        <v>3</v>
      </c>
      <c r="E280" s="54" t="s">
        <v>30</v>
      </c>
      <c r="G280" s="76" t="s">
        <v>37</v>
      </c>
      <c r="H280"/>
      <c r="I280" s="54">
        <v>1</v>
      </c>
      <c r="J280" s="54">
        <v>2</v>
      </c>
      <c r="K280" s="54">
        <v>3</v>
      </c>
      <c r="L280" s="54">
        <v>4</v>
      </c>
      <c r="M280" s="54">
        <v>5</v>
      </c>
      <c r="N280" s="54">
        <v>6</v>
      </c>
      <c r="O280" s="54">
        <v>7</v>
      </c>
      <c r="P280" s="54">
        <v>8</v>
      </c>
      <c r="Q280" s="54">
        <v>9</v>
      </c>
      <c r="R280" s="54">
        <v>10</v>
      </c>
      <c r="S280" s="54">
        <v>11</v>
      </c>
      <c r="T280" s="54">
        <v>12</v>
      </c>
      <c r="U280" s="54">
        <v>13</v>
      </c>
      <c r="V280" s="54">
        <v>14</v>
      </c>
      <c r="W280" s="54">
        <v>15</v>
      </c>
      <c r="X280" s="54">
        <v>16</v>
      </c>
      <c r="Y280" s="54">
        <v>17</v>
      </c>
      <c r="Z280" s="54">
        <v>18</v>
      </c>
      <c r="AA280" s="54">
        <v>19</v>
      </c>
      <c r="AB280" s="54">
        <v>20</v>
      </c>
      <c r="AC280" s="54">
        <v>21</v>
      </c>
      <c r="AD280" s="54">
        <v>22</v>
      </c>
      <c r="AE280" s="54">
        <v>23</v>
      </c>
      <c r="AF280" s="54">
        <v>24</v>
      </c>
      <c r="AG280" s="54">
        <v>25</v>
      </c>
    </row>
    <row r="281" spans="2:37" ht="15" customHeight="1">
      <c r="B281" s="2"/>
      <c r="C281" s="2"/>
      <c r="D281" s="2"/>
      <c r="E281" s="3"/>
      <c r="H281"/>
    </row>
    <row r="282" spans="2:37" ht="21.75" customHeight="1">
      <c r="B282" s="11" t="s">
        <v>28</v>
      </c>
      <c r="C282" s="11">
        <v>7</v>
      </c>
      <c r="D282" s="18">
        <v>0</v>
      </c>
      <c r="E282" s="30">
        <v>18</v>
      </c>
      <c r="F282" s="9"/>
      <c r="G282" s="31">
        <v>1</v>
      </c>
      <c r="H282"/>
      <c r="I282" s="30">
        <v>18</v>
      </c>
      <c r="J282" s="30">
        <v>21</v>
      </c>
      <c r="K282" s="30">
        <v>19</v>
      </c>
      <c r="L282" s="30">
        <v>20</v>
      </c>
      <c r="M282" s="30">
        <v>21</v>
      </c>
      <c r="N282" s="30">
        <v>20</v>
      </c>
      <c r="O282" s="30">
        <v>19</v>
      </c>
      <c r="P282" s="30">
        <v>21</v>
      </c>
      <c r="Q282" s="30">
        <v>18</v>
      </c>
      <c r="R282" s="30">
        <v>19</v>
      </c>
      <c r="S282" s="30">
        <v>18</v>
      </c>
      <c r="T282" s="30">
        <v>21</v>
      </c>
      <c r="U282" s="30">
        <v>21</v>
      </c>
      <c r="V282" s="30">
        <v>18</v>
      </c>
      <c r="W282" s="30">
        <v>21</v>
      </c>
      <c r="X282" s="30">
        <v>21</v>
      </c>
      <c r="Y282" s="30">
        <v>19</v>
      </c>
      <c r="Z282" s="30">
        <v>21</v>
      </c>
      <c r="AA282" s="30">
        <v>19</v>
      </c>
      <c r="AB282" s="30">
        <v>19</v>
      </c>
      <c r="AC282" s="30">
        <v>19</v>
      </c>
      <c r="AD282" s="30">
        <v>19</v>
      </c>
      <c r="AE282" s="30">
        <v>19</v>
      </c>
      <c r="AF282" s="30">
        <v>19</v>
      </c>
      <c r="AG282" s="30">
        <v>20</v>
      </c>
    </row>
    <row r="283" spans="2:37" ht="15" customHeight="1">
      <c r="B283" s="2"/>
      <c r="C283" s="2"/>
      <c r="D283" s="2"/>
      <c r="E283" s="2"/>
      <c r="G283"/>
      <c r="H283"/>
      <c r="I283"/>
      <c r="J283"/>
      <c r="K283"/>
      <c r="L283"/>
      <c r="M283"/>
      <c r="N283"/>
      <c r="O283"/>
      <c r="P283"/>
      <c r="Q283"/>
      <c r="R283"/>
      <c r="S283"/>
      <c r="T283"/>
      <c r="U283"/>
      <c r="V283"/>
      <c r="W283"/>
      <c r="X283"/>
      <c r="Y283"/>
      <c r="Z283"/>
      <c r="AA283"/>
      <c r="AB283"/>
      <c r="AC283"/>
      <c r="AD283"/>
      <c r="AE283"/>
      <c r="AF283"/>
      <c r="AG283"/>
    </row>
    <row r="284" spans="2:37" ht="22.5" customHeight="1">
      <c r="B284" s="11">
        <v>121</v>
      </c>
      <c r="C284" s="11">
        <v>7</v>
      </c>
      <c r="D284" s="18">
        <v>11</v>
      </c>
      <c r="E284" s="30" cm="1">
        <f t="array" ref="E284">INDEX(I284:AG284,,G284)</f>
        <v>35</v>
      </c>
      <c r="F284" s="28"/>
      <c r="G284" s="31">
        <v>17</v>
      </c>
      <c r="H284"/>
      <c r="I284" s="30">
        <v>34</v>
      </c>
      <c r="J284" s="30">
        <v>35</v>
      </c>
      <c r="K284" s="30">
        <v>34</v>
      </c>
      <c r="L284" s="30">
        <v>34</v>
      </c>
      <c r="M284" s="30">
        <v>35</v>
      </c>
      <c r="N284" s="30">
        <v>36</v>
      </c>
      <c r="O284" s="30">
        <v>35</v>
      </c>
      <c r="P284" s="30">
        <v>34</v>
      </c>
      <c r="Q284" s="30">
        <v>34</v>
      </c>
      <c r="R284" s="30">
        <v>36</v>
      </c>
      <c r="S284" s="30">
        <v>36</v>
      </c>
      <c r="T284" s="30">
        <v>34</v>
      </c>
      <c r="U284" s="30">
        <v>34</v>
      </c>
      <c r="V284" s="30">
        <v>34</v>
      </c>
      <c r="W284" s="30">
        <v>35</v>
      </c>
      <c r="X284" s="30">
        <v>35</v>
      </c>
      <c r="Y284" s="30">
        <v>35</v>
      </c>
      <c r="Z284" s="30">
        <v>36</v>
      </c>
      <c r="AA284" s="30">
        <v>36</v>
      </c>
      <c r="AB284" s="30">
        <v>34</v>
      </c>
      <c r="AC284" s="30">
        <v>34</v>
      </c>
      <c r="AD284" s="30">
        <v>36</v>
      </c>
      <c r="AE284" s="30">
        <v>35</v>
      </c>
      <c r="AF284" s="30">
        <v>34</v>
      </c>
      <c r="AG284" s="30">
        <v>35</v>
      </c>
      <c r="AK284" s="4" cm="1">
        <f t="array" ref="AK284">SUM(--(G284=I284:AG284))</f>
        <v>0</v>
      </c>
    </row>
    <row r="285" spans="2:37" ht="22.5" customHeight="1">
      <c r="B285" s="11">
        <v>122</v>
      </c>
      <c r="C285" s="11">
        <v>7</v>
      </c>
      <c r="D285" s="18">
        <v>11</v>
      </c>
      <c r="E285" s="30" cm="1">
        <f t="array" ref="E285">INDEX(I285:AG285,,G285)</f>
        <v>82</v>
      </c>
      <c r="F285" s="28"/>
      <c r="G285" s="31">
        <v>21</v>
      </c>
      <c r="H285"/>
      <c r="I285" s="30">
        <v>82</v>
      </c>
      <c r="J285" s="30">
        <v>82</v>
      </c>
      <c r="K285" s="30">
        <v>81</v>
      </c>
      <c r="L285" s="30">
        <v>83</v>
      </c>
      <c r="M285" s="30">
        <v>83</v>
      </c>
      <c r="N285" s="30">
        <v>82</v>
      </c>
      <c r="O285" s="30">
        <v>83</v>
      </c>
      <c r="P285" s="30">
        <v>83</v>
      </c>
      <c r="Q285" s="30">
        <v>82</v>
      </c>
      <c r="R285" s="30">
        <v>83</v>
      </c>
      <c r="S285" s="30">
        <v>82</v>
      </c>
      <c r="T285" s="30">
        <v>83</v>
      </c>
      <c r="U285" s="30">
        <v>83</v>
      </c>
      <c r="V285" s="30">
        <v>83</v>
      </c>
      <c r="W285" s="30">
        <v>82</v>
      </c>
      <c r="X285" s="30">
        <v>83</v>
      </c>
      <c r="Y285" s="30">
        <v>82</v>
      </c>
      <c r="Z285" s="30">
        <v>83</v>
      </c>
      <c r="AA285" s="30">
        <v>83</v>
      </c>
      <c r="AB285" s="30">
        <v>83</v>
      </c>
      <c r="AC285" s="30">
        <v>82</v>
      </c>
      <c r="AD285" s="30">
        <v>82</v>
      </c>
      <c r="AE285" s="30">
        <v>83</v>
      </c>
      <c r="AF285" s="30">
        <v>82</v>
      </c>
      <c r="AG285" s="30">
        <v>83</v>
      </c>
      <c r="AK285" s="4" cm="1">
        <f t="array" ref="AK285">SUM(--(G285=I285:AG285))</f>
        <v>0</v>
      </c>
    </row>
    <row r="286" spans="2:37" ht="22.5" customHeight="1">
      <c r="B286" s="11">
        <v>123</v>
      </c>
      <c r="C286" s="11">
        <v>7</v>
      </c>
      <c r="D286" s="18">
        <v>11</v>
      </c>
      <c r="E286" s="30" cm="1">
        <f t="array" ref="E286">INDEX(I286:AG286,,G286)</f>
        <v>72</v>
      </c>
      <c r="F286" s="28"/>
      <c r="G286" s="31">
        <v>25</v>
      </c>
      <c r="H286"/>
      <c r="I286" s="30">
        <v>74</v>
      </c>
      <c r="J286" s="30">
        <v>71</v>
      </c>
      <c r="K286" s="30">
        <v>73</v>
      </c>
      <c r="L286" s="30">
        <v>73</v>
      </c>
      <c r="M286" s="30">
        <v>72</v>
      </c>
      <c r="N286" s="30">
        <v>71</v>
      </c>
      <c r="O286" s="30">
        <v>73</v>
      </c>
      <c r="P286" s="30">
        <v>73</v>
      </c>
      <c r="Q286" s="30">
        <v>73</v>
      </c>
      <c r="R286" s="30">
        <v>72</v>
      </c>
      <c r="S286" s="30">
        <v>72</v>
      </c>
      <c r="T286" s="30">
        <v>71</v>
      </c>
      <c r="U286" s="30">
        <v>72</v>
      </c>
      <c r="V286" s="30">
        <v>73</v>
      </c>
      <c r="W286" s="30">
        <v>73</v>
      </c>
      <c r="X286" s="30">
        <v>72</v>
      </c>
      <c r="Y286" s="30">
        <v>74</v>
      </c>
      <c r="Z286" s="30">
        <v>72</v>
      </c>
      <c r="AA286" s="30">
        <v>73</v>
      </c>
      <c r="AB286" s="30">
        <v>71</v>
      </c>
      <c r="AC286" s="30">
        <v>71</v>
      </c>
      <c r="AD286" s="30">
        <v>73</v>
      </c>
      <c r="AE286" s="30">
        <v>73</v>
      </c>
      <c r="AF286" s="30">
        <v>74</v>
      </c>
      <c r="AG286" s="30">
        <v>72</v>
      </c>
      <c r="AK286" s="4" cm="1">
        <f t="array" ref="AK286">SUM(--(G286=I286:AG286))</f>
        <v>0</v>
      </c>
    </row>
    <row r="287" spans="2:37" ht="22.5" customHeight="1">
      <c r="B287" s="11">
        <v>124</v>
      </c>
      <c r="C287" s="11">
        <v>7</v>
      </c>
      <c r="D287" s="18">
        <v>11</v>
      </c>
      <c r="E287" s="30" cm="1">
        <f t="array" ref="E287">INDEX(I287:AG287,,G287)</f>
        <v>53</v>
      </c>
      <c r="F287" s="28"/>
      <c r="G287" s="31">
        <v>19</v>
      </c>
      <c r="H287"/>
      <c r="I287" s="30">
        <v>52</v>
      </c>
      <c r="J287" s="30">
        <v>53</v>
      </c>
      <c r="K287" s="30">
        <v>56</v>
      </c>
      <c r="L287" s="30">
        <v>55</v>
      </c>
      <c r="M287" s="30">
        <v>54</v>
      </c>
      <c r="N287" s="30">
        <v>53</v>
      </c>
      <c r="O287" s="30">
        <v>53</v>
      </c>
      <c r="P287" s="30">
        <v>53</v>
      </c>
      <c r="Q287" s="30">
        <v>53</v>
      </c>
      <c r="R287" s="30">
        <v>52</v>
      </c>
      <c r="S287" s="30">
        <v>55</v>
      </c>
      <c r="T287" s="30">
        <v>55</v>
      </c>
      <c r="U287" s="30">
        <v>53</v>
      </c>
      <c r="V287" s="30">
        <v>52</v>
      </c>
      <c r="W287" s="30">
        <v>52</v>
      </c>
      <c r="X287" s="30">
        <v>56</v>
      </c>
      <c r="Y287" s="30">
        <v>53</v>
      </c>
      <c r="Z287" s="30">
        <v>56</v>
      </c>
      <c r="AA287" s="30">
        <v>53</v>
      </c>
      <c r="AB287" s="30">
        <v>53</v>
      </c>
      <c r="AC287" s="30">
        <v>56</v>
      </c>
      <c r="AD287" s="30">
        <v>52</v>
      </c>
      <c r="AE287" s="30">
        <v>52</v>
      </c>
      <c r="AF287" s="30">
        <v>52</v>
      </c>
      <c r="AG287" s="30">
        <v>52</v>
      </c>
      <c r="AK287" s="4" cm="1">
        <f t="array" ref="AK287">SUM(--(G287=I287:AG287))</f>
        <v>0</v>
      </c>
    </row>
    <row r="288" spans="2:37" ht="22.5" customHeight="1">
      <c r="B288" s="11">
        <v>125</v>
      </c>
      <c r="C288" s="11">
        <v>7</v>
      </c>
      <c r="D288" s="18">
        <v>11</v>
      </c>
      <c r="E288" s="30" cm="1">
        <f t="array" ref="E288">INDEX(I288:AG288,,G288)</f>
        <v>51</v>
      </c>
      <c r="F288" s="28"/>
      <c r="G288" s="31">
        <v>20</v>
      </c>
      <c r="H288"/>
      <c r="I288" s="30">
        <v>51</v>
      </c>
      <c r="J288" s="30">
        <v>51</v>
      </c>
      <c r="K288" s="30">
        <v>51</v>
      </c>
      <c r="L288" s="30">
        <v>53</v>
      </c>
      <c r="M288" s="30">
        <v>52</v>
      </c>
      <c r="N288" s="30">
        <v>53</v>
      </c>
      <c r="O288" s="30">
        <v>51</v>
      </c>
      <c r="P288" s="30">
        <v>51</v>
      </c>
      <c r="Q288" s="30">
        <v>52</v>
      </c>
      <c r="R288" s="30">
        <v>52</v>
      </c>
      <c r="S288" s="30">
        <v>51</v>
      </c>
      <c r="T288" s="30">
        <v>57</v>
      </c>
      <c r="U288" s="30">
        <v>57</v>
      </c>
      <c r="V288" s="30">
        <v>51</v>
      </c>
      <c r="W288" s="30">
        <v>51</v>
      </c>
      <c r="X288" s="30">
        <v>51</v>
      </c>
      <c r="Y288" s="30">
        <v>52</v>
      </c>
      <c r="Z288" s="30">
        <v>51</v>
      </c>
      <c r="AA288" s="30">
        <v>51</v>
      </c>
      <c r="AB288" s="30">
        <v>51</v>
      </c>
      <c r="AC288" s="30">
        <v>53</v>
      </c>
      <c r="AD288" s="30">
        <v>53</v>
      </c>
      <c r="AE288" s="30">
        <v>51</v>
      </c>
      <c r="AF288" s="30">
        <v>52</v>
      </c>
      <c r="AG288" s="30">
        <v>52</v>
      </c>
      <c r="AK288" s="4" cm="1">
        <f t="array" ref="AK288">SUM(--(G288=I288:AG288))</f>
        <v>0</v>
      </c>
    </row>
    <row r="289" spans="2:37" ht="22.5" customHeight="1">
      <c r="B289" s="11">
        <v>126</v>
      </c>
      <c r="C289" s="11">
        <v>7</v>
      </c>
      <c r="D289" s="18">
        <v>11</v>
      </c>
      <c r="E289" s="30" cm="1">
        <f t="array" ref="E289">INDEX(I289:AG289,,G289)</f>
        <v>19</v>
      </c>
      <c r="F289" s="28"/>
      <c r="G289" s="31">
        <v>8</v>
      </c>
      <c r="H289"/>
      <c r="I289" s="30">
        <v>23</v>
      </c>
      <c r="J289" s="30">
        <v>19</v>
      </c>
      <c r="K289" s="30">
        <v>23</v>
      </c>
      <c r="L289" s="30">
        <v>21</v>
      </c>
      <c r="M289" s="30">
        <v>23</v>
      </c>
      <c r="N289" s="30">
        <v>21</v>
      </c>
      <c r="O289" s="30">
        <v>19</v>
      </c>
      <c r="P289" s="30">
        <v>19</v>
      </c>
      <c r="Q289" s="30">
        <v>20</v>
      </c>
      <c r="R289" s="30">
        <v>23</v>
      </c>
      <c r="S289" s="30">
        <v>19</v>
      </c>
      <c r="T289" s="30">
        <v>21</v>
      </c>
      <c r="U289" s="30">
        <v>19</v>
      </c>
      <c r="V289" s="30">
        <v>22</v>
      </c>
      <c r="W289" s="30">
        <v>20</v>
      </c>
      <c r="X289" s="30">
        <v>19</v>
      </c>
      <c r="Y289" s="30">
        <v>20</v>
      </c>
      <c r="Z289" s="30">
        <v>20</v>
      </c>
      <c r="AA289" s="30">
        <v>23</v>
      </c>
      <c r="AB289" s="30">
        <v>22</v>
      </c>
      <c r="AC289" s="30">
        <v>23</v>
      </c>
      <c r="AD289" s="30">
        <v>21</v>
      </c>
      <c r="AE289" s="30">
        <v>20</v>
      </c>
      <c r="AF289" s="30">
        <v>22</v>
      </c>
      <c r="AG289" s="30">
        <v>20</v>
      </c>
      <c r="AK289" s="4" cm="1">
        <f t="array" ref="AK289">SUM(--(G289=I289:AG289))</f>
        <v>0</v>
      </c>
    </row>
    <row r="290" spans="2:37" ht="22.5" customHeight="1">
      <c r="B290" s="11">
        <v>127</v>
      </c>
      <c r="C290" s="11">
        <v>7</v>
      </c>
      <c r="D290" s="18">
        <v>11</v>
      </c>
      <c r="E290" s="30" cm="1">
        <f t="array" ref="E290">INDEX(I290:AG290,,G290)</f>
        <v>22</v>
      </c>
      <c r="F290" s="28"/>
      <c r="G290" s="31">
        <v>16</v>
      </c>
      <c r="H290"/>
      <c r="I290" s="30">
        <v>21</v>
      </c>
      <c r="J290" s="30">
        <v>22</v>
      </c>
      <c r="K290" s="30">
        <v>23</v>
      </c>
      <c r="L290" s="30">
        <v>21</v>
      </c>
      <c r="M290" s="30">
        <v>20</v>
      </c>
      <c r="N290" s="30">
        <v>23</v>
      </c>
      <c r="O290" s="30">
        <v>20</v>
      </c>
      <c r="P290" s="30">
        <v>23</v>
      </c>
      <c r="Q290" s="30">
        <v>22</v>
      </c>
      <c r="R290" s="30">
        <v>21</v>
      </c>
      <c r="S290" s="30">
        <v>22</v>
      </c>
      <c r="T290" s="30">
        <v>21</v>
      </c>
      <c r="U290" s="30">
        <v>23</v>
      </c>
      <c r="V290" s="30">
        <v>22</v>
      </c>
      <c r="W290" s="30">
        <v>20</v>
      </c>
      <c r="X290" s="30">
        <v>22</v>
      </c>
      <c r="Y290" s="30">
        <v>22</v>
      </c>
      <c r="Z290" s="30">
        <v>22</v>
      </c>
      <c r="AA290" s="30">
        <v>22</v>
      </c>
      <c r="AB290" s="30">
        <v>23</v>
      </c>
      <c r="AC290" s="30">
        <v>22</v>
      </c>
      <c r="AD290" s="30">
        <v>20</v>
      </c>
      <c r="AE290" s="30">
        <v>20</v>
      </c>
      <c r="AF290" s="30">
        <v>22</v>
      </c>
      <c r="AG290" s="30">
        <v>22</v>
      </c>
      <c r="AK290" s="4" cm="1">
        <f t="array" ref="AK290">SUM(--(G290=I290:AG290))</f>
        <v>0</v>
      </c>
    </row>
    <row r="291" spans="2:37" ht="22.5" customHeight="1">
      <c r="B291" s="11">
        <v>128</v>
      </c>
      <c r="C291" s="11">
        <v>7</v>
      </c>
      <c r="D291" s="18">
        <v>11</v>
      </c>
      <c r="E291" s="30" cm="1">
        <f t="array" ref="E291">INDEX(I291:AG291,,G291)</f>
        <v>14</v>
      </c>
      <c r="F291" s="28"/>
      <c r="G291" s="31">
        <v>12</v>
      </c>
      <c r="H291"/>
      <c r="I291" s="30">
        <v>13</v>
      </c>
      <c r="J291" s="30">
        <v>15</v>
      </c>
      <c r="K291" s="30">
        <v>6</v>
      </c>
      <c r="L291" s="30">
        <v>16</v>
      </c>
      <c r="M291" s="30">
        <v>13</v>
      </c>
      <c r="N291" s="30">
        <v>14</v>
      </c>
      <c r="O291" s="30">
        <v>17</v>
      </c>
      <c r="P291" s="30">
        <v>17</v>
      </c>
      <c r="Q291" s="30">
        <v>13</v>
      </c>
      <c r="R291" s="30">
        <v>17</v>
      </c>
      <c r="S291" s="30">
        <v>15</v>
      </c>
      <c r="T291" s="30">
        <v>14</v>
      </c>
      <c r="U291" s="30">
        <v>14</v>
      </c>
      <c r="V291" s="30">
        <v>16</v>
      </c>
      <c r="W291" s="30">
        <v>14</v>
      </c>
      <c r="X291" s="30">
        <v>15</v>
      </c>
      <c r="Y291" s="30">
        <v>14</v>
      </c>
      <c r="Z291" s="30">
        <v>13</v>
      </c>
      <c r="AA291" s="30">
        <v>13</v>
      </c>
      <c r="AB291" s="30">
        <v>13</v>
      </c>
      <c r="AC291" s="30">
        <v>13</v>
      </c>
      <c r="AD291" s="30">
        <v>15</v>
      </c>
      <c r="AE291" s="30">
        <v>14</v>
      </c>
      <c r="AF291" s="30">
        <v>16</v>
      </c>
      <c r="AG291" s="30">
        <v>17</v>
      </c>
      <c r="AK291" s="4" cm="1">
        <f t="array" ref="AK291">SUM(--(G291=I291:AG291))</f>
        <v>0</v>
      </c>
    </row>
    <row r="292" spans="2:37" ht="22.5" customHeight="1">
      <c r="B292" s="11">
        <v>129</v>
      </c>
      <c r="C292" s="11">
        <v>7</v>
      </c>
      <c r="D292" s="18">
        <v>11</v>
      </c>
      <c r="E292" s="30" cm="1">
        <f t="array" ref="E292">INDEX(I292:AG292,,G292)</f>
        <v>1</v>
      </c>
      <c r="F292" s="28"/>
      <c r="G292" s="31">
        <v>5</v>
      </c>
      <c r="H292"/>
      <c r="I292" s="30">
        <v>4</v>
      </c>
      <c r="J292" s="30">
        <v>3</v>
      </c>
      <c r="K292" s="30">
        <v>1</v>
      </c>
      <c r="L292" s="30">
        <v>2</v>
      </c>
      <c r="M292" s="30">
        <v>1</v>
      </c>
      <c r="N292" s="30">
        <v>1</v>
      </c>
      <c r="O292" s="30">
        <v>4</v>
      </c>
      <c r="P292" s="30">
        <v>2</v>
      </c>
      <c r="Q292" s="30">
        <v>4</v>
      </c>
      <c r="R292" s="30">
        <v>2</v>
      </c>
      <c r="S292" s="30">
        <v>1</v>
      </c>
      <c r="T292" s="30">
        <v>3</v>
      </c>
      <c r="U292" s="30">
        <v>4</v>
      </c>
      <c r="V292" s="30">
        <v>3</v>
      </c>
      <c r="W292" s="30">
        <v>2</v>
      </c>
      <c r="X292" s="30">
        <v>3</v>
      </c>
      <c r="Y292" s="30">
        <v>1</v>
      </c>
      <c r="Z292" s="30">
        <v>4</v>
      </c>
      <c r="AA292" s="30">
        <v>4</v>
      </c>
      <c r="AB292" s="30">
        <v>2</v>
      </c>
      <c r="AC292" s="30">
        <v>4</v>
      </c>
      <c r="AD292" s="30">
        <v>3</v>
      </c>
      <c r="AE292" s="30">
        <v>1</v>
      </c>
      <c r="AF292" s="30">
        <v>4</v>
      </c>
      <c r="AG292" s="30">
        <v>3</v>
      </c>
      <c r="AK292" s="4" cm="1">
        <f t="array" ref="AK292">SUM(--(G292=I292:AG292))</f>
        <v>0</v>
      </c>
    </row>
    <row r="293" spans="2:37" ht="22.5" customHeight="1">
      <c r="B293" s="11">
        <v>130</v>
      </c>
      <c r="C293" s="11">
        <v>7</v>
      </c>
      <c r="D293" s="18">
        <v>11</v>
      </c>
      <c r="E293" s="30" cm="1">
        <f t="array" ref="E293">INDEX(I293:AG293,,G293)</f>
        <v>20</v>
      </c>
      <c r="F293" s="28"/>
      <c r="G293" s="31">
        <v>24</v>
      </c>
      <c r="H293"/>
      <c r="I293" s="30">
        <v>20</v>
      </c>
      <c r="J293" s="30">
        <v>21</v>
      </c>
      <c r="K293" s="30">
        <v>20</v>
      </c>
      <c r="L293" s="30">
        <v>21</v>
      </c>
      <c r="M293" s="30">
        <v>21</v>
      </c>
      <c r="N293" s="30">
        <v>17</v>
      </c>
      <c r="O293" s="30">
        <v>17</v>
      </c>
      <c r="P293" s="30">
        <v>20</v>
      </c>
      <c r="Q293" s="30">
        <v>18</v>
      </c>
      <c r="R293" s="30">
        <v>21</v>
      </c>
      <c r="S293" s="30">
        <v>20</v>
      </c>
      <c r="T293" s="30">
        <v>21</v>
      </c>
      <c r="U293" s="30">
        <v>17</v>
      </c>
      <c r="V293" s="30">
        <v>19</v>
      </c>
      <c r="W293" s="30">
        <v>17</v>
      </c>
      <c r="X293" s="30">
        <v>20</v>
      </c>
      <c r="Y293" s="30">
        <v>17</v>
      </c>
      <c r="Z293" s="30">
        <v>18</v>
      </c>
      <c r="AA293" s="30">
        <v>19</v>
      </c>
      <c r="AB293" s="30">
        <v>21</v>
      </c>
      <c r="AC293" s="30">
        <v>20</v>
      </c>
      <c r="AD293" s="30">
        <v>21</v>
      </c>
      <c r="AE293" s="30">
        <v>18</v>
      </c>
      <c r="AF293" s="30">
        <v>20</v>
      </c>
      <c r="AG293" s="30">
        <v>18</v>
      </c>
      <c r="AK293" s="4" cm="1">
        <f t="array" ref="AK293">SUM(--(G293=I293:AG293))</f>
        <v>0</v>
      </c>
    </row>
    <row r="294" spans="2:37" ht="22.5" customHeight="1">
      <c r="B294" s="11">
        <v>131</v>
      </c>
      <c r="C294" s="11">
        <v>7</v>
      </c>
      <c r="D294" s="18">
        <v>11</v>
      </c>
      <c r="E294" s="30" cm="1">
        <f t="array" ref="E294">INDEX(I294:AG294,,G294)</f>
        <v>90</v>
      </c>
      <c r="F294" s="28"/>
      <c r="G294" s="31">
        <v>3</v>
      </c>
      <c r="H294"/>
      <c r="I294" s="30">
        <v>89</v>
      </c>
      <c r="J294" s="30">
        <v>89</v>
      </c>
      <c r="K294" s="30">
        <v>90</v>
      </c>
      <c r="L294" s="30">
        <v>81</v>
      </c>
      <c r="M294" s="30">
        <v>91</v>
      </c>
      <c r="N294" s="30">
        <v>89</v>
      </c>
      <c r="O294" s="30">
        <v>89</v>
      </c>
      <c r="P294" s="30">
        <v>89</v>
      </c>
      <c r="Q294" s="30">
        <v>88</v>
      </c>
      <c r="R294" s="30">
        <v>88</v>
      </c>
      <c r="S294" s="30">
        <v>89</v>
      </c>
      <c r="T294" s="30">
        <v>88</v>
      </c>
      <c r="U294" s="30">
        <v>89</v>
      </c>
      <c r="V294" s="30">
        <v>89</v>
      </c>
      <c r="W294" s="30">
        <v>89</v>
      </c>
      <c r="X294" s="30">
        <v>90</v>
      </c>
      <c r="Y294" s="30">
        <v>88</v>
      </c>
      <c r="Z294" s="30">
        <v>90</v>
      </c>
      <c r="AA294" s="30">
        <v>88</v>
      </c>
      <c r="AB294" s="30">
        <v>91</v>
      </c>
      <c r="AC294" s="30">
        <v>88</v>
      </c>
      <c r="AD294" s="30">
        <v>90</v>
      </c>
      <c r="AE294" s="30">
        <v>90</v>
      </c>
      <c r="AF294" s="30">
        <v>89</v>
      </c>
      <c r="AG294" s="30">
        <v>88</v>
      </c>
      <c r="AK294" s="4" cm="1">
        <f t="array" ref="AK294">SUM(--(G294=I294:AG294))</f>
        <v>0</v>
      </c>
    </row>
    <row r="295" spans="2:37" ht="22.5" customHeight="1">
      <c r="B295" s="11">
        <v>132</v>
      </c>
      <c r="C295" s="11">
        <v>7</v>
      </c>
      <c r="D295" s="18">
        <v>11</v>
      </c>
      <c r="E295" s="30" cm="1">
        <f t="array" ref="E295">INDEX(I295:AG295,,G295)</f>
        <v>58</v>
      </c>
      <c r="F295" s="28"/>
      <c r="G295" s="31">
        <v>10</v>
      </c>
      <c r="H295"/>
      <c r="I295" s="30">
        <v>57</v>
      </c>
      <c r="J295" s="30">
        <v>58</v>
      </c>
      <c r="K295" s="30">
        <v>58</v>
      </c>
      <c r="L295" s="30">
        <v>46</v>
      </c>
      <c r="M295" s="30">
        <v>59</v>
      </c>
      <c r="N295" s="30">
        <v>59</v>
      </c>
      <c r="O295" s="30">
        <v>60</v>
      </c>
      <c r="P295" s="30">
        <v>57</v>
      </c>
      <c r="Q295" s="30">
        <v>58</v>
      </c>
      <c r="R295" s="30">
        <v>58</v>
      </c>
      <c r="S295" s="30">
        <v>58</v>
      </c>
      <c r="T295" s="30">
        <v>58</v>
      </c>
      <c r="U295" s="30">
        <v>57</v>
      </c>
      <c r="V295" s="30">
        <v>60</v>
      </c>
      <c r="W295" s="30">
        <v>57</v>
      </c>
      <c r="X295" s="30">
        <v>60</v>
      </c>
      <c r="Y295" s="30">
        <v>58</v>
      </c>
      <c r="Z295" s="30">
        <v>57</v>
      </c>
      <c r="AA295" s="30">
        <v>59</v>
      </c>
      <c r="AB295" s="30">
        <v>59</v>
      </c>
      <c r="AC295" s="30">
        <v>60</v>
      </c>
      <c r="AD295" s="30">
        <v>57</v>
      </c>
      <c r="AE295" s="30">
        <v>57</v>
      </c>
      <c r="AF295" s="30">
        <v>60</v>
      </c>
      <c r="AG295" s="30">
        <v>58</v>
      </c>
      <c r="AK295" s="4" cm="1">
        <f t="array" ref="AK295">SUM(--(G295=I295:AG295))</f>
        <v>0</v>
      </c>
    </row>
    <row r="296" spans="2:37" ht="22.5" customHeight="1">
      <c r="B296" s="11">
        <v>133</v>
      </c>
      <c r="C296" s="11">
        <v>7</v>
      </c>
      <c r="D296" s="18">
        <v>11</v>
      </c>
      <c r="E296" s="30" cm="1">
        <f t="array" ref="E296">INDEX(I296:AG296,,G296)</f>
        <v>23</v>
      </c>
      <c r="F296" s="28"/>
      <c r="G296" s="31">
        <v>23</v>
      </c>
      <c r="H296"/>
      <c r="I296" s="30">
        <v>23</v>
      </c>
      <c r="J296" s="30">
        <v>24</v>
      </c>
      <c r="K296" s="30">
        <v>24</v>
      </c>
      <c r="L296" s="30">
        <v>23</v>
      </c>
      <c r="M296" s="30">
        <v>22</v>
      </c>
      <c r="N296" s="30">
        <v>23</v>
      </c>
      <c r="O296" s="30">
        <v>24</v>
      </c>
      <c r="P296" s="30">
        <v>24</v>
      </c>
      <c r="Q296" s="30">
        <v>23</v>
      </c>
      <c r="R296" s="30">
        <v>24</v>
      </c>
      <c r="S296" s="30">
        <v>24</v>
      </c>
      <c r="T296" s="30">
        <v>23</v>
      </c>
      <c r="U296" s="30">
        <v>24</v>
      </c>
      <c r="V296" s="30">
        <v>24</v>
      </c>
      <c r="W296" s="30">
        <v>23</v>
      </c>
      <c r="X296" s="30">
        <v>24</v>
      </c>
      <c r="Y296" s="30">
        <v>24</v>
      </c>
      <c r="Z296" s="30">
        <v>23</v>
      </c>
      <c r="AA296" s="30">
        <v>24</v>
      </c>
      <c r="AB296" s="30">
        <v>24</v>
      </c>
      <c r="AC296" s="30">
        <v>23</v>
      </c>
      <c r="AD296" s="30">
        <v>24</v>
      </c>
      <c r="AE296" s="30">
        <v>23</v>
      </c>
      <c r="AF296" s="30">
        <v>23</v>
      </c>
      <c r="AG296" s="30">
        <v>23</v>
      </c>
      <c r="AK296" s="4" cm="1">
        <f t="array" ref="AK296">SUM(--(G296=I296:AG296))</f>
        <v>11</v>
      </c>
    </row>
    <row r="297" spans="2:37" ht="22.5" customHeight="1">
      <c r="B297" s="11">
        <v>134</v>
      </c>
      <c r="C297" s="11">
        <v>7</v>
      </c>
      <c r="D297" s="18">
        <v>11</v>
      </c>
      <c r="E297" s="30" cm="1">
        <f t="array" ref="E297">INDEX(I297:AG297,,G297)</f>
        <v>84</v>
      </c>
      <c r="F297" s="28"/>
      <c r="G297" s="31">
        <v>11</v>
      </c>
      <c r="H297"/>
      <c r="I297" s="30">
        <v>83</v>
      </c>
      <c r="J297" s="30">
        <v>67</v>
      </c>
      <c r="K297" s="30">
        <v>86</v>
      </c>
      <c r="L297" s="30">
        <v>85</v>
      </c>
      <c r="M297" s="30">
        <v>85</v>
      </c>
      <c r="N297" s="30">
        <v>84</v>
      </c>
      <c r="O297" s="30">
        <v>83</v>
      </c>
      <c r="P297" s="30">
        <v>84</v>
      </c>
      <c r="Q297" s="30">
        <v>84</v>
      </c>
      <c r="R297" s="30">
        <v>86</v>
      </c>
      <c r="S297" s="30">
        <v>84</v>
      </c>
      <c r="T297" s="30">
        <v>84</v>
      </c>
      <c r="U297" s="30">
        <v>83</v>
      </c>
      <c r="V297" s="30">
        <v>83</v>
      </c>
      <c r="W297" s="30">
        <v>86</v>
      </c>
      <c r="X297" s="30">
        <v>86</v>
      </c>
      <c r="Y297" s="30">
        <v>83</v>
      </c>
      <c r="Z297" s="30">
        <v>84</v>
      </c>
      <c r="AA297" s="30">
        <v>86</v>
      </c>
      <c r="AB297" s="30">
        <v>85</v>
      </c>
      <c r="AC297" s="30">
        <v>83</v>
      </c>
      <c r="AD297" s="30">
        <v>85</v>
      </c>
      <c r="AE297" s="30">
        <v>86</v>
      </c>
      <c r="AF297" s="30">
        <v>85</v>
      </c>
      <c r="AG297" s="30">
        <v>86</v>
      </c>
      <c r="AK297" s="4" cm="1">
        <f t="array" ref="AK297">SUM(--(G297=I297:AG297))</f>
        <v>0</v>
      </c>
    </row>
    <row r="298" spans="2:37" ht="22.5" customHeight="1">
      <c r="B298" s="11">
        <v>135</v>
      </c>
      <c r="C298" s="11">
        <v>7</v>
      </c>
      <c r="D298" s="18">
        <v>11</v>
      </c>
      <c r="E298" s="30" cm="1">
        <f t="array" ref="E298">INDEX(I298:AG298,,G298)</f>
        <v>91</v>
      </c>
      <c r="F298" s="28"/>
      <c r="G298" s="31">
        <v>14</v>
      </c>
      <c r="H298"/>
      <c r="I298" s="30">
        <v>91</v>
      </c>
      <c r="J298" s="30">
        <v>91</v>
      </c>
      <c r="K298" s="30">
        <v>93</v>
      </c>
      <c r="L298" s="30">
        <v>91</v>
      </c>
      <c r="M298" s="30">
        <v>92</v>
      </c>
      <c r="N298" s="30">
        <v>93</v>
      </c>
      <c r="O298" s="30">
        <v>91</v>
      </c>
      <c r="P298" s="30">
        <v>91</v>
      </c>
      <c r="Q298" s="30">
        <v>91</v>
      </c>
      <c r="R298" s="30">
        <v>92</v>
      </c>
      <c r="S298" s="30">
        <v>91</v>
      </c>
      <c r="T298" s="30">
        <v>92</v>
      </c>
      <c r="U298" s="30">
        <v>91</v>
      </c>
      <c r="V298" s="30">
        <v>91</v>
      </c>
      <c r="W298" s="30">
        <v>91</v>
      </c>
      <c r="X298" s="30">
        <v>93</v>
      </c>
      <c r="Y298" s="30">
        <v>92</v>
      </c>
      <c r="Z298" s="30">
        <v>93</v>
      </c>
      <c r="AA298" s="30">
        <v>91</v>
      </c>
      <c r="AB298" s="30">
        <v>92</v>
      </c>
      <c r="AC298" s="30">
        <v>93</v>
      </c>
      <c r="AD298" s="30">
        <v>92</v>
      </c>
      <c r="AE298" s="30">
        <v>91</v>
      </c>
      <c r="AF298" s="30">
        <v>92</v>
      </c>
      <c r="AG298" s="30">
        <v>92</v>
      </c>
      <c r="AK298" s="4" cm="1">
        <f t="array" ref="AK298">SUM(--(G298=I298:AG298))</f>
        <v>0</v>
      </c>
    </row>
    <row r="299" spans="2:37" ht="22.5" customHeight="1">
      <c r="B299" s="11">
        <v>136</v>
      </c>
      <c r="C299" s="11">
        <v>7</v>
      </c>
      <c r="D299" s="18">
        <v>11</v>
      </c>
      <c r="E299" s="30" cm="1">
        <f t="array" ref="E299">INDEX(I299:AG299,,G299)</f>
        <v>27</v>
      </c>
      <c r="F299" s="28"/>
      <c r="G299" s="31">
        <v>15</v>
      </c>
      <c r="H299"/>
      <c r="I299" s="30">
        <v>26</v>
      </c>
      <c r="J299" s="30">
        <v>28</v>
      </c>
      <c r="K299" s="30">
        <v>29</v>
      </c>
      <c r="L299" s="30">
        <v>24</v>
      </c>
      <c r="M299" s="30">
        <v>25</v>
      </c>
      <c r="N299" s="30">
        <v>24</v>
      </c>
      <c r="O299" s="30">
        <v>27</v>
      </c>
      <c r="P299" s="30">
        <v>28</v>
      </c>
      <c r="Q299" s="30">
        <v>26</v>
      </c>
      <c r="R299" s="30">
        <v>25</v>
      </c>
      <c r="S299" s="30">
        <v>24</v>
      </c>
      <c r="T299" s="30">
        <v>25</v>
      </c>
      <c r="U299" s="30">
        <v>27</v>
      </c>
      <c r="V299" s="30">
        <v>24</v>
      </c>
      <c r="W299" s="30">
        <v>27</v>
      </c>
      <c r="X299" s="30">
        <v>27</v>
      </c>
      <c r="Y299" s="30">
        <v>28</v>
      </c>
      <c r="Z299" s="30">
        <v>27</v>
      </c>
      <c r="AA299" s="30">
        <v>28</v>
      </c>
      <c r="AB299" s="30">
        <v>28</v>
      </c>
      <c r="AC299" s="30">
        <v>28</v>
      </c>
      <c r="AD299" s="30">
        <v>26</v>
      </c>
      <c r="AE299" s="30">
        <v>25</v>
      </c>
      <c r="AF299" s="30">
        <v>24</v>
      </c>
      <c r="AG299" s="30">
        <v>25</v>
      </c>
      <c r="AK299" s="4" cm="1">
        <f t="array" ref="AK299">SUM(--(G299=I299:AG299))</f>
        <v>0</v>
      </c>
    </row>
    <row r="300" spans="2:37" ht="22.5" customHeight="1">
      <c r="B300" s="11">
        <v>137</v>
      </c>
      <c r="C300" s="11">
        <v>7</v>
      </c>
      <c r="D300" s="18">
        <v>11</v>
      </c>
      <c r="E300" s="30" cm="1">
        <f t="array" ref="E300">INDEX(I300:AG300,,G300)</f>
        <v>29</v>
      </c>
      <c r="F300" s="28"/>
      <c r="G300" s="31">
        <v>4</v>
      </c>
      <c r="H300"/>
      <c r="I300" s="30">
        <v>27</v>
      </c>
      <c r="J300" s="30">
        <v>28</v>
      </c>
      <c r="K300" s="30">
        <v>29</v>
      </c>
      <c r="L300" s="30">
        <v>29</v>
      </c>
      <c r="M300" s="30">
        <v>27</v>
      </c>
      <c r="N300" s="30">
        <v>28</v>
      </c>
      <c r="O300" s="30">
        <v>28</v>
      </c>
      <c r="P300" s="30">
        <v>29</v>
      </c>
      <c r="Q300" s="30">
        <v>27</v>
      </c>
      <c r="R300" s="30">
        <v>28</v>
      </c>
      <c r="S300" s="30">
        <v>28</v>
      </c>
      <c r="T300" s="30">
        <v>27</v>
      </c>
      <c r="U300" s="30">
        <v>26</v>
      </c>
      <c r="V300" s="30">
        <v>27</v>
      </c>
      <c r="W300" s="30">
        <v>28</v>
      </c>
      <c r="X300" s="30">
        <v>29</v>
      </c>
      <c r="Y300" s="30">
        <v>30</v>
      </c>
      <c r="Z300" s="30">
        <v>26</v>
      </c>
      <c r="AA300" s="30">
        <v>28</v>
      </c>
      <c r="AB300" s="30">
        <v>29</v>
      </c>
      <c r="AC300" s="30">
        <v>27</v>
      </c>
      <c r="AD300" s="30">
        <v>27</v>
      </c>
      <c r="AE300" s="30">
        <v>29</v>
      </c>
      <c r="AF300" s="30">
        <v>26</v>
      </c>
      <c r="AG300" s="30">
        <v>29</v>
      </c>
      <c r="AK300" s="4" cm="1">
        <f t="array" ref="AK300">SUM(--(G300=I300:AG300))</f>
        <v>0</v>
      </c>
    </row>
    <row r="301" spans="2:37" ht="22.5" customHeight="1">
      <c r="B301" s="11">
        <v>138</v>
      </c>
      <c r="C301" s="11">
        <v>7</v>
      </c>
      <c r="D301" s="18">
        <v>11</v>
      </c>
      <c r="E301" s="30" cm="1">
        <f t="array" ref="E301">INDEX(I301:AG301,,G301)</f>
        <v>73</v>
      </c>
      <c r="F301" s="28"/>
      <c r="G301" s="31">
        <v>7</v>
      </c>
      <c r="H301"/>
      <c r="I301" s="30">
        <v>73</v>
      </c>
      <c r="J301" s="30">
        <v>74</v>
      </c>
      <c r="K301" s="30">
        <v>74</v>
      </c>
      <c r="L301" s="30">
        <v>71</v>
      </c>
      <c r="M301" s="30">
        <v>73</v>
      </c>
      <c r="N301" s="30">
        <v>74</v>
      </c>
      <c r="O301" s="30">
        <v>73</v>
      </c>
      <c r="P301" s="30">
        <v>73</v>
      </c>
      <c r="Q301" s="30">
        <v>74</v>
      </c>
      <c r="R301" s="30">
        <v>73</v>
      </c>
      <c r="S301" s="30">
        <v>74</v>
      </c>
      <c r="T301" s="30">
        <v>74</v>
      </c>
      <c r="U301" s="30">
        <v>73</v>
      </c>
      <c r="V301" s="30">
        <v>73</v>
      </c>
      <c r="W301" s="30">
        <v>74</v>
      </c>
      <c r="X301" s="30">
        <v>73</v>
      </c>
      <c r="Y301" s="30">
        <v>74</v>
      </c>
      <c r="Z301" s="30">
        <v>74</v>
      </c>
      <c r="AA301" s="30">
        <v>74</v>
      </c>
      <c r="AB301" s="30">
        <v>74</v>
      </c>
      <c r="AC301" s="30">
        <v>73</v>
      </c>
      <c r="AD301" s="30">
        <v>74</v>
      </c>
      <c r="AE301" s="30">
        <v>74</v>
      </c>
      <c r="AF301" s="30">
        <v>73</v>
      </c>
      <c r="AG301" s="30">
        <v>73</v>
      </c>
      <c r="AK301" s="4" cm="1">
        <f t="array" ref="AK301">SUM(--(G301=I301:AG301))</f>
        <v>0</v>
      </c>
    </row>
    <row r="302" spans="2:37" ht="22.5" customHeight="1">
      <c r="B302" s="11">
        <v>139</v>
      </c>
      <c r="C302" s="11">
        <v>7</v>
      </c>
      <c r="D302" s="18">
        <v>11</v>
      </c>
      <c r="E302" s="30" cm="1">
        <f t="array" ref="E302">INDEX(I302:AG302,,G302)</f>
        <v>100</v>
      </c>
      <c r="F302" s="28"/>
      <c r="G302" s="31">
        <v>22</v>
      </c>
      <c r="H302"/>
      <c r="I302" s="30">
        <v>104</v>
      </c>
      <c r="J302" s="30">
        <v>100</v>
      </c>
      <c r="K302" s="30">
        <v>96</v>
      </c>
      <c r="L302" s="30">
        <v>102</v>
      </c>
      <c r="M302" s="30">
        <v>103</v>
      </c>
      <c r="N302" s="30">
        <v>104</v>
      </c>
      <c r="O302" s="30">
        <v>101</v>
      </c>
      <c r="P302" s="30">
        <v>103</v>
      </c>
      <c r="Q302" s="30">
        <v>104</v>
      </c>
      <c r="R302" s="30">
        <v>104</v>
      </c>
      <c r="S302" s="30">
        <v>104</v>
      </c>
      <c r="T302" s="30">
        <v>101</v>
      </c>
      <c r="U302" s="30">
        <v>102</v>
      </c>
      <c r="V302" s="30">
        <v>103</v>
      </c>
      <c r="W302" s="30">
        <v>104</v>
      </c>
      <c r="X302" s="30">
        <v>103</v>
      </c>
      <c r="Y302" s="30">
        <v>100</v>
      </c>
      <c r="Z302" s="30">
        <v>103</v>
      </c>
      <c r="AA302" s="30">
        <v>103</v>
      </c>
      <c r="AB302" s="30">
        <v>104</v>
      </c>
      <c r="AC302" s="30">
        <v>104</v>
      </c>
      <c r="AD302" s="30">
        <v>100</v>
      </c>
      <c r="AE302" s="30">
        <v>100</v>
      </c>
      <c r="AF302" s="30">
        <v>102</v>
      </c>
      <c r="AG302" s="30">
        <v>100</v>
      </c>
      <c r="AK302" s="4" cm="1">
        <f t="array" ref="AK302">SUM(--(G302=I302:AG302))</f>
        <v>0</v>
      </c>
    </row>
    <row r="303" spans="2:37" ht="22.5" customHeight="1">
      <c r="B303" s="11">
        <v>140</v>
      </c>
      <c r="C303" s="11">
        <v>7</v>
      </c>
      <c r="D303" s="18">
        <v>11</v>
      </c>
      <c r="E303" s="30" cm="1">
        <f t="array" ref="E303">INDEX(I303:AG303,,G303)</f>
        <v>14</v>
      </c>
      <c r="F303" s="28"/>
      <c r="G303" s="31">
        <v>13</v>
      </c>
      <c r="H303"/>
      <c r="I303" s="30">
        <v>15</v>
      </c>
      <c r="J303" s="30">
        <v>14</v>
      </c>
      <c r="K303" s="30">
        <v>14</v>
      </c>
      <c r="L303" s="30">
        <v>14</v>
      </c>
      <c r="M303" s="30">
        <v>15</v>
      </c>
      <c r="N303" s="30">
        <v>5</v>
      </c>
      <c r="O303" s="30">
        <v>15</v>
      </c>
      <c r="P303" s="30">
        <v>15</v>
      </c>
      <c r="Q303" s="30">
        <v>15</v>
      </c>
      <c r="R303" s="30">
        <v>14</v>
      </c>
      <c r="S303" s="30">
        <v>14</v>
      </c>
      <c r="T303" s="30">
        <v>15</v>
      </c>
      <c r="U303" s="30">
        <v>14</v>
      </c>
      <c r="V303" s="30">
        <v>15</v>
      </c>
      <c r="W303" s="30">
        <v>15</v>
      </c>
      <c r="X303" s="30">
        <v>14</v>
      </c>
      <c r="Y303" s="30">
        <v>15</v>
      </c>
      <c r="Z303" s="30">
        <v>14</v>
      </c>
      <c r="AA303" s="30">
        <v>15</v>
      </c>
      <c r="AB303" s="30">
        <v>14</v>
      </c>
      <c r="AC303" s="30">
        <v>16</v>
      </c>
      <c r="AD303" s="30">
        <v>15</v>
      </c>
      <c r="AE303" s="30">
        <v>15</v>
      </c>
      <c r="AF303" s="30">
        <v>12</v>
      </c>
      <c r="AG303" s="30">
        <v>14</v>
      </c>
      <c r="AK303" s="4" cm="1">
        <f t="array" ref="AK303">SUM(--(G303=I303:AG303))</f>
        <v>0</v>
      </c>
    </row>
    <row r="1000" spans="648:648">
      <c r="XX1000" s="104">
        <v>125713</v>
      </c>
    </row>
  </sheetData>
  <mergeCells count="1">
    <mergeCell ref="G39:L39"/>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2" id="{2B127485-B12E-4928-8C55-B812E5A02B7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F38:F42</xm:sqref>
        </x14:conditionalFormatting>
        <x14:conditionalFormatting xmlns:xm="http://schemas.microsoft.com/office/excel/2006/main">
          <x14:cfRule type="iconSet" priority="3" id="{A6D2317B-9142-48B6-A992-CAE0A195A1C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F39:F42</xm:sqref>
        </x14:conditionalFormatting>
        <x14:conditionalFormatting xmlns:xm="http://schemas.microsoft.com/office/excel/2006/main">
          <x14:cfRule type="iconSet" priority="1" id="{50BFD929-AB67-43D2-B825-52AE55BD845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DFA4B-31D7-4C29-8648-1B5FDA328B1F}">
  <dimension ref="A1:Q147"/>
  <sheetViews>
    <sheetView showGridLines="0" zoomScale="70" zoomScaleNormal="70" workbookViewId="0"/>
  </sheetViews>
  <sheetFormatPr defaultColWidth="8.42578125" defaultRowHeight="23.25" customHeight="1"/>
  <cols>
    <col min="1" max="1" width="3.28515625" style="91" customWidth="1"/>
    <col min="2" max="2" width="12.7109375" style="102" customWidth="1"/>
    <col min="3" max="3" width="55.42578125" style="103" customWidth="1"/>
    <col min="4" max="4" width="9.5703125" style="91" customWidth="1"/>
    <col min="5" max="17" width="5.5703125" style="91" customWidth="1"/>
    <col min="18" max="41" width="8.28515625" style="93" customWidth="1"/>
    <col min="42" max="67" width="6.28515625" style="93" customWidth="1"/>
    <col min="68" max="16384" width="8.42578125" style="93"/>
  </cols>
  <sheetData>
    <row r="1" spans="2:17" ht="23.25" customHeight="1" thickBot="1">
      <c r="B1" s="89" t="s">
        <v>98</v>
      </c>
      <c r="C1" s="90"/>
      <c r="F1" s="92"/>
      <c r="G1" s="92"/>
      <c r="H1" s="93"/>
      <c r="I1" s="93"/>
      <c r="J1" s="93"/>
      <c r="K1" s="93"/>
      <c r="L1" s="93"/>
      <c r="M1" s="93"/>
      <c r="N1" s="93"/>
      <c r="O1" s="93"/>
      <c r="P1" s="93"/>
      <c r="Q1" s="93"/>
    </row>
    <row r="2" spans="2:17" ht="23.25" customHeight="1" thickBot="1">
      <c r="B2" s="94" t="s">
        <v>1</v>
      </c>
      <c r="C2" s="95" t="s">
        <v>99</v>
      </c>
      <c r="D2" s="94" t="s">
        <v>3</v>
      </c>
      <c r="N2" s="93"/>
      <c r="O2" s="93"/>
      <c r="P2" s="93"/>
      <c r="Q2" s="93"/>
    </row>
    <row r="3" spans="2:17" ht="23.25" customHeight="1">
      <c r="B3" s="96" t="s">
        <v>14</v>
      </c>
      <c r="C3" s="97">
        <f>IF(ISBLANK(Case!E38),"",Case!E38)</f>
        <v>58</v>
      </c>
      <c r="D3" s="98">
        <v>20</v>
      </c>
      <c r="E3" s="93"/>
      <c r="F3" s="93"/>
      <c r="G3" s="93"/>
      <c r="H3" s="93"/>
      <c r="I3" s="93"/>
      <c r="J3" s="93"/>
      <c r="K3" s="93"/>
      <c r="L3" s="93"/>
      <c r="M3" s="93"/>
      <c r="N3" s="93"/>
      <c r="O3" s="93"/>
      <c r="P3" s="93"/>
      <c r="Q3" s="93"/>
    </row>
    <row r="4" spans="2:17" ht="23.25" customHeight="1">
      <c r="B4" s="99" t="s">
        <v>16</v>
      </c>
      <c r="C4" s="97">
        <f>IF(ISBLANK(Case!E39),"",Case!E39)</f>
        <v>275</v>
      </c>
      <c r="D4" s="100">
        <v>35</v>
      </c>
      <c r="E4" s="93"/>
      <c r="F4" s="93"/>
      <c r="G4" s="93"/>
      <c r="H4" s="93"/>
      <c r="I4" s="93"/>
      <c r="J4" s="93"/>
      <c r="K4" s="93"/>
      <c r="L4" s="93"/>
      <c r="M4" s="93"/>
      <c r="N4" s="93"/>
      <c r="O4" s="93"/>
      <c r="P4" s="93"/>
      <c r="Q4" s="93"/>
    </row>
    <row r="5" spans="2:17" ht="23.25" customHeight="1">
      <c r="B5" s="99" t="s">
        <v>15</v>
      </c>
      <c r="C5" s="97">
        <f>IF(ISBLANK(Case!E40),"",Case!E40)</f>
        <v>11</v>
      </c>
      <c r="D5" s="100">
        <v>55</v>
      </c>
      <c r="E5" s="93"/>
      <c r="F5" s="93"/>
      <c r="G5" s="93"/>
      <c r="H5" s="93"/>
      <c r="I5" s="93"/>
      <c r="J5" s="93"/>
      <c r="K5" s="93"/>
      <c r="L5" s="93"/>
      <c r="M5" s="93"/>
      <c r="N5" s="93"/>
      <c r="O5" s="93"/>
      <c r="P5" s="93"/>
      <c r="Q5" s="93"/>
    </row>
    <row r="6" spans="2:17" ht="23.25" customHeight="1">
      <c r="B6" s="99" t="s">
        <v>22</v>
      </c>
      <c r="C6" s="97">
        <f>IF(ISBLANK(Case!E41),"",Case!E41)</f>
        <v>19</v>
      </c>
      <c r="D6" s="100">
        <v>65</v>
      </c>
      <c r="E6" s="93"/>
      <c r="F6" s="93"/>
      <c r="G6" s="93"/>
      <c r="H6" s="93"/>
      <c r="I6" s="93"/>
      <c r="J6" s="93"/>
      <c r="K6" s="93"/>
      <c r="L6" s="93"/>
      <c r="M6" s="93"/>
      <c r="N6" s="93"/>
      <c r="O6" s="93"/>
      <c r="P6" s="93"/>
      <c r="Q6" s="93"/>
    </row>
    <row r="7" spans="2:17" ht="23.25" customHeight="1">
      <c r="B7" s="99" t="s">
        <v>23</v>
      </c>
      <c r="C7" s="97">
        <f>IF(ISBLANK(Case!E42),"",Case!E42)</f>
        <v>25</v>
      </c>
      <c r="D7" s="100">
        <v>75</v>
      </c>
      <c r="E7" s="93"/>
      <c r="F7" s="93"/>
      <c r="G7" s="93"/>
      <c r="H7" s="93"/>
      <c r="I7" s="93"/>
      <c r="J7" s="93"/>
      <c r="K7" s="93"/>
      <c r="L7" s="93"/>
      <c r="M7" s="93"/>
      <c r="N7" s="93"/>
      <c r="O7" s="93"/>
      <c r="P7" s="93"/>
      <c r="Q7" s="93"/>
    </row>
    <row r="8" spans="2:17" ht="23.25" customHeight="1">
      <c r="B8" s="101">
        <v>1</v>
      </c>
      <c r="C8" s="97">
        <f>IF(ISBLANK(Case!E61),"",Case!E61)</f>
        <v>1462</v>
      </c>
      <c r="D8" s="96">
        <v>3</v>
      </c>
      <c r="F8" s="93"/>
      <c r="G8" s="93"/>
      <c r="H8" s="93"/>
      <c r="I8" s="93"/>
      <c r="J8" s="93"/>
      <c r="K8" s="93"/>
      <c r="L8" s="93"/>
      <c r="M8" s="93"/>
      <c r="N8" s="93"/>
      <c r="O8" s="93"/>
      <c r="P8" s="93"/>
      <c r="Q8" s="93"/>
    </row>
    <row r="9" spans="2:17" ht="23.25" customHeight="1">
      <c r="B9" s="101">
        <f t="shared" ref="B9:B72" si="0">B8+1</f>
        <v>2</v>
      </c>
      <c r="C9" s="97">
        <f>IF(ISBLANK(Case!E62),"",Case!E62)</f>
        <v>1874</v>
      </c>
      <c r="D9" s="96">
        <v>3</v>
      </c>
      <c r="F9" s="93"/>
      <c r="G9" s="93"/>
      <c r="H9" s="93"/>
      <c r="I9" s="93"/>
      <c r="J9" s="93"/>
      <c r="K9" s="93"/>
      <c r="L9" s="93"/>
      <c r="M9" s="93"/>
      <c r="N9" s="93"/>
      <c r="O9" s="93"/>
      <c r="P9" s="93"/>
      <c r="Q9" s="93"/>
    </row>
    <row r="10" spans="2:17" ht="23.25" customHeight="1">
      <c r="B10" s="101">
        <f t="shared" si="0"/>
        <v>3</v>
      </c>
      <c r="C10" s="97">
        <f>IF(ISBLANK(Case!E63),"",Case!E63)</f>
        <v>2147</v>
      </c>
      <c r="D10" s="96">
        <v>3</v>
      </c>
      <c r="F10" s="93"/>
      <c r="G10" s="93"/>
      <c r="H10" s="93"/>
      <c r="I10" s="93"/>
      <c r="J10" s="93"/>
      <c r="K10" s="93"/>
      <c r="L10" s="93"/>
      <c r="M10" s="93"/>
      <c r="N10" s="93"/>
      <c r="O10" s="93"/>
      <c r="P10" s="93"/>
      <c r="Q10" s="93"/>
    </row>
    <row r="11" spans="2:17" ht="23.25" customHeight="1">
      <c r="B11" s="101">
        <f t="shared" si="0"/>
        <v>4</v>
      </c>
      <c r="C11" s="97">
        <f>IF(ISBLANK(Case!E64),"",Case!E64)</f>
        <v>236</v>
      </c>
      <c r="D11" s="96">
        <v>3</v>
      </c>
      <c r="F11" s="93"/>
      <c r="G11" s="93"/>
      <c r="H11" s="93"/>
      <c r="I11" s="93"/>
      <c r="J11" s="93"/>
      <c r="K11" s="93"/>
      <c r="L11" s="93"/>
      <c r="M11" s="93"/>
      <c r="N11" s="93"/>
      <c r="O11" s="93"/>
      <c r="P11" s="93"/>
      <c r="Q11" s="93"/>
    </row>
    <row r="12" spans="2:17" ht="23.25" customHeight="1">
      <c r="B12" s="101">
        <f t="shared" si="0"/>
        <v>5</v>
      </c>
      <c r="C12" s="97">
        <f>IF(ISBLANK(Case!E65),"",Case!E65)</f>
        <v>2188</v>
      </c>
      <c r="D12" s="96">
        <v>3</v>
      </c>
      <c r="F12" s="93"/>
      <c r="G12" s="93"/>
      <c r="H12" s="93"/>
      <c r="I12" s="93"/>
      <c r="J12" s="93"/>
      <c r="K12" s="93"/>
      <c r="L12" s="93"/>
      <c r="M12" s="93"/>
      <c r="N12" s="93"/>
      <c r="O12" s="93"/>
      <c r="P12" s="93"/>
      <c r="Q12" s="93"/>
    </row>
    <row r="13" spans="2:17" ht="23.25" customHeight="1">
      <c r="B13" s="101">
        <f t="shared" si="0"/>
        <v>6</v>
      </c>
      <c r="C13" s="97">
        <f>IF(ISBLANK(Case!E66),"",Case!E66)</f>
        <v>1402</v>
      </c>
      <c r="D13" s="96">
        <v>3</v>
      </c>
      <c r="F13" s="93"/>
      <c r="G13" s="93"/>
      <c r="H13" s="93"/>
      <c r="I13" s="93"/>
      <c r="J13" s="93"/>
      <c r="K13" s="93"/>
      <c r="L13" s="93"/>
      <c r="M13" s="93"/>
      <c r="N13" s="93"/>
      <c r="O13" s="93"/>
      <c r="P13" s="93"/>
      <c r="Q13" s="93"/>
    </row>
    <row r="14" spans="2:17" ht="23.25" customHeight="1">
      <c r="B14" s="101">
        <f t="shared" si="0"/>
        <v>7</v>
      </c>
      <c r="C14" s="97">
        <f>IF(ISBLANK(Case!E67),"",Case!E67)</f>
        <v>1766</v>
      </c>
      <c r="D14" s="96">
        <v>3</v>
      </c>
      <c r="F14" s="93"/>
      <c r="G14" s="93"/>
      <c r="H14" s="93"/>
      <c r="I14" s="93"/>
      <c r="J14" s="93"/>
      <c r="K14" s="93"/>
      <c r="L14" s="93"/>
      <c r="M14" s="93"/>
      <c r="N14" s="93"/>
      <c r="O14" s="93"/>
      <c r="P14" s="93"/>
      <c r="Q14" s="93"/>
    </row>
    <row r="15" spans="2:17" ht="23.25" customHeight="1">
      <c r="B15" s="101">
        <f t="shared" si="0"/>
        <v>8</v>
      </c>
      <c r="C15" s="97">
        <f>IF(ISBLANK(Case!E68),"",Case!E68)</f>
        <v>2447</v>
      </c>
      <c r="D15" s="96">
        <v>3</v>
      </c>
      <c r="F15" s="93"/>
      <c r="G15" s="93"/>
      <c r="H15" s="93"/>
      <c r="I15" s="93"/>
      <c r="J15" s="93"/>
      <c r="K15" s="93"/>
      <c r="L15" s="93"/>
      <c r="M15" s="93"/>
      <c r="N15" s="93"/>
      <c r="O15" s="93"/>
      <c r="P15" s="93"/>
      <c r="Q15" s="93"/>
    </row>
    <row r="16" spans="2:17" ht="23.25" customHeight="1">
      <c r="B16" s="101">
        <f t="shared" si="0"/>
        <v>9</v>
      </c>
      <c r="C16" s="97">
        <f>IF(ISBLANK(Case!E69),"",Case!E69)</f>
        <v>2560</v>
      </c>
      <c r="D16" s="96">
        <v>3</v>
      </c>
      <c r="F16" s="93"/>
      <c r="G16" s="93"/>
      <c r="H16" s="93"/>
      <c r="I16" s="93"/>
      <c r="J16" s="93"/>
      <c r="K16" s="93"/>
      <c r="L16" s="93"/>
      <c r="M16" s="93"/>
      <c r="N16" s="93"/>
      <c r="O16" s="93"/>
      <c r="P16" s="93"/>
      <c r="Q16" s="93"/>
    </row>
    <row r="17" spans="2:17" ht="23.25" customHeight="1">
      <c r="B17" s="101">
        <f t="shared" si="0"/>
        <v>10</v>
      </c>
      <c r="C17" s="97">
        <f>IF(ISBLANK(Case!E70),"",Case!E70)</f>
        <v>1560</v>
      </c>
      <c r="D17" s="96">
        <v>3</v>
      </c>
      <c r="F17" s="93"/>
      <c r="G17" s="93"/>
      <c r="H17" s="93"/>
      <c r="I17" s="93"/>
      <c r="J17" s="93"/>
      <c r="K17" s="93"/>
      <c r="L17" s="93"/>
      <c r="M17" s="93"/>
      <c r="N17" s="93"/>
      <c r="O17" s="93"/>
      <c r="P17" s="93"/>
      <c r="Q17" s="93"/>
    </row>
    <row r="18" spans="2:17" ht="23.25" customHeight="1">
      <c r="B18" s="101">
        <f t="shared" si="0"/>
        <v>11</v>
      </c>
      <c r="C18" s="97">
        <f>IF(ISBLANK(Case!E71),"",Case!E71)</f>
        <v>133</v>
      </c>
      <c r="D18" s="96">
        <v>3</v>
      </c>
      <c r="F18" s="93"/>
      <c r="G18" s="93"/>
      <c r="H18" s="93"/>
      <c r="I18" s="93"/>
      <c r="J18" s="93"/>
      <c r="K18" s="93"/>
      <c r="L18" s="93"/>
      <c r="M18" s="93"/>
      <c r="N18" s="93"/>
      <c r="O18" s="93"/>
      <c r="P18" s="93"/>
      <c r="Q18" s="93"/>
    </row>
    <row r="19" spans="2:17" ht="23.25" customHeight="1">
      <c r="B19" s="101">
        <f t="shared" si="0"/>
        <v>12</v>
      </c>
      <c r="C19" s="97">
        <f>IF(ISBLANK(Case!E72),"",Case!E72)</f>
        <v>606</v>
      </c>
      <c r="D19" s="96">
        <v>3</v>
      </c>
      <c r="F19" s="93"/>
      <c r="G19" s="93"/>
      <c r="H19" s="93"/>
      <c r="I19" s="93"/>
      <c r="J19" s="93"/>
      <c r="K19" s="93"/>
      <c r="L19" s="93"/>
      <c r="M19" s="93"/>
      <c r="N19" s="93"/>
      <c r="O19" s="93"/>
      <c r="P19" s="93"/>
      <c r="Q19" s="93"/>
    </row>
    <row r="20" spans="2:17" ht="23.25" customHeight="1">
      <c r="B20" s="101">
        <f t="shared" si="0"/>
        <v>13</v>
      </c>
      <c r="C20" s="97">
        <f>IF(ISBLANK(Case!E73),"",Case!E73)</f>
        <v>1797</v>
      </c>
      <c r="D20" s="96">
        <v>3</v>
      </c>
      <c r="F20" s="93"/>
      <c r="G20" s="93"/>
      <c r="H20" s="93"/>
      <c r="I20" s="93"/>
      <c r="J20" s="93"/>
      <c r="K20" s="93"/>
      <c r="L20" s="93"/>
      <c r="M20" s="93"/>
      <c r="N20" s="93"/>
      <c r="O20" s="93"/>
      <c r="P20" s="93"/>
      <c r="Q20" s="93"/>
    </row>
    <row r="21" spans="2:17" ht="23.25" customHeight="1">
      <c r="B21" s="101">
        <f t="shared" si="0"/>
        <v>14</v>
      </c>
      <c r="C21" s="97">
        <f>IF(ISBLANK(Case!E74),"",Case!E74)</f>
        <v>1463</v>
      </c>
      <c r="D21" s="96">
        <v>3</v>
      </c>
      <c r="F21" s="93"/>
      <c r="G21" s="93"/>
      <c r="H21" s="93"/>
      <c r="I21" s="93"/>
      <c r="J21" s="93"/>
      <c r="K21" s="93"/>
      <c r="L21" s="93"/>
      <c r="M21" s="93"/>
      <c r="N21" s="93"/>
      <c r="O21" s="93"/>
      <c r="P21" s="93"/>
      <c r="Q21" s="93"/>
    </row>
    <row r="22" spans="2:17" ht="23.25" customHeight="1">
      <c r="B22" s="101">
        <f t="shared" si="0"/>
        <v>15</v>
      </c>
      <c r="C22" s="97">
        <f>IF(ISBLANK(Case!E75),"",Case!E75)</f>
        <v>1238</v>
      </c>
      <c r="D22" s="96">
        <v>3</v>
      </c>
      <c r="F22" s="93"/>
      <c r="G22" s="93"/>
      <c r="H22" s="93"/>
      <c r="I22" s="93"/>
      <c r="J22" s="93"/>
      <c r="K22" s="93"/>
      <c r="L22" s="93"/>
      <c r="M22" s="93"/>
      <c r="N22" s="93"/>
      <c r="O22" s="93"/>
      <c r="P22" s="93"/>
      <c r="Q22" s="93"/>
    </row>
    <row r="23" spans="2:17" ht="23.25" customHeight="1">
      <c r="B23" s="101">
        <f t="shared" si="0"/>
        <v>16</v>
      </c>
      <c r="C23" s="97">
        <f>IF(ISBLANK(Case!E76),"",Case!E76)</f>
        <v>1405</v>
      </c>
      <c r="D23" s="96">
        <v>3</v>
      </c>
      <c r="F23" s="93"/>
      <c r="G23" s="93"/>
      <c r="H23" s="93"/>
      <c r="I23" s="93"/>
      <c r="J23" s="93"/>
      <c r="K23" s="93"/>
      <c r="L23" s="93"/>
      <c r="M23" s="93"/>
      <c r="N23" s="93"/>
      <c r="O23" s="93"/>
      <c r="P23" s="93"/>
      <c r="Q23" s="93"/>
    </row>
    <row r="24" spans="2:17" ht="23.25" customHeight="1">
      <c r="B24" s="101">
        <f t="shared" si="0"/>
        <v>17</v>
      </c>
      <c r="C24" s="97">
        <f>IF(ISBLANK(Case!E77),"",Case!E77)</f>
        <v>1570</v>
      </c>
      <c r="D24" s="96">
        <v>3</v>
      </c>
      <c r="F24" s="93"/>
      <c r="G24" s="93"/>
      <c r="H24" s="93"/>
      <c r="I24" s="93"/>
      <c r="J24" s="93"/>
      <c r="K24" s="93"/>
      <c r="L24" s="93"/>
      <c r="M24" s="93"/>
      <c r="N24" s="93"/>
      <c r="O24" s="93"/>
      <c r="P24" s="93"/>
      <c r="Q24" s="93"/>
    </row>
    <row r="25" spans="2:17" ht="23.25" customHeight="1">
      <c r="B25" s="101">
        <f t="shared" si="0"/>
        <v>18</v>
      </c>
      <c r="C25" s="97">
        <f>IF(ISBLANK(Case!E78),"",Case!E78)</f>
        <v>245</v>
      </c>
      <c r="D25" s="96">
        <v>3</v>
      </c>
      <c r="F25" s="93"/>
      <c r="G25" s="93"/>
      <c r="H25" s="93"/>
      <c r="I25" s="93"/>
      <c r="J25" s="93"/>
      <c r="K25" s="93"/>
      <c r="L25" s="93"/>
      <c r="M25" s="93"/>
      <c r="N25" s="93"/>
      <c r="O25" s="93"/>
      <c r="P25" s="93"/>
      <c r="Q25" s="93"/>
    </row>
    <row r="26" spans="2:17" ht="23.25" customHeight="1">
      <c r="B26" s="101">
        <f t="shared" si="0"/>
        <v>19</v>
      </c>
      <c r="C26" s="97">
        <f>IF(ISBLANK(Case!E79),"",Case!E79)</f>
        <v>1393</v>
      </c>
      <c r="D26" s="96">
        <v>3</v>
      </c>
      <c r="F26" s="93"/>
      <c r="G26" s="93"/>
      <c r="H26" s="93"/>
      <c r="I26" s="93"/>
      <c r="J26" s="93"/>
      <c r="K26" s="93"/>
      <c r="L26" s="93"/>
      <c r="M26" s="93"/>
      <c r="N26" s="93"/>
      <c r="O26" s="93"/>
      <c r="P26" s="93"/>
      <c r="Q26" s="93"/>
    </row>
    <row r="27" spans="2:17" ht="23.25" customHeight="1">
      <c r="B27" s="101">
        <f t="shared" si="0"/>
        <v>20</v>
      </c>
      <c r="C27" s="97">
        <f>IF(ISBLANK(Case!E80),"",Case!E80)</f>
        <v>1563</v>
      </c>
      <c r="D27" s="96">
        <v>3</v>
      </c>
      <c r="F27" s="93"/>
      <c r="G27" s="93"/>
      <c r="H27" s="93"/>
      <c r="I27" s="93"/>
      <c r="J27" s="93"/>
      <c r="K27" s="93"/>
      <c r="L27" s="93"/>
      <c r="M27" s="93"/>
      <c r="N27" s="93"/>
      <c r="O27" s="93"/>
      <c r="P27" s="93"/>
      <c r="Q27" s="93"/>
    </row>
    <row r="28" spans="2:17" ht="23.25" customHeight="1">
      <c r="B28" s="101">
        <f t="shared" si="0"/>
        <v>21</v>
      </c>
      <c r="C28" s="97">
        <f>IF(ISBLANK(Case!E98),"",Case!E98)</f>
        <v>31</v>
      </c>
      <c r="D28" s="96">
        <v>5</v>
      </c>
    </row>
    <row r="29" spans="2:17" ht="23.25" customHeight="1">
      <c r="B29" s="101">
        <f t="shared" si="0"/>
        <v>22</v>
      </c>
      <c r="C29" s="97">
        <f>IF(ISBLANK(Case!E99),"",Case!E99)</f>
        <v>72</v>
      </c>
      <c r="D29" s="96">
        <v>5</v>
      </c>
    </row>
    <row r="30" spans="2:17" ht="23.25" customHeight="1">
      <c r="B30" s="101">
        <f t="shared" si="0"/>
        <v>23</v>
      </c>
      <c r="C30" s="97">
        <f>IF(ISBLANK(Case!E100),"",Case!E100)</f>
        <v>65</v>
      </c>
      <c r="D30" s="96">
        <v>5</v>
      </c>
    </row>
    <row r="31" spans="2:17" ht="23.25" customHeight="1">
      <c r="B31" s="101">
        <f t="shared" si="0"/>
        <v>24</v>
      </c>
      <c r="C31" s="97">
        <f>IF(ISBLANK(Case!E101),"",Case!E101)</f>
        <v>86</v>
      </c>
      <c r="D31" s="96">
        <v>5</v>
      </c>
    </row>
    <row r="32" spans="2:17" s="91" customFormat="1" ht="23.25" customHeight="1">
      <c r="B32" s="101">
        <f t="shared" si="0"/>
        <v>25</v>
      </c>
      <c r="C32" s="97">
        <f>IF(ISBLANK(Case!E102),"",Case!E102)</f>
        <v>73</v>
      </c>
      <c r="D32" s="96">
        <v>5</v>
      </c>
    </row>
    <row r="33" spans="2:4" s="91" customFormat="1" ht="23.25" customHeight="1">
      <c r="B33" s="101">
        <f t="shared" si="0"/>
        <v>26</v>
      </c>
      <c r="C33" s="97">
        <f>IF(ISBLANK(Case!E103),"",Case!E103)</f>
        <v>65</v>
      </c>
      <c r="D33" s="96">
        <v>5</v>
      </c>
    </row>
    <row r="34" spans="2:4" s="91" customFormat="1" ht="23.25" customHeight="1">
      <c r="B34" s="101">
        <f t="shared" si="0"/>
        <v>27</v>
      </c>
      <c r="C34" s="97">
        <f>IF(ISBLANK(Case!E104),"",Case!E104)</f>
        <v>61</v>
      </c>
      <c r="D34" s="96">
        <v>5</v>
      </c>
    </row>
    <row r="35" spans="2:4" s="91" customFormat="1" ht="23.25" customHeight="1">
      <c r="B35" s="101">
        <f t="shared" si="0"/>
        <v>28</v>
      </c>
      <c r="C35" s="97">
        <f>IF(ISBLANK(Case!E105),"",Case!E105)</f>
        <v>26</v>
      </c>
      <c r="D35" s="96">
        <v>5</v>
      </c>
    </row>
    <row r="36" spans="2:4" s="91" customFormat="1" ht="23.25" customHeight="1">
      <c r="B36" s="101">
        <f t="shared" si="0"/>
        <v>29</v>
      </c>
      <c r="C36" s="97">
        <f>IF(ISBLANK(Case!E106),"",Case!E106)</f>
        <v>25</v>
      </c>
      <c r="D36" s="96">
        <v>5</v>
      </c>
    </row>
    <row r="37" spans="2:4" s="91" customFormat="1" ht="23.25" customHeight="1">
      <c r="B37" s="101">
        <f t="shared" si="0"/>
        <v>30</v>
      </c>
      <c r="C37" s="97">
        <f>IF(ISBLANK(Case!E107),"",Case!E107)</f>
        <v>9</v>
      </c>
      <c r="D37" s="96">
        <v>5</v>
      </c>
    </row>
    <row r="38" spans="2:4" s="91" customFormat="1" ht="23.25" customHeight="1">
      <c r="B38" s="101">
        <f t="shared" si="0"/>
        <v>31</v>
      </c>
      <c r="C38" s="97">
        <f>IF(ISBLANK(Case!E108),"",Case!E108)</f>
        <v>97</v>
      </c>
      <c r="D38" s="96">
        <v>5</v>
      </c>
    </row>
    <row r="39" spans="2:4" s="91" customFormat="1" ht="23.25" customHeight="1">
      <c r="B39" s="101">
        <f t="shared" si="0"/>
        <v>32</v>
      </c>
      <c r="C39" s="97">
        <f>IF(ISBLANK(Case!E109),"",Case!E109)</f>
        <v>8</v>
      </c>
      <c r="D39" s="96">
        <v>5</v>
      </c>
    </row>
    <row r="40" spans="2:4" s="91" customFormat="1" ht="23.25" customHeight="1">
      <c r="B40" s="101">
        <f t="shared" si="0"/>
        <v>33</v>
      </c>
      <c r="C40" s="97">
        <f>IF(ISBLANK(Case!E110),"",Case!E110)</f>
        <v>13</v>
      </c>
      <c r="D40" s="96">
        <v>5</v>
      </c>
    </row>
    <row r="41" spans="2:4" s="91" customFormat="1" ht="23.25" customHeight="1">
      <c r="B41" s="101">
        <f t="shared" si="0"/>
        <v>34</v>
      </c>
      <c r="C41" s="97">
        <f>IF(ISBLANK(Case!E111),"",Case!E111)</f>
        <v>29</v>
      </c>
      <c r="D41" s="96">
        <v>5</v>
      </c>
    </row>
    <row r="42" spans="2:4" s="91" customFormat="1" ht="23.25" customHeight="1">
      <c r="B42" s="101">
        <f t="shared" si="0"/>
        <v>35</v>
      </c>
      <c r="C42" s="97">
        <f>IF(ISBLANK(Case!E112),"",Case!E112)</f>
        <v>17</v>
      </c>
      <c r="D42" s="96">
        <v>5</v>
      </c>
    </row>
    <row r="43" spans="2:4" s="91" customFormat="1" ht="23.25" customHeight="1">
      <c r="B43" s="101">
        <f t="shared" si="0"/>
        <v>36</v>
      </c>
      <c r="C43" s="97">
        <f>IF(ISBLANK(Case!E113),"",Case!E113)</f>
        <v>16</v>
      </c>
      <c r="D43" s="96">
        <v>5</v>
      </c>
    </row>
    <row r="44" spans="2:4" s="91" customFormat="1" ht="23.25" customHeight="1">
      <c r="B44" s="101">
        <f t="shared" si="0"/>
        <v>37</v>
      </c>
      <c r="C44" s="97">
        <f>IF(ISBLANK(Case!E114),"",Case!E114)</f>
        <v>22</v>
      </c>
      <c r="D44" s="96">
        <v>5</v>
      </c>
    </row>
    <row r="45" spans="2:4" s="91" customFormat="1" ht="23.25" customHeight="1">
      <c r="B45" s="101">
        <f t="shared" si="0"/>
        <v>38</v>
      </c>
      <c r="C45" s="97">
        <f>IF(ISBLANK(Case!E115),"",Case!E115)</f>
        <v>55</v>
      </c>
      <c r="D45" s="96">
        <v>5</v>
      </c>
    </row>
    <row r="46" spans="2:4" s="91" customFormat="1" ht="23.25" customHeight="1">
      <c r="B46" s="101">
        <f t="shared" si="0"/>
        <v>39</v>
      </c>
      <c r="C46" s="97">
        <f>IF(ISBLANK(Case!E116),"",Case!E116)</f>
        <v>95</v>
      </c>
      <c r="D46" s="96">
        <v>5</v>
      </c>
    </row>
    <row r="47" spans="2:4" s="91" customFormat="1" ht="23.25" customHeight="1">
      <c r="B47" s="101">
        <f t="shared" si="0"/>
        <v>40</v>
      </c>
      <c r="C47" s="97">
        <f>IF(ISBLANK(Case!E117),"",Case!E117)</f>
        <v>30</v>
      </c>
      <c r="D47" s="96">
        <v>5</v>
      </c>
    </row>
    <row r="48" spans="2:4" s="91" customFormat="1" ht="23.25" customHeight="1">
      <c r="B48" s="101">
        <f t="shared" si="0"/>
        <v>41</v>
      </c>
      <c r="C48" s="97">
        <f>IF(ISBLANK(Case!E135),"",Case!E135)</f>
        <v>3</v>
      </c>
      <c r="D48" s="96">
        <v>6</v>
      </c>
    </row>
    <row r="49" spans="2:4" s="91" customFormat="1" ht="23.25" customHeight="1">
      <c r="B49" s="101">
        <f t="shared" si="0"/>
        <v>42</v>
      </c>
      <c r="C49" s="97">
        <f>IF(ISBLANK(Case!E136),"",Case!E136)</f>
        <v>1</v>
      </c>
      <c r="D49" s="96">
        <v>6</v>
      </c>
    </row>
    <row r="50" spans="2:4" s="91" customFormat="1" ht="23.25" customHeight="1">
      <c r="B50" s="101">
        <f t="shared" si="0"/>
        <v>43</v>
      </c>
      <c r="C50" s="97">
        <f>IF(ISBLANK(Case!E137),"",Case!E137)</f>
        <v>2</v>
      </c>
      <c r="D50" s="96">
        <v>6</v>
      </c>
    </row>
    <row r="51" spans="2:4" s="91" customFormat="1" ht="23.25" customHeight="1">
      <c r="B51" s="101">
        <f t="shared" si="0"/>
        <v>44</v>
      </c>
      <c r="C51" s="97">
        <f>IF(ISBLANK(Case!E138),"",Case!E138)</f>
        <v>2</v>
      </c>
      <c r="D51" s="96">
        <v>6</v>
      </c>
    </row>
    <row r="52" spans="2:4" s="91" customFormat="1" ht="23.25" customHeight="1">
      <c r="B52" s="101">
        <f t="shared" si="0"/>
        <v>45</v>
      </c>
      <c r="C52" s="97">
        <f>IF(ISBLANK(Case!E139),"",Case!E139)</f>
        <v>4</v>
      </c>
      <c r="D52" s="96">
        <v>6</v>
      </c>
    </row>
    <row r="53" spans="2:4" s="91" customFormat="1" ht="23.25" customHeight="1">
      <c r="B53" s="101">
        <f t="shared" si="0"/>
        <v>46</v>
      </c>
      <c r="C53" s="97">
        <f>IF(ISBLANK(Case!E140),"",Case!E140)</f>
        <v>2</v>
      </c>
      <c r="D53" s="96">
        <v>6</v>
      </c>
    </row>
    <row r="54" spans="2:4" s="91" customFormat="1" ht="23.25" customHeight="1">
      <c r="B54" s="101">
        <f t="shared" si="0"/>
        <v>47</v>
      </c>
      <c r="C54" s="97">
        <f>IF(ISBLANK(Case!E141),"",Case!E141)</f>
        <v>2</v>
      </c>
      <c r="D54" s="96">
        <v>6</v>
      </c>
    </row>
    <row r="55" spans="2:4" s="91" customFormat="1" ht="23.25" customHeight="1">
      <c r="B55" s="101">
        <f t="shared" si="0"/>
        <v>48</v>
      </c>
      <c r="C55" s="97">
        <f>IF(ISBLANK(Case!E142),"",Case!E142)</f>
        <v>1</v>
      </c>
      <c r="D55" s="96">
        <v>6</v>
      </c>
    </row>
    <row r="56" spans="2:4" s="91" customFormat="1" ht="23.25" customHeight="1">
      <c r="B56" s="101">
        <f t="shared" si="0"/>
        <v>49</v>
      </c>
      <c r="C56" s="97">
        <f>IF(ISBLANK(Case!E143),"",Case!E143)</f>
        <v>1</v>
      </c>
      <c r="D56" s="96">
        <v>6</v>
      </c>
    </row>
    <row r="57" spans="2:4" s="91" customFormat="1" ht="23.25" customHeight="1">
      <c r="B57" s="101">
        <f t="shared" si="0"/>
        <v>50</v>
      </c>
      <c r="C57" s="97">
        <f>IF(ISBLANK(Case!E144),"",Case!E144)</f>
        <v>2</v>
      </c>
      <c r="D57" s="96">
        <v>6</v>
      </c>
    </row>
    <row r="58" spans="2:4" s="91" customFormat="1" ht="23.25" customHeight="1">
      <c r="B58" s="101">
        <f t="shared" si="0"/>
        <v>51</v>
      </c>
      <c r="C58" s="97">
        <f>IF(ISBLANK(Case!E145),"",Case!E145)</f>
        <v>3</v>
      </c>
      <c r="D58" s="96">
        <v>6</v>
      </c>
    </row>
    <row r="59" spans="2:4" s="91" customFormat="1" ht="23.25" customHeight="1">
      <c r="B59" s="101">
        <f t="shared" si="0"/>
        <v>52</v>
      </c>
      <c r="C59" s="97">
        <f>IF(ISBLANK(Case!E146),"",Case!E146)</f>
        <v>2</v>
      </c>
      <c r="D59" s="96">
        <v>6</v>
      </c>
    </row>
    <row r="60" spans="2:4" s="91" customFormat="1" ht="23.25" customHeight="1">
      <c r="B60" s="101">
        <f t="shared" si="0"/>
        <v>53</v>
      </c>
      <c r="C60" s="97">
        <f>IF(ISBLANK(Case!E147),"",Case!E147)</f>
        <v>1</v>
      </c>
      <c r="D60" s="96">
        <v>6</v>
      </c>
    </row>
    <row r="61" spans="2:4" s="91" customFormat="1" ht="23.25" customHeight="1">
      <c r="B61" s="101">
        <f t="shared" si="0"/>
        <v>54</v>
      </c>
      <c r="C61" s="97">
        <f>IF(ISBLANK(Case!E148),"",Case!E148)</f>
        <v>3</v>
      </c>
      <c r="D61" s="96">
        <v>6</v>
      </c>
    </row>
    <row r="62" spans="2:4" s="91" customFormat="1" ht="23.25" customHeight="1">
      <c r="B62" s="101">
        <f t="shared" si="0"/>
        <v>55</v>
      </c>
      <c r="C62" s="97">
        <f>IF(ISBLANK(Case!E149),"",Case!E149)</f>
        <v>4</v>
      </c>
      <c r="D62" s="96">
        <v>6</v>
      </c>
    </row>
    <row r="63" spans="2:4" s="91" customFormat="1" ht="23.25" customHeight="1">
      <c r="B63" s="101">
        <f t="shared" si="0"/>
        <v>56</v>
      </c>
      <c r="C63" s="97">
        <f>IF(ISBLANK(Case!E150),"",Case!E150)</f>
        <v>4</v>
      </c>
      <c r="D63" s="96">
        <v>6</v>
      </c>
    </row>
    <row r="64" spans="2:4" s="91" customFormat="1" ht="23.25" customHeight="1">
      <c r="B64" s="101">
        <f t="shared" si="0"/>
        <v>57</v>
      </c>
      <c r="C64" s="97">
        <f>IF(ISBLANK(Case!E151),"",Case!E151)</f>
        <v>2</v>
      </c>
      <c r="D64" s="96">
        <v>6</v>
      </c>
    </row>
    <row r="65" spans="2:4" s="91" customFormat="1" ht="23.25" customHeight="1">
      <c r="B65" s="101">
        <f t="shared" si="0"/>
        <v>58</v>
      </c>
      <c r="C65" s="97">
        <f>IF(ISBLANK(Case!E152),"",Case!E152)</f>
        <v>3</v>
      </c>
      <c r="D65" s="96">
        <v>6</v>
      </c>
    </row>
    <row r="66" spans="2:4" s="91" customFormat="1" ht="23.25" customHeight="1">
      <c r="B66" s="101">
        <f t="shared" si="0"/>
        <v>59</v>
      </c>
      <c r="C66" s="97">
        <f>IF(ISBLANK(Case!E153),"",Case!E153)</f>
        <v>2</v>
      </c>
      <c r="D66" s="96">
        <v>6</v>
      </c>
    </row>
    <row r="67" spans="2:4" s="91" customFormat="1" ht="23.25" customHeight="1">
      <c r="B67" s="101">
        <f t="shared" si="0"/>
        <v>60</v>
      </c>
      <c r="C67" s="97">
        <f>IF(ISBLANK(Case!E154),"",Case!E154)</f>
        <v>2</v>
      </c>
      <c r="D67" s="96">
        <v>6</v>
      </c>
    </row>
    <row r="68" spans="2:4" s="91" customFormat="1" ht="23.25" customHeight="1">
      <c r="B68" s="101">
        <f t="shared" si="0"/>
        <v>61</v>
      </c>
      <c r="C68" s="97">
        <f>IF(ISBLANK(Case!E171),"",Case!E171)</f>
        <v>0</v>
      </c>
      <c r="D68" s="96">
        <v>7</v>
      </c>
    </row>
    <row r="69" spans="2:4" s="91" customFormat="1" ht="23.25" customHeight="1">
      <c r="B69" s="101">
        <f t="shared" si="0"/>
        <v>62</v>
      </c>
      <c r="C69" s="97">
        <f>IF(ISBLANK(Case!E172),"",Case!E172)</f>
        <v>0</v>
      </c>
      <c r="D69" s="96">
        <v>7</v>
      </c>
    </row>
    <row r="70" spans="2:4" s="91" customFormat="1" ht="23.25" customHeight="1">
      <c r="B70" s="101">
        <f t="shared" si="0"/>
        <v>63</v>
      </c>
      <c r="C70" s="97">
        <f>IF(ISBLANK(Case!E173),"",Case!E173)</f>
        <v>0</v>
      </c>
      <c r="D70" s="96">
        <v>7</v>
      </c>
    </row>
    <row r="71" spans="2:4" s="91" customFormat="1" ht="23.25" customHeight="1">
      <c r="B71" s="101">
        <f t="shared" si="0"/>
        <v>64</v>
      </c>
      <c r="C71" s="97">
        <f>IF(ISBLANK(Case!E174),"",Case!E174)</f>
        <v>1</v>
      </c>
      <c r="D71" s="96">
        <v>7</v>
      </c>
    </row>
    <row r="72" spans="2:4" s="91" customFormat="1" ht="23.25" customHeight="1">
      <c r="B72" s="101">
        <f t="shared" si="0"/>
        <v>65</v>
      </c>
      <c r="C72" s="97">
        <f>IF(ISBLANK(Case!E175),"",Case!E175)</f>
        <v>1</v>
      </c>
      <c r="D72" s="96">
        <v>7</v>
      </c>
    </row>
    <row r="73" spans="2:4" s="91" customFormat="1" ht="23.25" customHeight="1">
      <c r="B73" s="101">
        <f t="shared" ref="B73:B136" si="1">B72+1</f>
        <v>66</v>
      </c>
      <c r="C73" s="97">
        <f>IF(ISBLANK(Case!E176),"",Case!E176)</f>
        <v>1</v>
      </c>
      <c r="D73" s="96">
        <v>7</v>
      </c>
    </row>
    <row r="74" spans="2:4" s="91" customFormat="1" ht="23.25" customHeight="1">
      <c r="B74" s="101">
        <f t="shared" si="1"/>
        <v>67</v>
      </c>
      <c r="C74" s="97">
        <f>IF(ISBLANK(Case!E177),"",Case!E177)</f>
        <v>0</v>
      </c>
      <c r="D74" s="96">
        <v>7</v>
      </c>
    </row>
    <row r="75" spans="2:4" s="91" customFormat="1" ht="23.25" customHeight="1">
      <c r="B75" s="101">
        <f t="shared" si="1"/>
        <v>68</v>
      </c>
      <c r="C75" s="97">
        <f>IF(ISBLANK(Case!E178),"",Case!E178)</f>
        <v>1</v>
      </c>
      <c r="D75" s="96">
        <v>7</v>
      </c>
    </row>
    <row r="76" spans="2:4" s="91" customFormat="1" ht="23.25" customHeight="1">
      <c r="B76" s="101">
        <f t="shared" si="1"/>
        <v>69</v>
      </c>
      <c r="C76" s="97">
        <f>IF(ISBLANK(Case!E179),"",Case!E179)</f>
        <v>0</v>
      </c>
      <c r="D76" s="96">
        <v>7</v>
      </c>
    </row>
    <row r="77" spans="2:4" s="91" customFormat="1" ht="23.25" customHeight="1">
      <c r="B77" s="101">
        <f t="shared" si="1"/>
        <v>70</v>
      </c>
      <c r="C77" s="97">
        <f>IF(ISBLANK(Case!E180),"",Case!E180)</f>
        <v>1</v>
      </c>
      <c r="D77" s="96">
        <v>7</v>
      </c>
    </row>
    <row r="78" spans="2:4" s="91" customFormat="1" ht="23.25" customHeight="1">
      <c r="B78" s="101">
        <f t="shared" si="1"/>
        <v>71</v>
      </c>
      <c r="C78" s="97">
        <f>IF(ISBLANK(Case!E181),"",Case!E181)</f>
        <v>1</v>
      </c>
      <c r="D78" s="96">
        <v>7</v>
      </c>
    </row>
    <row r="79" spans="2:4" s="91" customFormat="1" ht="23.25" customHeight="1">
      <c r="B79" s="101">
        <f t="shared" si="1"/>
        <v>72</v>
      </c>
      <c r="C79" s="97">
        <f>IF(ISBLANK(Case!E182),"",Case!E182)</f>
        <v>0</v>
      </c>
      <c r="D79" s="96">
        <v>7</v>
      </c>
    </row>
    <row r="80" spans="2:4" s="91" customFormat="1" ht="23.25" customHeight="1">
      <c r="B80" s="101">
        <f t="shared" si="1"/>
        <v>73</v>
      </c>
      <c r="C80" s="97">
        <f>IF(ISBLANK(Case!E183),"",Case!E183)</f>
        <v>1</v>
      </c>
      <c r="D80" s="96">
        <v>7</v>
      </c>
    </row>
    <row r="81" spans="2:4" s="91" customFormat="1" ht="23.25" customHeight="1">
      <c r="B81" s="101">
        <f t="shared" si="1"/>
        <v>74</v>
      </c>
      <c r="C81" s="97">
        <f>IF(ISBLANK(Case!E184),"",Case!E184)</f>
        <v>1</v>
      </c>
      <c r="D81" s="96">
        <v>7</v>
      </c>
    </row>
    <row r="82" spans="2:4" s="91" customFormat="1" ht="23.25" customHeight="1">
      <c r="B82" s="101">
        <f t="shared" si="1"/>
        <v>75</v>
      </c>
      <c r="C82" s="97">
        <f>IF(ISBLANK(Case!E185),"",Case!E185)</f>
        <v>0</v>
      </c>
      <c r="D82" s="96">
        <v>7</v>
      </c>
    </row>
    <row r="83" spans="2:4" s="91" customFormat="1" ht="23.25" customHeight="1">
      <c r="B83" s="101">
        <f t="shared" si="1"/>
        <v>76</v>
      </c>
      <c r="C83" s="97">
        <f>IF(ISBLANK(Case!E186),"",Case!E186)</f>
        <v>1</v>
      </c>
      <c r="D83" s="96">
        <v>7</v>
      </c>
    </row>
    <row r="84" spans="2:4" s="91" customFormat="1" ht="23.25" customHeight="1">
      <c r="B84" s="101">
        <f t="shared" si="1"/>
        <v>77</v>
      </c>
      <c r="C84" s="97">
        <f>IF(ISBLANK(Case!E187),"",Case!E187)</f>
        <v>1</v>
      </c>
      <c r="D84" s="96">
        <v>7</v>
      </c>
    </row>
    <row r="85" spans="2:4" s="91" customFormat="1" ht="23.25" customHeight="1">
      <c r="B85" s="101">
        <f t="shared" si="1"/>
        <v>78</v>
      </c>
      <c r="C85" s="97">
        <f>IF(ISBLANK(Case!E188),"",Case!E188)</f>
        <v>1</v>
      </c>
      <c r="D85" s="96">
        <v>7</v>
      </c>
    </row>
    <row r="86" spans="2:4" s="91" customFormat="1" ht="23.25" customHeight="1">
      <c r="B86" s="101">
        <f t="shared" si="1"/>
        <v>79</v>
      </c>
      <c r="C86" s="97">
        <f>IF(ISBLANK(Case!E189),"",Case!E189)</f>
        <v>0</v>
      </c>
      <c r="D86" s="96">
        <v>7</v>
      </c>
    </row>
    <row r="87" spans="2:4" s="91" customFormat="1" ht="23.25" customHeight="1">
      <c r="B87" s="101">
        <f t="shared" si="1"/>
        <v>80</v>
      </c>
      <c r="C87" s="97">
        <f>IF(ISBLANK(Case!E190),"",Case!E190)</f>
        <v>0</v>
      </c>
      <c r="D87" s="96">
        <v>7</v>
      </c>
    </row>
    <row r="88" spans="2:4" s="91" customFormat="1" ht="23.25" customHeight="1">
      <c r="B88" s="101">
        <f t="shared" si="1"/>
        <v>81</v>
      </c>
      <c r="C88" s="97">
        <f>IF(ISBLANK(Case!E209),"",Case!E209)</f>
        <v>8</v>
      </c>
      <c r="D88" s="96">
        <v>8</v>
      </c>
    </row>
    <row r="89" spans="2:4" s="91" customFormat="1" ht="23.25" customHeight="1">
      <c r="B89" s="101">
        <f t="shared" si="1"/>
        <v>82</v>
      </c>
      <c r="C89" s="97">
        <f>IF(ISBLANK(Case!E210),"",Case!E210)</f>
        <v>14</v>
      </c>
      <c r="D89" s="96">
        <v>8</v>
      </c>
    </row>
    <row r="90" spans="2:4" s="91" customFormat="1" ht="23.25" customHeight="1">
      <c r="B90" s="101">
        <f t="shared" si="1"/>
        <v>83</v>
      </c>
      <c r="C90" s="97">
        <f>IF(ISBLANK(Case!E211),"",Case!E211)</f>
        <v>8</v>
      </c>
      <c r="D90" s="96">
        <v>8</v>
      </c>
    </row>
    <row r="91" spans="2:4" s="91" customFormat="1" ht="23.25" customHeight="1">
      <c r="B91" s="101">
        <f t="shared" si="1"/>
        <v>84</v>
      </c>
      <c r="C91" s="97">
        <f>IF(ISBLANK(Case!E212),"",Case!E212)</f>
        <v>15</v>
      </c>
      <c r="D91" s="96">
        <v>8</v>
      </c>
    </row>
    <row r="92" spans="2:4" s="91" customFormat="1" ht="23.25" customHeight="1">
      <c r="B92" s="101">
        <f t="shared" si="1"/>
        <v>85</v>
      </c>
      <c r="C92" s="97">
        <f>IF(ISBLANK(Case!E213),"",Case!E213)</f>
        <v>11</v>
      </c>
      <c r="D92" s="96">
        <v>8</v>
      </c>
    </row>
    <row r="93" spans="2:4" s="91" customFormat="1" ht="23.25" customHeight="1">
      <c r="B93" s="101">
        <f t="shared" si="1"/>
        <v>86</v>
      </c>
      <c r="C93" s="97">
        <f>IF(ISBLANK(Case!E214),"",Case!E214)</f>
        <v>9</v>
      </c>
      <c r="D93" s="96">
        <v>8</v>
      </c>
    </row>
    <row r="94" spans="2:4" s="91" customFormat="1" ht="23.25" customHeight="1">
      <c r="B94" s="101">
        <f t="shared" si="1"/>
        <v>87</v>
      </c>
      <c r="C94" s="97">
        <f>IF(ISBLANK(Case!E215),"",Case!E215)</f>
        <v>5</v>
      </c>
      <c r="D94" s="96">
        <v>8</v>
      </c>
    </row>
    <row r="95" spans="2:4" s="91" customFormat="1" ht="23.25" customHeight="1">
      <c r="B95" s="101">
        <f t="shared" si="1"/>
        <v>88</v>
      </c>
      <c r="C95" s="97">
        <f>IF(ISBLANK(Case!E216),"",Case!E216)</f>
        <v>7</v>
      </c>
      <c r="D95" s="96">
        <v>8</v>
      </c>
    </row>
    <row r="96" spans="2:4" s="91" customFormat="1" ht="23.25" customHeight="1">
      <c r="B96" s="101">
        <f t="shared" si="1"/>
        <v>89</v>
      </c>
      <c r="C96" s="97">
        <f>IF(ISBLANK(Case!E217),"",Case!E217)</f>
        <v>14</v>
      </c>
      <c r="D96" s="96">
        <v>8</v>
      </c>
    </row>
    <row r="97" spans="2:4" s="91" customFormat="1" ht="23.25" customHeight="1">
      <c r="B97" s="101">
        <f t="shared" si="1"/>
        <v>90</v>
      </c>
      <c r="C97" s="97">
        <f>IF(ISBLANK(Case!E218),"",Case!E218)</f>
        <v>5</v>
      </c>
      <c r="D97" s="96">
        <v>8</v>
      </c>
    </row>
    <row r="98" spans="2:4" s="91" customFormat="1" ht="23.25" customHeight="1">
      <c r="B98" s="101">
        <f t="shared" si="1"/>
        <v>91</v>
      </c>
      <c r="C98" s="97">
        <f>IF(ISBLANK(Case!E219),"",Case!E219)</f>
        <v>5</v>
      </c>
      <c r="D98" s="96">
        <v>8</v>
      </c>
    </row>
    <row r="99" spans="2:4" s="91" customFormat="1" ht="23.25" customHeight="1">
      <c r="B99" s="101">
        <f t="shared" si="1"/>
        <v>92</v>
      </c>
      <c r="C99" s="97">
        <f>IF(ISBLANK(Case!E220),"",Case!E220)</f>
        <v>3</v>
      </c>
      <c r="D99" s="96">
        <v>8</v>
      </c>
    </row>
    <row r="100" spans="2:4" s="91" customFormat="1" ht="23.25" customHeight="1">
      <c r="B100" s="101">
        <f t="shared" si="1"/>
        <v>93</v>
      </c>
      <c r="C100" s="97">
        <f>IF(ISBLANK(Case!E221),"",Case!E221)</f>
        <v>15</v>
      </c>
      <c r="D100" s="96">
        <v>8</v>
      </c>
    </row>
    <row r="101" spans="2:4" s="91" customFormat="1" ht="23.25" customHeight="1">
      <c r="B101" s="101">
        <f t="shared" si="1"/>
        <v>94</v>
      </c>
      <c r="C101" s="97">
        <f>IF(ISBLANK(Case!E222),"",Case!E222)</f>
        <v>9</v>
      </c>
      <c r="D101" s="96">
        <v>8</v>
      </c>
    </row>
    <row r="102" spans="2:4" s="91" customFormat="1" ht="23.25" customHeight="1">
      <c r="B102" s="101">
        <f t="shared" si="1"/>
        <v>95</v>
      </c>
      <c r="C102" s="97">
        <f>IF(ISBLANK(Case!E223),"",Case!E223)</f>
        <v>5</v>
      </c>
      <c r="D102" s="96">
        <v>8</v>
      </c>
    </row>
    <row r="103" spans="2:4" s="91" customFormat="1" ht="23.25" customHeight="1">
      <c r="B103" s="101">
        <f t="shared" si="1"/>
        <v>96</v>
      </c>
      <c r="C103" s="97">
        <f>IF(ISBLANK(Case!E224),"",Case!E224)</f>
        <v>13</v>
      </c>
      <c r="D103" s="96">
        <v>8</v>
      </c>
    </row>
    <row r="104" spans="2:4" s="91" customFormat="1" ht="23.25" customHeight="1">
      <c r="B104" s="101">
        <f t="shared" si="1"/>
        <v>97</v>
      </c>
      <c r="C104" s="97">
        <f>IF(ISBLANK(Case!E225),"",Case!E225)</f>
        <v>25</v>
      </c>
      <c r="D104" s="96">
        <v>8</v>
      </c>
    </row>
    <row r="105" spans="2:4" s="91" customFormat="1" ht="23.25" customHeight="1">
      <c r="B105" s="101">
        <f t="shared" si="1"/>
        <v>98</v>
      </c>
      <c r="C105" s="97">
        <f>IF(ISBLANK(Case!E226),"",Case!E226)</f>
        <v>6</v>
      </c>
      <c r="D105" s="96">
        <v>8</v>
      </c>
    </row>
    <row r="106" spans="2:4" s="91" customFormat="1" ht="23.25" customHeight="1">
      <c r="B106" s="101">
        <f t="shared" si="1"/>
        <v>99</v>
      </c>
      <c r="C106" s="97">
        <f>IF(ISBLANK(Case!E227),"",Case!E227)</f>
        <v>5</v>
      </c>
      <c r="D106" s="96">
        <v>8</v>
      </c>
    </row>
    <row r="107" spans="2:4" s="91" customFormat="1" ht="23.25" customHeight="1">
      <c r="B107" s="101">
        <f t="shared" si="1"/>
        <v>100</v>
      </c>
      <c r="C107" s="97">
        <f>IF(ISBLANK(Case!E228),"",Case!E228)</f>
        <v>7</v>
      </c>
      <c r="D107" s="96">
        <v>8</v>
      </c>
    </row>
    <row r="108" spans="2:4" s="91" customFormat="1" ht="23.25" customHeight="1">
      <c r="B108" s="101">
        <f t="shared" si="1"/>
        <v>101</v>
      </c>
      <c r="C108" s="97">
        <f>IF(ISBLANK(Case!E247),"",Case!E247)</f>
        <v>40</v>
      </c>
      <c r="D108" s="96">
        <v>10</v>
      </c>
    </row>
    <row r="109" spans="2:4" s="91" customFormat="1" ht="23.25" customHeight="1">
      <c r="B109" s="101">
        <f t="shared" si="1"/>
        <v>102</v>
      </c>
      <c r="C109" s="97">
        <f>IF(ISBLANK(Case!E248),"",Case!E248)</f>
        <v>66</v>
      </c>
      <c r="D109" s="96">
        <v>10</v>
      </c>
    </row>
    <row r="110" spans="2:4" s="91" customFormat="1" ht="23.25" customHeight="1">
      <c r="B110" s="101">
        <f t="shared" si="1"/>
        <v>103</v>
      </c>
      <c r="C110" s="97">
        <f>IF(ISBLANK(Case!E249),"",Case!E249)</f>
        <v>39</v>
      </c>
      <c r="D110" s="96">
        <v>10</v>
      </c>
    </row>
    <row r="111" spans="2:4" s="91" customFormat="1" ht="23.25" customHeight="1">
      <c r="B111" s="101">
        <f t="shared" si="1"/>
        <v>104</v>
      </c>
      <c r="C111" s="97">
        <f>IF(ISBLANK(Case!E250),"",Case!E250)</f>
        <v>69</v>
      </c>
      <c r="D111" s="96">
        <v>10</v>
      </c>
    </row>
    <row r="112" spans="2:4" s="91" customFormat="1" ht="23.25" customHeight="1">
      <c r="B112" s="101">
        <f t="shared" si="1"/>
        <v>105</v>
      </c>
      <c r="C112" s="97">
        <f>IF(ISBLANK(Case!E251),"",Case!E251)</f>
        <v>181</v>
      </c>
      <c r="D112" s="96">
        <v>10</v>
      </c>
    </row>
    <row r="113" spans="2:4" s="91" customFormat="1" ht="23.25" customHeight="1">
      <c r="B113" s="101">
        <f t="shared" si="1"/>
        <v>106</v>
      </c>
      <c r="C113" s="97">
        <f>IF(ISBLANK(Case!E252),"",Case!E252)</f>
        <v>130</v>
      </c>
      <c r="D113" s="96">
        <v>10</v>
      </c>
    </row>
    <row r="114" spans="2:4" s="91" customFormat="1" ht="23.25" customHeight="1">
      <c r="B114" s="101">
        <f t="shared" si="1"/>
        <v>107</v>
      </c>
      <c r="C114" s="97">
        <f>IF(ISBLANK(Case!E253),"",Case!E253)</f>
        <v>44</v>
      </c>
      <c r="D114" s="96">
        <v>10</v>
      </c>
    </row>
    <row r="115" spans="2:4" s="91" customFormat="1" ht="23.25" customHeight="1">
      <c r="B115" s="101">
        <f t="shared" si="1"/>
        <v>108</v>
      </c>
      <c r="C115" s="97">
        <f>IF(ISBLANK(Case!E254),"",Case!E254)</f>
        <v>108</v>
      </c>
      <c r="D115" s="96">
        <v>10</v>
      </c>
    </row>
    <row r="116" spans="2:4" s="91" customFormat="1" ht="23.25" customHeight="1">
      <c r="B116" s="101">
        <f t="shared" si="1"/>
        <v>109</v>
      </c>
      <c r="C116" s="97">
        <f>IF(ISBLANK(Case!E255),"",Case!E255)</f>
        <v>76</v>
      </c>
      <c r="D116" s="96">
        <v>10</v>
      </c>
    </row>
    <row r="117" spans="2:4" s="91" customFormat="1" ht="23.25" customHeight="1">
      <c r="B117" s="101">
        <f t="shared" si="1"/>
        <v>110</v>
      </c>
      <c r="C117" s="97">
        <f>IF(ISBLANK(Case!E256),"",Case!E256)</f>
        <v>96</v>
      </c>
      <c r="D117" s="96">
        <v>10</v>
      </c>
    </row>
    <row r="118" spans="2:4" s="91" customFormat="1" ht="23.25" customHeight="1">
      <c r="B118" s="101">
        <f t="shared" si="1"/>
        <v>111</v>
      </c>
      <c r="C118" s="97">
        <f>IF(ISBLANK(Case!E257),"",Case!E257)</f>
        <v>36</v>
      </c>
      <c r="D118" s="96">
        <v>10</v>
      </c>
    </row>
    <row r="119" spans="2:4" s="91" customFormat="1" ht="23.25" customHeight="1">
      <c r="B119" s="101">
        <f t="shared" si="1"/>
        <v>112</v>
      </c>
      <c r="C119" s="97">
        <f>IF(ISBLANK(Case!E258),"",Case!E258)</f>
        <v>43</v>
      </c>
      <c r="D119" s="96">
        <v>10</v>
      </c>
    </row>
    <row r="120" spans="2:4" s="91" customFormat="1" ht="23.25" customHeight="1">
      <c r="B120" s="101">
        <f t="shared" si="1"/>
        <v>113</v>
      </c>
      <c r="C120" s="97">
        <f>IF(ISBLANK(Case!E259),"",Case!E259)</f>
        <v>57</v>
      </c>
      <c r="D120" s="96">
        <v>10</v>
      </c>
    </row>
    <row r="121" spans="2:4" s="91" customFormat="1" ht="23.25" customHeight="1">
      <c r="B121" s="101">
        <f t="shared" si="1"/>
        <v>114</v>
      </c>
      <c r="C121" s="97">
        <f>IF(ISBLANK(Case!E260),"",Case!E260)</f>
        <v>69</v>
      </c>
      <c r="D121" s="96">
        <v>10</v>
      </c>
    </row>
    <row r="122" spans="2:4" s="91" customFormat="1" ht="23.25" customHeight="1">
      <c r="B122" s="101">
        <f t="shared" si="1"/>
        <v>115</v>
      </c>
      <c r="C122" s="97">
        <f>IF(ISBLANK(Case!E261),"",Case!E261)</f>
        <v>1</v>
      </c>
      <c r="D122" s="96">
        <v>10</v>
      </c>
    </row>
    <row r="123" spans="2:4" s="91" customFormat="1" ht="23.25" customHeight="1">
      <c r="B123" s="101">
        <f t="shared" si="1"/>
        <v>116</v>
      </c>
      <c r="C123" s="97">
        <f>IF(ISBLANK(Case!E262),"",Case!E262)</f>
        <v>164</v>
      </c>
      <c r="D123" s="96">
        <v>10</v>
      </c>
    </row>
    <row r="124" spans="2:4" s="91" customFormat="1" ht="23.25" customHeight="1">
      <c r="B124" s="101">
        <f t="shared" si="1"/>
        <v>117</v>
      </c>
      <c r="C124" s="97">
        <f>IF(ISBLANK(Case!E263),"",Case!E263)</f>
        <v>112</v>
      </c>
      <c r="D124" s="96">
        <v>10</v>
      </c>
    </row>
    <row r="125" spans="2:4" s="91" customFormat="1" ht="23.25" customHeight="1">
      <c r="B125" s="101">
        <f t="shared" si="1"/>
        <v>118</v>
      </c>
      <c r="C125" s="97">
        <f>IF(ISBLANK(Case!E264),"",Case!E264)</f>
        <v>146</v>
      </c>
      <c r="D125" s="96">
        <v>10</v>
      </c>
    </row>
    <row r="126" spans="2:4" s="91" customFormat="1" ht="23.25" customHeight="1">
      <c r="B126" s="101">
        <f t="shared" si="1"/>
        <v>119</v>
      </c>
      <c r="C126" s="97">
        <f>IF(ISBLANK(Case!E265),"",Case!E265)</f>
        <v>204</v>
      </c>
      <c r="D126" s="96">
        <v>10</v>
      </c>
    </row>
    <row r="127" spans="2:4" s="91" customFormat="1" ht="23.25" customHeight="1">
      <c r="B127" s="101">
        <f t="shared" si="1"/>
        <v>120</v>
      </c>
      <c r="C127" s="97">
        <f>IF(ISBLANK(Case!E266),"",Case!E266)</f>
        <v>30</v>
      </c>
      <c r="D127" s="96">
        <v>10</v>
      </c>
    </row>
    <row r="128" spans="2:4" s="91" customFormat="1" ht="23.25" customHeight="1">
      <c r="B128" s="101">
        <f t="shared" si="1"/>
        <v>121</v>
      </c>
      <c r="C128" s="97">
        <f>IF(ISBLANK(Case!E284),"",Case!E284)</f>
        <v>35</v>
      </c>
      <c r="D128" s="96">
        <v>11</v>
      </c>
    </row>
    <row r="129" spans="2:4" ht="23.25" customHeight="1">
      <c r="B129" s="101">
        <f t="shared" si="1"/>
        <v>122</v>
      </c>
      <c r="C129" s="97">
        <f>IF(ISBLANK(Case!E285),"",Case!E285)</f>
        <v>82</v>
      </c>
      <c r="D129" s="96">
        <v>11</v>
      </c>
    </row>
    <row r="130" spans="2:4" ht="23.25" customHeight="1">
      <c r="B130" s="101">
        <f t="shared" si="1"/>
        <v>123</v>
      </c>
      <c r="C130" s="97">
        <f>IF(ISBLANK(Case!E286),"",Case!E286)</f>
        <v>72</v>
      </c>
      <c r="D130" s="96">
        <v>11</v>
      </c>
    </row>
    <row r="131" spans="2:4" ht="23.25" customHeight="1">
      <c r="B131" s="101">
        <f t="shared" si="1"/>
        <v>124</v>
      </c>
      <c r="C131" s="97">
        <f>IF(ISBLANK(Case!E287),"",Case!E287)</f>
        <v>53</v>
      </c>
      <c r="D131" s="96">
        <v>11</v>
      </c>
    </row>
    <row r="132" spans="2:4" ht="23.25" customHeight="1">
      <c r="B132" s="101">
        <f t="shared" si="1"/>
        <v>125</v>
      </c>
      <c r="C132" s="97">
        <f>IF(ISBLANK(Case!E288),"",Case!E288)</f>
        <v>51</v>
      </c>
      <c r="D132" s="96">
        <v>11</v>
      </c>
    </row>
    <row r="133" spans="2:4" ht="23.25" customHeight="1">
      <c r="B133" s="101">
        <f t="shared" si="1"/>
        <v>126</v>
      </c>
      <c r="C133" s="97">
        <f>IF(ISBLANK(Case!E289),"",Case!E289)</f>
        <v>19</v>
      </c>
      <c r="D133" s="96">
        <v>11</v>
      </c>
    </row>
    <row r="134" spans="2:4" ht="23.25" customHeight="1">
      <c r="B134" s="101">
        <f t="shared" si="1"/>
        <v>127</v>
      </c>
      <c r="C134" s="97">
        <f>IF(ISBLANK(Case!E290),"",Case!E290)</f>
        <v>22</v>
      </c>
      <c r="D134" s="96">
        <v>11</v>
      </c>
    </row>
    <row r="135" spans="2:4" ht="23.25" customHeight="1">
      <c r="B135" s="101">
        <f t="shared" si="1"/>
        <v>128</v>
      </c>
      <c r="C135" s="97">
        <f>IF(ISBLANK(Case!E291),"",Case!E291)</f>
        <v>14</v>
      </c>
      <c r="D135" s="96">
        <v>11</v>
      </c>
    </row>
    <row r="136" spans="2:4" ht="23.25" customHeight="1">
      <c r="B136" s="101">
        <f t="shared" si="1"/>
        <v>129</v>
      </c>
      <c r="C136" s="97">
        <f>IF(ISBLANK(Case!E292),"",Case!E292)</f>
        <v>1</v>
      </c>
      <c r="D136" s="96">
        <v>11</v>
      </c>
    </row>
    <row r="137" spans="2:4" ht="23.25" customHeight="1">
      <c r="B137" s="101">
        <f t="shared" ref="B137:B147" si="2">B136+1</f>
        <v>130</v>
      </c>
      <c r="C137" s="97">
        <f>IF(ISBLANK(Case!E293),"",Case!E293)</f>
        <v>20</v>
      </c>
      <c r="D137" s="96">
        <v>11</v>
      </c>
    </row>
    <row r="138" spans="2:4" ht="23.25" customHeight="1">
      <c r="B138" s="101">
        <f t="shared" si="2"/>
        <v>131</v>
      </c>
      <c r="C138" s="97">
        <f>IF(ISBLANK(Case!E294),"",Case!E294)</f>
        <v>90</v>
      </c>
      <c r="D138" s="96">
        <v>11</v>
      </c>
    </row>
    <row r="139" spans="2:4" ht="23.25" customHeight="1">
      <c r="B139" s="101">
        <f t="shared" si="2"/>
        <v>132</v>
      </c>
      <c r="C139" s="97">
        <f>IF(ISBLANK(Case!E295),"",Case!E295)</f>
        <v>58</v>
      </c>
      <c r="D139" s="96">
        <v>11</v>
      </c>
    </row>
    <row r="140" spans="2:4" ht="23.25" customHeight="1">
      <c r="B140" s="101">
        <f t="shared" si="2"/>
        <v>133</v>
      </c>
      <c r="C140" s="97">
        <f>IF(ISBLANK(Case!E296),"",Case!E296)</f>
        <v>23</v>
      </c>
      <c r="D140" s="96">
        <v>11</v>
      </c>
    </row>
    <row r="141" spans="2:4" ht="23.25" customHeight="1">
      <c r="B141" s="101">
        <f t="shared" si="2"/>
        <v>134</v>
      </c>
      <c r="C141" s="97">
        <f>IF(ISBLANK(Case!E297),"",Case!E297)</f>
        <v>84</v>
      </c>
      <c r="D141" s="96">
        <v>11</v>
      </c>
    </row>
    <row r="142" spans="2:4" ht="23.25" customHeight="1">
      <c r="B142" s="101">
        <f t="shared" si="2"/>
        <v>135</v>
      </c>
      <c r="C142" s="97">
        <f>IF(ISBLANK(Case!E298),"",Case!E298)</f>
        <v>91</v>
      </c>
      <c r="D142" s="96">
        <v>11</v>
      </c>
    </row>
    <row r="143" spans="2:4" ht="23.25" customHeight="1">
      <c r="B143" s="101">
        <f t="shared" si="2"/>
        <v>136</v>
      </c>
      <c r="C143" s="97">
        <f>IF(ISBLANK(Case!E299),"",Case!E299)</f>
        <v>27</v>
      </c>
      <c r="D143" s="96">
        <v>11</v>
      </c>
    </row>
    <row r="144" spans="2:4" ht="23.25" customHeight="1">
      <c r="B144" s="101">
        <f t="shared" si="2"/>
        <v>137</v>
      </c>
      <c r="C144" s="97">
        <f>IF(ISBLANK(Case!E300),"",Case!E300)</f>
        <v>29</v>
      </c>
      <c r="D144" s="96">
        <v>11</v>
      </c>
    </row>
    <row r="145" spans="2:4" ht="23.25" customHeight="1">
      <c r="B145" s="101">
        <f t="shared" si="2"/>
        <v>138</v>
      </c>
      <c r="C145" s="97">
        <f>IF(ISBLANK(Case!E301),"",Case!E301)</f>
        <v>73</v>
      </c>
      <c r="D145" s="96">
        <v>11</v>
      </c>
    </row>
    <row r="146" spans="2:4" ht="23.25" customHeight="1">
      <c r="B146" s="101">
        <f t="shared" si="2"/>
        <v>139</v>
      </c>
      <c r="C146" s="97">
        <f>IF(ISBLANK(Case!E302),"",Case!E302)</f>
        <v>100</v>
      </c>
      <c r="D146" s="96">
        <v>11</v>
      </c>
    </row>
    <row r="147" spans="2:4" ht="23.25" customHeight="1">
      <c r="B147" s="101">
        <f t="shared" si="2"/>
        <v>140</v>
      </c>
      <c r="C147" s="97">
        <f>IF(ISBLANK(Case!E303),"",Case!E303)</f>
        <v>14</v>
      </c>
      <c r="D147" s="96">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Case</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FMWC;Peter Scharl</dc:creator>
  <cp:keywords/>
  <dc:description/>
  <cp:lastModifiedBy>Maciej Kopczyński</cp:lastModifiedBy>
  <cp:revision/>
  <dcterms:created xsi:type="dcterms:W3CDTF">2021-08-11T13:47:05Z</dcterms:created>
  <dcterms:modified xsi:type="dcterms:W3CDTF">2025-07-31T21:15:19Z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