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Brown\Box\MECC\MECC 2023\Case Development &amp; Related Files\Round 2\Ticket Master\"/>
    </mc:Choice>
  </mc:AlternateContent>
  <xr:revisionPtr revIDLastSave="0" documentId="13_ncr:1_{419D8F81-B0AB-4FFE-9FD1-CBF6F663F3FB}" xr6:coauthVersionLast="47" xr6:coauthVersionMax="47" xr10:uidLastSave="{00000000-0000-0000-0000-000000000000}"/>
  <x:bookViews>
    <x:workbookView xWindow="-110" yWindow="-110" windowWidth="19420" windowHeight="11620" xr2:uid="{53B39A91-DF20-4643-B102-128F43380A23}"/>
  </x:bookViews>
  <x:sheets>
    <x:sheet name="TicketMaster Inst. &amp; Case" sheetId="4" r:id="rId1"/>
    <x:sheet name="Stadium (original)" sheetId="6" r:id="rId2"/>
    <x:sheet name="Stadium (solution)" sheetId="7" r:id="rId3"/>
    <x:sheet name="TicketMaster Answers" sheetId="5" r:id="rId4"/>
  </x:sheets>
  <x:definedNames>
    <x:definedName name="_AtRisk_SimSetting_AutomaticResultsDisplayMode" hidden="1">2</x:definedName>
    <x:definedName name="_AtRisk_SimSetting_ConvergenceConfidenceLevel" hidden="1">0.95</x:definedName>
    <x:definedName name="_AtRisk_SimSetting_ConvergencePercentileToTest" hidden="1">0.9</x:definedName>
    <x:definedName name="_AtRisk_SimSetting_ConvergencePerformMeanTest" hidden="1">TRUE</x:definedName>
    <x:definedName name="_AtRisk_SimSetting_ConvergencePerformPercentileTest" hidden="1">FALSE</x:definedName>
    <x:definedName name="_AtRisk_SimSetting_ConvergencePerformStdDeviationTest" hidden="1">FALSE</x:definedName>
    <x:definedName name="_AtRisk_SimSetting_ConvergenceTestAllOutputs" hidden="1">TRUE</x:definedName>
    <x:definedName name="_AtRisk_SimSetting_ConvergenceTestingPeriod" hidden="1">100</x:definedName>
    <x:definedName name="_AtRisk_SimSetting_ConvergenceTolerance" hidden="1">0.03</x:definedName>
    <x:definedName name="_AtRisk_SimSetting_GoalSeekTargetValue" hidden="1">0</x:definedName>
    <x:definedName name="_AtRisk_SimSetting_LiveUpdate" hidden="1">TRUE</x:definedName>
    <x:definedName name="_AtRisk_SimSetting_MacroMode" hidden="1">0</x:definedName>
    <x:definedName name="_AtRisk_SimSetting_MacroRecalculationBehavior" hidden="1">0</x:definedName>
    <x:definedName name="_AtRisk_SimSetting_MaxAutoIterations" hidden="1">50000</x:definedName>
    <x:definedName name="_AtRisk_SimSetting_MultipleCPUCount" hidden="1">2</x:definedName>
    <x:definedName name="_AtRisk_SimSetting_MultipleCPUManualCount" hidden="1">2</x:definedName>
    <x:definedName name="_AtRisk_SimSetting_MultipleCPUMode" hidden="1">2</x:definedName>
    <x:definedName name="_AtRisk_SimSetting_MultipleCPUModeV8" hidden="1">2</x:definedName>
    <x:definedName name="_AtRisk_SimSetting_RandomNumberGenerator" hidden="1">0</x:definedName>
    <x:definedName name="_AtRisk_SimSetting_ShowSimulationProgressWindow" hidden="1">TRUE</x:definedName>
    <x:definedName name="_AtRisk_SimSetting_SimName001" hidden="1">"Scen 1(Base=123.42, S0=126.12, V=31.97%)"</x:definedName>
    <x:definedName name="_AtRisk_SimSetting_SimName002" hidden="1">"Scen 2(Base=123.42, S0=130, V=31.97%)"</x:definedName>
    <x:definedName name="_AtRisk_SimSetting_SimName003" hidden="1">"Scen 3(Base=123.42, S0=132, V=31.97%)"</x:definedName>
    <x:definedName name="_AtRisk_SimSetting_SimName004" hidden="1">"Scen 4(Base=1, S0=1, V=31.97%)"</x:definedName>
    <x:definedName name="_AtRisk_SimSetting_SimNameCount" hidden="1">4</x:definedName>
    <x:definedName name="_AtRisk_SimSetting_SmartSensitivityAnalysisEnabled" hidden="1">TRUE</x:definedName>
    <x:definedName name="_AtRisk_SimSetting_StatisticFunctionUpdating" hidden="1">1</x:definedName>
    <x:definedName name="_AtRisk_SimSetting_StdRecalcActiveSimulationNumber" hidden="1">1</x:definedName>
    <x:definedName name="_AtRisk_SimSetting_StdRecalcBehavior" hidden="1">1</x:definedName>
    <x:definedName name="_AtRisk_SimSetting_StdRecalcWithoutRiskStatic" hidden="1">0</x:definedName>
    <x:definedName name="_AtRisk_SimSetting_StdRecalcWithoutRiskStaticPercentile" hidden="1">0.5</x:definedName>
    <x:definedName name="IQ_DNTM" hidden="1">700000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MTD" hidden="1">800000</x:definedName>
    <x:definedName name="IQ_NAMES_REVISION_DATE_" hidden="1">44091.7196296296</x:definedName>
    <x:definedName name="IQ_QTD" hidden="1">750000</x:definedName>
    <x:definedName name="IQ_TODAY" hidden="1">0</x:definedName>
    <x:definedName name="IQ_YTDMONTH" hidden="1">130000</x:definedName>
    <x:definedName name="IQB_BOOKMARK_COUNT" hidden="1">0</x:definedName>
    <x:definedName name="Pal_Workbook_GUID" hidden="1">"KHB4MCAJCJC3RUEFU5N2FB3U"</x:definedName>
    <x:definedName name="RiskAfterRecalcMacro" hidden="1">""</x:definedName>
    <x:definedName name="RiskAfterSimMacro" hidden="1">""</x:definedName>
    <x:definedName name="RiskBeforeRecalcMacro" hidden="1">""</x:definedName>
    <x:definedName name="RiskBeforeSimMacro" hidden="1">""</x:definedName>
    <x:definedName name="RiskCollectDistributionSamples" hidden="1">2</x:definedName>
    <x:definedName name="RiskFixedSeed" hidden="1">1</x:definedName>
    <x:definedName name="RiskHasSettings" hidden="1">8</x:definedName>
    <x:definedName name="RiskMinimizeOnStart" hidden="1">FALSE</x:definedName>
    <x:definedName name="RiskMonitorConvergence" hidden="1">FALSE</x:definedName>
    <x:definedName name="RiskMultipleCPUSupportEnabled" hidden="1">FALSE</x:definedName>
    <x:definedName name="RiskNumIterations" hidden="1">100000</x:definedName>
    <x:definedName name="RiskNumSimulations" hidden="1">1</x:definedName>
    <x:definedName name="RiskPauseOnError" hidden="1">FALSE</x:definedName>
    <x:definedName name="RiskRunAfterRecalcMacro" hidden="1">FALSE</x:definedName>
    <x:definedName name="RiskRunAfterSimMacro" hidden="1">FALSE</x:definedName>
    <x:definedName name="RiskRunBeforeRecalcMacro" hidden="1">FALSE</x:definedName>
    <x:definedName name="RiskRunBeforeSimMacro" hidden="1">FALSE</x:definedName>
    <x:definedName name="RiskSamplingType" hidden="1">3</x:definedName>
    <x:definedName name="RiskStandardRecalc" hidden="1">2</x:definedName>
    <x:definedName name="RiskUpdateDisplay" hidden="1">FALSE</x:definedName>
    <x:definedName name="RiskUseDifferentSeedForEachSim" hidden="1">FALSE</x:definedName>
    <x:definedName name="RiskUseFixedSeed" hidden="1">TRUE</x:definedName>
    <x:definedName name="RiskUseMultipleCPUs" hidden="1">FALSE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96" i="4" l="1"/>
  <c r="B46" i="7"/>
  <c r="BJ25" i="7"/>
  <c r="BJ23" i="7"/>
  <c r="BJ17" i="7"/>
  <c r="BJ28" i="7"/>
  <c r="BJ31" i="7"/>
  <c r="BJ34" i="7"/>
  <c r="BJ20" i="7"/>
  <c r="BJ30" i="7"/>
  <c r="BJ33" i="7"/>
  <c r="BJ26" i="7"/>
  <c r="BJ19" i="7"/>
  <c r="BJ22" i="7"/>
  <c r="BJ18" i="7"/>
  <c r="BJ32" i="7"/>
  <c r="BJ29" i="7"/>
  <c r="BJ21" i="7"/>
  <c r="BJ24" i="7"/>
  <c r="BJ35" i="7"/>
  <c r="BJ27" i="7"/>
  <c r="BJ36" i="7"/>
  <c r="BJ15" i="7"/>
  <c r="E97" i="4" l="1"/>
  <c r="U12" i="7"/>
  <c r="T12" i="7"/>
  <c r="S12" i="7"/>
  <c r="R12" i="7"/>
  <c r="Q12" i="7"/>
  <c r="P12" i="7"/>
  <c r="O12" i="7"/>
  <c r="N12" i="7"/>
  <c r="M12" i="7"/>
  <c r="L12" i="7"/>
  <c r="K12" i="7"/>
  <c r="J12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U33" i="7"/>
  <c r="T33" i="7"/>
  <c r="S33" i="7"/>
  <c r="R33" i="7"/>
  <c r="Q33" i="7"/>
  <c r="P33" i="7"/>
  <c r="O33" i="7"/>
  <c r="N33" i="7"/>
  <c r="M33" i="7"/>
  <c r="L33" i="7"/>
  <c r="K33" i="7"/>
  <c r="J33" i="7"/>
  <c r="B43" i="7"/>
  <c r="B34" i="5"/>
  <c r="B32" i="5"/>
  <c r="B30" i="5"/>
  <c r="B23" i="5"/>
  <c r="AM15" i="7" a="1"/>
  <c r="AN24" i="7" a="1"/>
  <c r="AN32" i="7" a="1"/>
  <c r="AM20" i="7" a="1"/>
  <c r="AM31" i="7" a="1"/>
  <c r="AN17" i="7" a="1"/>
  <c r="AK30" i="7" a="1"/>
  <c r="AK29" i="7" a="1"/>
  <c r="AN30" i="7" a="1"/>
  <c r="AK15" i="7" a="1"/>
  <c r="AN15" i="7" a="1"/>
  <c r="AN25" i="7" a="1"/>
  <c r="AN33" i="7" a="1"/>
  <c r="AN36" i="7" a="1"/>
  <c r="AM34" i="7" a="1"/>
  <c r="AM17" i="7" a="1"/>
  <c r="AK26" i="7" a="1"/>
  <c r="AK25" i="7" a="1"/>
  <c r="AN35" i="7" a="1"/>
  <c r="AN31" i="7" a="1"/>
  <c r="AK33" i="7" a="1"/>
  <c r="AN18" i="7" a="1"/>
  <c r="AN26" i="7" a="1"/>
  <c r="AM18" i="7" a="1"/>
  <c r="AM23" i="7" a="1"/>
  <c r="AM22" i="7" a="1"/>
  <c r="AK35" i="7" a="1"/>
  <c r="AK22" i="7" a="1"/>
  <c r="AK21" i="7" a="1"/>
  <c r="AM26" i="7" a="1"/>
  <c r="AN34" i="7" a="1"/>
  <c r="AN19" i="7" a="1"/>
  <c r="AN27" i="7" a="1"/>
  <c r="AM35" i="7" a="1"/>
  <c r="AM30" i="7" a="1"/>
  <c r="AM19" i="7" a="1"/>
  <c r="AK31" i="7" a="1"/>
  <c r="AK18" i="7" a="1"/>
  <c r="AK17" i="7" a="1"/>
  <c r="AK19" i="7" a="1"/>
  <c r="AM28" i="7" a="1"/>
  <c r="AN20" i="7" a="1"/>
  <c r="AN28" i="7" a="1"/>
  <c r="AM36" i="7" a="1"/>
  <c r="AM33" i="7" a="1"/>
  <c r="AM25" i="7" a="1"/>
  <c r="AK27" i="7" a="1"/>
  <c r="AK36" i="7" a="1"/>
  <c r="AK32" i="7" a="1"/>
  <c r="AM29" i="7" a="1"/>
  <c r="AN23" i="7" a="1"/>
  <c r="AM32" i="7" a="1"/>
  <c r="AN21" i="7" a="1"/>
  <c r="AN29" i="7" a="1"/>
  <c r="AM21" i="7" a="1"/>
  <c r="AM24" i="7" a="1"/>
  <c r="AM27" i="7" a="1"/>
  <c r="AK23" i="7" a="1"/>
  <c r="AK28" i="7" a="1"/>
  <c r="AK24" i="7" a="1"/>
  <c r="AN22" i="7" a="1"/>
  <c r="AK20" i="7" a="1"/>
  <c r="AK34" i="7" a="1"/>
  <c r="AN15" i="7" l="1"/>
  <c r="AM15" i="7"/>
  <c r="AM32" i="7"/>
  <c r="AM29" i="7"/>
  <c r="AM27" i="7"/>
  <c r="AM25" i="7"/>
  <c r="AM19" i="7"/>
  <c r="AM22" i="7"/>
  <c r="AM34" i="7"/>
  <c r="AM31" i="7"/>
  <c r="AM28" i="7"/>
  <c r="AM26" i="7"/>
  <c r="AM24" i="7"/>
  <c r="AM33" i="7"/>
  <c r="AM30" i="7"/>
  <c r="AM23" i="7"/>
  <c r="AN36" i="7"/>
  <c r="AM20" i="7"/>
  <c r="AN34" i="7"/>
  <c r="AN35" i="7"/>
  <c r="AM21" i="7"/>
  <c r="AM36" i="7"/>
  <c r="AM35" i="7"/>
  <c r="AM18" i="7"/>
  <c r="AN33" i="7"/>
  <c r="AN32" i="7"/>
  <c r="AN31" i="7"/>
  <c r="AN30" i="7"/>
  <c r="AN29" i="7"/>
  <c r="AN28" i="7"/>
  <c r="AN27" i="7"/>
  <c r="AN26" i="7"/>
  <c r="AN25" i="7"/>
  <c r="AN24" i="7"/>
  <c r="AN23" i="7"/>
  <c r="AN22" i="7"/>
  <c r="AN21" i="7"/>
  <c r="AN20" i="7"/>
  <c r="AN19" i="7"/>
  <c r="AN18" i="7"/>
  <c r="AN17" i="7"/>
  <c r="AM17" i="7"/>
  <c r="AK24" i="7"/>
  <c r="E40" i="4" s="1"/>
  <c r="AK32" i="7"/>
  <c r="E48" i="4" s="1"/>
  <c r="AK17" i="7"/>
  <c r="E33" i="4" s="1"/>
  <c r="AK21" i="7"/>
  <c r="E37" i="4" s="1"/>
  <c r="AK25" i="7"/>
  <c r="E41" i="4" s="1"/>
  <c r="AK29" i="7"/>
  <c r="E45" i="4" s="1"/>
  <c r="AK33" i="7"/>
  <c r="E49" i="4" s="1"/>
  <c r="AK20" i="7"/>
  <c r="E36" i="4" s="1"/>
  <c r="AK28" i="7"/>
  <c r="E44" i="4" s="1"/>
  <c r="AK36" i="7"/>
  <c r="E52" i="4" s="1"/>
  <c r="AK18" i="7"/>
  <c r="E34" i="4" s="1"/>
  <c r="AK22" i="7"/>
  <c r="E38" i="4" s="1"/>
  <c r="AK26" i="7"/>
  <c r="E42" i="4" s="1"/>
  <c r="AK30" i="7"/>
  <c r="E46" i="4" s="1"/>
  <c r="AK34" i="7"/>
  <c r="E50" i="4" s="1"/>
  <c r="AK19" i="7"/>
  <c r="E35" i="4" s="1"/>
  <c r="AK23" i="7"/>
  <c r="E39" i="4" s="1"/>
  <c r="AK27" i="7"/>
  <c r="E43" i="4" s="1"/>
  <c r="AK31" i="7"/>
  <c r="E47" i="4" s="1"/>
  <c r="AK35" i="7"/>
  <c r="E51" i="4" s="1"/>
  <c r="AK15" i="7"/>
  <c r="B28" i="5"/>
  <c r="B21" i="5"/>
  <c r="B73" i="4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34" i="4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AV18" i="7" l="1"/>
  <c r="AU18" i="7"/>
  <c r="AT18" i="7"/>
  <c r="AS18" i="7"/>
  <c r="AS23" i="7"/>
  <c r="AV23" i="7"/>
  <c r="AU23" i="7"/>
  <c r="AT23" i="7"/>
  <c r="AV22" i="7"/>
  <c r="AU22" i="7"/>
  <c r="AT22" i="7"/>
  <c r="AS22" i="7"/>
  <c r="AV35" i="7"/>
  <c r="AU35" i="7"/>
  <c r="AT35" i="7"/>
  <c r="AS35" i="7"/>
  <c r="AV30" i="7"/>
  <c r="AU30" i="7"/>
  <c r="AT30" i="7"/>
  <c r="AS30" i="7"/>
  <c r="AS19" i="7"/>
  <c r="AV19" i="7"/>
  <c r="AU19" i="7"/>
  <c r="AT19" i="7"/>
  <c r="AV21" i="7"/>
  <c r="AS21" i="7"/>
  <c r="AU21" i="7"/>
  <c r="AT21" i="7"/>
  <c r="AV24" i="7"/>
  <c r="AU24" i="7"/>
  <c r="AT24" i="7"/>
  <c r="AS24" i="7"/>
  <c r="AS27" i="7"/>
  <c r="AV27" i="7"/>
  <c r="AU27" i="7"/>
  <c r="AT27" i="7"/>
  <c r="AV26" i="7"/>
  <c r="AU26" i="7"/>
  <c r="AT26" i="7"/>
  <c r="AS26" i="7"/>
  <c r="AS29" i="7"/>
  <c r="AV29" i="7"/>
  <c r="AU29" i="7"/>
  <c r="AT29" i="7"/>
  <c r="AV36" i="7"/>
  <c r="AU36" i="7"/>
  <c r="AT36" i="7"/>
  <c r="AS36" i="7"/>
  <c r="AV28" i="7"/>
  <c r="AU28" i="7"/>
  <c r="AT28" i="7"/>
  <c r="AS28" i="7"/>
  <c r="AV32" i="7"/>
  <c r="AU32" i="7"/>
  <c r="AT32" i="7"/>
  <c r="AS32" i="7"/>
  <c r="AS25" i="7"/>
  <c r="AV25" i="7"/>
  <c r="AU25" i="7"/>
  <c r="AT25" i="7"/>
  <c r="AS17" i="7"/>
  <c r="AV17" i="7"/>
  <c r="AU17" i="7"/>
  <c r="AT17" i="7"/>
  <c r="AV20" i="7"/>
  <c r="AU20" i="7"/>
  <c r="AT20" i="7"/>
  <c r="AS20" i="7"/>
  <c r="AV31" i="7"/>
  <c r="AS31" i="7"/>
  <c r="AU31" i="7"/>
  <c r="AT31" i="7"/>
  <c r="AV33" i="7"/>
  <c r="AU33" i="7"/>
  <c r="AS33" i="7"/>
  <c r="AT33" i="7"/>
  <c r="AV34" i="7"/>
  <c r="AU34" i="7"/>
  <c r="AT34" i="7"/>
  <c r="AS34" i="7"/>
  <c r="AU15" i="7"/>
  <c r="AV15" i="7"/>
  <c r="AT15" i="7"/>
  <c r="AS15" i="7"/>
  <c r="AR15" i="7"/>
  <c r="AQ15" i="7"/>
  <c r="AP15" i="7"/>
  <c r="AO15" i="7"/>
  <c r="AP31" i="7"/>
  <c r="AQ31" i="7"/>
  <c r="AO31" i="7"/>
  <c r="AR31" i="7"/>
  <c r="AP34" i="7"/>
  <c r="AQ34" i="7"/>
  <c r="AO34" i="7"/>
  <c r="AR34" i="7"/>
  <c r="AP20" i="7"/>
  <c r="AQ20" i="7"/>
  <c r="AR20" i="7"/>
  <c r="AO20" i="7"/>
  <c r="AP23" i="7"/>
  <c r="AQ23" i="7"/>
  <c r="AO23" i="7"/>
  <c r="AR23" i="7"/>
  <c r="AP35" i="7"/>
  <c r="AQ35" i="7"/>
  <c r="AO35" i="7"/>
  <c r="AR35" i="7"/>
  <c r="AP30" i="7"/>
  <c r="AQ30" i="7"/>
  <c r="AO30" i="7"/>
  <c r="AR30" i="7"/>
  <c r="AP19" i="7"/>
  <c r="AQ19" i="7"/>
  <c r="AR19" i="7"/>
  <c r="AO19" i="7"/>
  <c r="AP36" i="7"/>
  <c r="AQ36" i="7"/>
  <c r="AR36" i="7"/>
  <c r="AO36" i="7"/>
  <c r="AP33" i="7"/>
  <c r="AQ33" i="7"/>
  <c r="AO33" i="7"/>
  <c r="AR33" i="7"/>
  <c r="AP25" i="7"/>
  <c r="AQ25" i="7"/>
  <c r="AO25" i="7"/>
  <c r="AR25" i="7"/>
  <c r="AP18" i="7"/>
  <c r="AQ18" i="7"/>
  <c r="AR18" i="7"/>
  <c r="AO18" i="7"/>
  <c r="AP21" i="7"/>
  <c r="AQ21" i="7"/>
  <c r="AR21" i="7"/>
  <c r="AO21" i="7"/>
  <c r="AP24" i="7"/>
  <c r="AQ24" i="7"/>
  <c r="AO24" i="7"/>
  <c r="AR24" i="7"/>
  <c r="AP27" i="7"/>
  <c r="AQ27" i="7"/>
  <c r="AO27" i="7"/>
  <c r="AR27" i="7"/>
  <c r="AP22" i="7"/>
  <c r="AQ22" i="7"/>
  <c r="AR22" i="7"/>
  <c r="AO22" i="7"/>
  <c r="AP26" i="7"/>
  <c r="AQ26" i="7"/>
  <c r="AO26" i="7"/>
  <c r="AR26" i="7"/>
  <c r="AP29" i="7"/>
  <c r="AQ29" i="7"/>
  <c r="AO29" i="7"/>
  <c r="AR29" i="7"/>
  <c r="AP28" i="7"/>
  <c r="AQ28" i="7"/>
  <c r="AO28" i="7"/>
  <c r="AR28" i="7"/>
  <c r="AP32" i="7"/>
  <c r="AQ32" i="7"/>
  <c r="AO32" i="7"/>
  <c r="AR32" i="7"/>
  <c r="AR17" i="7"/>
  <c r="AQ17" i="7"/>
  <c r="AO17" i="7"/>
  <c r="AP17" i="7"/>
  <c r="E56" i="4"/>
  <c r="E55" i="4"/>
  <c r="BD28" i="7" a="1"/>
  <c r="BA21" i="7" a="1"/>
  <c r="BB18" i="7" a="1"/>
  <c r="BB20" i="7" a="1"/>
  <c r="BB27" i="7" a="1"/>
  <c r="BA17" i="7" a="1"/>
  <c r="BC24" i="7" a="1"/>
  <c r="AX23" i="7" a="1"/>
  <c r="AZ17" i="7" a="1"/>
  <c r="AY36" i="7" a="1"/>
  <c r="AZ22" i="7" a="1"/>
  <c r="AX35" i="7" a="1"/>
  <c r="AY31" i="7" a="1"/>
  <c r="AY29" i="7" a="1"/>
  <c r="BA30" i="7" a="1"/>
  <c r="AY17" i="7" a="1"/>
  <c r="AZ15" i="7" a="1"/>
  <c r="BC30" i="7" a="1"/>
  <c r="BA24" i="7" a="1"/>
  <c r="AX34" i="7" a="1"/>
  <c r="AZ26" i="7" a="1"/>
  <c r="AY15" i="7" a="1"/>
  <c r="BA25" i="7" a="1"/>
  <c r="BD27" i="7" a="1"/>
  <c r="BB22" i="7" a="1"/>
  <c r="BA33" i="7" a="1"/>
  <c r="BB29" i="7" a="1"/>
  <c r="BA23" i="7" a="1"/>
  <c r="BD31" i="7" a="1"/>
  <c r="BC26" i="7" a="1"/>
  <c r="AX30" i="7" a="1"/>
  <c r="AZ19" i="7" a="1"/>
  <c r="AY25" i="7" a="1"/>
  <c r="AZ35" i="7" a="1"/>
  <c r="AX19" i="7" a="1"/>
  <c r="AY20" i="7" a="1"/>
  <c r="AY32" i="7" a="1"/>
  <c r="BA15" i="7" a="1"/>
  <c r="AY23" i="7" a="1"/>
  <c r="AX31" i="7" a="1"/>
  <c r="BD15" i="7" a="1"/>
  <c r="BD32" i="7" a="1"/>
  <c r="AX28" i="7" a="1"/>
  <c r="AX20" i="7" a="1"/>
  <c r="BD18" i="7" a="1"/>
  <c r="BD20" i="7" a="1"/>
  <c r="BD29" i="7" a="1"/>
  <c r="BB30" i="7" a="1"/>
  <c r="BB15" i="7" a="1"/>
  <c r="BA28" i="7" a="1"/>
  <c r="BD35" i="7" a="1"/>
  <c r="BD34" i="7" a="1"/>
  <c r="BC36" i="7" a="1"/>
  <c r="AX36" i="7" a="1"/>
  <c r="AZ18" i="7" a="1"/>
  <c r="AY21" i="7" a="1"/>
  <c r="AZ24" i="7" a="1"/>
  <c r="AW31" i="7" a="1"/>
  <c r="AX33" i="7" a="1"/>
  <c r="AY35" i="7" a="1"/>
  <c r="AW33" i="7" a="1"/>
  <c r="BC34" i="7" a="1"/>
  <c r="AX29" i="7" a="1"/>
  <c r="BA29" i="7" a="1"/>
  <c r="BC25" i="7" a="1"/>
  <c r="BB32" i="7" a="1"/>
  <c r="AW25" i="7" a="1"/>
  <c r="BD22" i="7" a="1"/>
  <c r="BD33" i="7" a="1"/>
  <c r="BC28" i="7" a="1"/>
  <c r="BC21" i="7" a="1"/>
  <c r="BB25" i="7" a="1"/>
  <c r="BA19" i="7" a="1"/>
  <c r="BC32" i="7" a="1"/>
  <c r="AX25" i="7" a="1"/>
  <c r="AW32" i="7" a="1"/>
  <c r="AY27" i="7" a="1"/>
  <c r="AW24" i="7" a="1"/>
  <c r="AX18" i="7" a="1"/>
  <c r="AY19" i="7" a="1"/>
  <c r="AW19" i="7" a="1"/>
  <c r="BB36" i="7" a="1"/>
  <c r="BB21" i="7" a="1"/>
  <c r="AW22" i="7" a="1"/>
  <c r="BD30" i="7" a="1"/>
  <c r="BC15" i="7" a="1"/>
  <c r="BD25" i="7" a="1"/>
  <c r="BC27" i="7" a="1"/>
  <c r="BA18" i="7" a="1"/>
  <c r="BA20" i="7" a="1"/>
  <c r="BD24" i="7" a="1"/>
  <c r="BD17" i="7" a="1"/>
  <c r="AX21" i="7" a="1"/>
  <c r="AZ33" i="7" a="1"/>
  <c r="AY26" i="7" a="1"/>
  <c r="AZ20" i="7" a="1"/>
  <c r="AZ31" i="7" a="1"/>
  <c r="AX24" i="7" a="1"/>
  <c r="AY33" i="7" a="1"/>
  <c r="AZ29" i="7" a="1"/>
  <c r="BA27" i="7" a="1"/>
  <c r="BB28" i="7" a="1"/>
  <c r="BC35" i="7" a="1"/>
  <c r="AX26" i="7" a="1"/>
  <c r="AZ36" i="7" a="1"/>
  <c r="AY24" i="7" a="1"/>
  <c r="BA35" i="7" a="1"/>
  <c r="AW35" i="7" a="1"/>
  <c r="AY22" i="7" a="1"/>
  <c r="BD21" i="7" a="1"/>
  <c r="BC18" i="7" a="1"/>
  <c r="BC20" i="7" a="1"/>
  <c r="BC29" i="7" a="1"/>
  <c r="BA22" i="7" a="1"/>
  <c r="BB33" i="7" a="1"/>
  <c r="BD26" i="7" a="1"/>
  <c r="BD23" i="7" a="1"/>
  <c r="BA31" i="7" a="1"/>
  <c r="AX27" i="7" a="1"/>
  <c r="AZ32" i="7" a="1"/>
  <c r="AY28" i="7" a="1"/>
  <c r="AW29" i="7" a="1"/>
  <c r="AW18" i="7" a="1"/>
  <c r="AX22" i="7" a="1"/>
  <c r="AY18" i="7" a="1"/>
  <c r="BC22" i="7" a="1"/>
  <c r="BC33" i="7" a="1"/>
  <c r="BD36" i="7" a="1"/>
  <c r="AY34" i="7" a="1"/>
  <c r="AW20" i="7" a="1"/>
  <c r="BD19" i="7" a="1"/>
  <c r="AY30" i="7" a="1"/>
  <c r="AX32" i="7" a="1"/>
  <c r="BB35" i="7" a="1"/>
  <c r="BC31" i="7" a="1"/>
  <c r="AW23" i="7" a="1"/>
  <c r="AW28" i="7" a="1"/>
  <c r="BA26" i="7" a="1"/>
  <c r="AZ30" i="7" a="1"/>
  <c r="AZ28" i="7" a="1"/>
  <c r="BC23" i="7" a="1"/>
  <c r="AW34" i="7" a="1"/>
  <c r="AW17" i="7" a="1"/>
  <c r="BA36" i="7" a="1"/>
  <c r="AZ34" i="7" a="1"/>
  <c r="AZ27" i="7" a="1"/>
  <c r="BC19" i="7" a="1"/>
  <c r="BB34" i="7" a="1"/>
  <c r="AW30" i="7" a="1"/>
  <c r="BB23" i="7" a="1"/>
  <c r="BB31" i="7" a="1"/>
  <c r="AW36" i="7" a="1"/>
  <c r="BB24" i="7" a="1"/>
  <c r="AX15" i="7" a="1"/>
  <c r="AW26" i="7" a="1"/>
  <c r="BB17" i="7" a="1"/>
  <c r="AZ23" i="7" a="1"/>
  <c r="AX17" i="7" a="1"/>
  <c r="BC17" i="7" a="1"/>
  <c r="AZ21" i="7" a="1"/>
  <c r="BA32" i="7" a="1"/>
  <c r="AW15" i="7" a="1"/>
  <c r="AZ25" i="7" a="1"/>
  <c r="BB26" i="7" a="1"/>
  <c r="AW27" i="7" a="1"/>
  <c r="BB19" i="7" a="1"/>
  <c r="BA34" i="7" a="1"/>
  <c r="AW21" i="7" a="1"/>
  <c r="BB31" i="7" l="1"/>
  <c r="BA36" i="7"/>
  <c r="BB23" i="7"/>
  <c r="BB34" i="7"/>
  <c r="BC31" i="7"/>
  <c r="BC17" i="7"/>
  <c r="BB32" i="7"/>
  <c r="BB36" i="7"/>
  <c r="BB26" i="7"/>
  <c r="BB24" i="7"/>
  <c r="BC19" i="7"/>
  <c r="BB35" i="7"/>
  <c r="BC23" i="7"/>
  <c r="BA32" i="7"/>
  <c r="BA35" i="7"/>
  <c r="BC34" i="7"/>
  <c r="BA31" i="7"/>
  <c r="BD17" i="7"/>
  <c r="BC32" i="7"/>
  <c r="BC36" i="7"/>
  <c r="BC26" i="7"/>
  <c r="BC24" i="7"/>
  <c r="BD19" i="7"/>
  <c r="BC35" i="7"/>
  <c r="BD23" i="7"/>
  <c r="BA34" i="7"/>
  <c r="BA26" i="7"/>
  <c r="BD34" i="7"/>
  <c r="BD31" i="7"/>
  <c r="BA17" i="7"/>
  <c r="BD32" i="7"/>
  <c r="BD36" i="7"/>
  <c r="BD26" i="7"/>
  <c r="BD24" i="7"/>
  <c r="BA19" i="7"/>
  <c r="BD35" i="7"/>
  <c r="BA23" i="7"/>
  <c r="BB17" i="7"/>
  <c r="BA24" i="7"/>
  <c r="BA15" i="7"/>
  <c r="BB33" i="7"/>
  <c r="BA20" i="7"/>
  <c r="BB25" i="7"/>
  <c r="BA28" i="7"/>
  <c r="BB29" i="7"/>
  <c r="BB27" i="7"/>
  <c r="BB21" i="7"/>
  <c r="BA30" i="7"/>
  <c r="BA22" i="7"/>
  <c r="BA18" i="7"/>
  <c r="BB19" i="7"/>
  <c r="BB15" i="7"/>
  <c r="BA33" i="7"/>
  <c r="BB20" i="7"/>
  <c r="BC25" i="7"/>
  <c r="BB28" i="7"/>
  <c r="BC29" i="7"/>
  <c r="BC27" i="7"/>
  <c r="BC21" i="7"/>
  <c r="BB30" i="7"/>
  <c r="BB22" i="7"/>
  <c r="BB18" i="7"/>
  <c r="BD15" i="7"/>
  <c r="BC33" i="7"/>
  <c r="BC20" i="7"/>
  <c r="BD25" i="7"/>
  <c r="BC28" i="7"/>
  <c r="BD29" i="7"/>
  <c r="BD27" i="7"/>
  <c r="BA21" i="7"/>
  <c r="BC30" i="7"/>
  <c r="BC22" i="7"/>
  <c r="BC18" i="7"/>
  <c r="BC15" i="7"/>
  <c r="BD33" i="7"/>
  <c r="BD20" i="7"/>
  <c r="BA25" i="7"/>
  <c r="BD28" i="7"/>
  <c r="BA29" i="7"/>
  <c r="BA27" i="7"/>
  <c r="BD21" i="7"/>
  <c r="BD30" i="7"/>
  <c r="BD22" i="7"/>
  <c r="BD18" i="7"/>
  <c r="AY34" i="7"/>
  <c r="AZ29" i="7"/>
  <c r="AW19" i="7"/>
  <c r="AW33" i="7"/>
  <c r="AY32" i="7"/>
  <c r="AY29" i="7"/>
  <c r="AY22" i="7"/>
  <c r="AY24" i="7"/>
  <c r="AY18" i="7"/>
  <c r="AY33" i="7"/>
  <c r="AY19" i="7"/>
  <c r="AY35" i="7"/>
  <c r="AY20" i="7"/>
  <c r="AY31" i="7"/>
  <c r="AX32" i="7"/>
  <c r="AX29" i="7"/>
  <c r="AX22" i="7"/>
  <c r="AX24" i="7"/>
  <c r="AX18" i="7"/>
  <c r="AX33" i="7"/>
  <c r="AX19" i="7"/>
  <c r="AX35" i="7"/>
  <c r="AX20" i="7"/>
  <c r="AX31" i="7"/>
  <c r="AW18" i="7"/>
  <c r="AZ31" i="7"/>
  <c r="AW24" i="7"/>
  <c r="AW31" i="7"/>
  <c r="AX17" i="7"/>
  <c r="AZ28" i="7"/>
  <c r="AZ26" i="7"/>
  <c r="AZ27" i="7"/>
  <c r="AW21" i="7"/>
  <c r="AZ25" i="7"/>
  <c r="AW36" i="7"/>
  <c r="AZ30" i="7"/>
  <c r="AZ23" i="7"/>
  <c r="AZ34" i="7"/>
  <c r="AW22" i="7"/>
  <c r="AW20" i="7"/>
  <c r="AW29" i="7"/>
  <c r="AZ20" i="7"/>
  <c r="AW28" i="7"/>
  <c r="AW26" i="7"/>
  <c r="AW27" i="7"/>
  <c r="AZ21" i="7"/>
  <c r="AW25" i="7"/>
  <c r="AZ36" i="7"/>
  <c r="AW30" i="7"/>
  <c r="AW23" i="7"/>
  <c r="AW34" i="7"/>
  <c r="AZ24" i="7"/>
  <c r="AZ35" i="7"/>
  <c r="AZ22" i="7"/>
  <c r="AW35" i="7"/>
  <c r="AY17" i="7"/>
  <c r="AY28" i="7"/>
  <c r="AY26" i="7"/>
  <c r="AY27" i="7"/>
  <c r="AY21" i="7"/>
  <c r="AY25" i="7"/>
  <c r="AY36" i="7"/>
  <c r="AY30" i="7"/>
  <c r="AY23" i="7"/>
  <c r="AZ32" i="7"/>
  <c r="AZ33" i="7"/>
  <c r="AW32" i="7"/>
  <c r="AZ18" i="7"/>
  <c r="AZ19" i="7"/>
  <c r="AZ17" i="7"/>
  <c r="AX28" i="7"/>
  <c r="AX26" i="7"/>
  <c r="AX27" i="7"/>
  <c r="AX21" i="7"/>
  <c r="AX25" i="7"/>
  <c r="AX36" i="7"/>
  <c r="AX30" i="7"/>
  <c r="AX23" i="7"/>
  <c r="AX34" i="7"/>
  <c r="AW17" i="7"/>
  <c r="AW15" i="7"/>
  <c r="AX15" i="7"/>
  <c r="AY15" i="7"/>
  <c r="AZ15" i="7"/>
  <c r="BF26" i="7" l="1"/>
  <c r="BH26" i="7" s="1"/>
  <c r="BF31" i="7"/>
  <c r="BH31" i="7" s="1"/>
  <c r="BF33" i="7"/>
  <c r="BH33" i="7" s="1"/>
  <c r="BF25" i="7"/>
  <c r="BH25" i="7" s="1"/>
  <c r="BF32" i="7"/>
  <c r="BH32" i="7" s="1"/>
  <c r="BF34" i="7"/>
  <c r="BH34" i="7" s="1"/>
  <c r="BF28" i="7"/>
  <c r="BH28" i="7" s="1"/>
  <c r="BF36" i="7"/>
  <c r="BH36" i="7" s="1"/>
  <c r="BF24" i="7"/>
  <c r="BH24" i="7" s="1"/>
  <c r="BF19" i="7"/>
  <c r="BF23" i="7"/>
  <c r="BF30" i="7"/>
  <c r="BF29" i="7"/>
  <c r="BH29" i="7" s="1"/>
  <c r="BF21" i="7"/>
  <c r="BH21" i="7" s="1"/>
  <c r="BF18" i="7"/>
  <c r="BH18" i="7" s="1"/>
  <c r="BF17" i="7"/>
  <c r="BH17" i="7" s="1"/>
  <c r="BF20" i="7"/>
  <c r="BF35" i="7"/>
  <c r="BF22" i="7"/>
  <c r="BF27" i="7"/>
  <c r="BF15" i="7"/>
  <c r="BH15" i="7" s="1"/>
  <c r="E80" i="4" l="1"/>
  <c r="E88" i="4"/>
  <c r="E81" i="4"/>
  <c r="E86" i="4"/>
  <c r="E87" i="4"/>
  <c r="E84" i="4"/>
  <c r="E79" i="4"/>
  <c r="E76" i="4"/>
  <c r="E89" i="4"/>
  <c r="E83" i="4"/>
  <c r="E91" i="4"/>
  <c r="E72" i="4"/>
  <c r="E75" i="4"/>
  <c r="BH20" i="7"/>
  <c r="E90" i="4"/>
  <c r="BH35" i="7"/>
  <c r="E73" i="4"/>
  <c r="E82" i="4"/>
  <c r="BH27" i="7"/>
  <c r="E85" i="4"/>
  <c r="BH30" i="7"/>
  <c r="E74" i="4"/>
  <c r="BH19" i="7"/>
  <c r="E77" i="4"/>
  <c r="BH22" i="7"/>
  <c r="E78" i="4"/>
  <c r="BH23" i="7"/>
  <c r="BH39" i="7" l="1"/>
  <c r="E95" i="4" s="1"/>
  <c r="E9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<sst xmlns="http://schemas.openxmlformats.org/spreadsheetml/2006/main" count="998" uniqueCount="108">
  <si>
    <t>Microsoft Excel Collegiate Challenge</t>
  </si>
  <si>
    <t>Answer Sheet</t>
  </si>
  <si>
    <t>Select your answer from dropdown selections provided in the Green Answer cells.</t>
  </si>
  <si>
    <t>Question #</t>
  </si>
  <si>
    <t>Points</t>
  </si>
  <si>
    <t>Your Answer</t>
  </si>
  <si>
    <t>Instructions</t>
  </si>
  <si>
    <t>Case Author</t>
  </si>
  <si>
    <t>Questions</t>
  </si>
  <si>
    <t>Level 1</t>
  </si>
  <si>
    <t>Very Easy</t>
  </si>
  <si>
    <t>Level</t>
  </si>
  <si>
    <t>Answer</t>
  </si>
  <si>
    <t>Example1</t>
  </si>
  <si>
    <t>Question</t>
  </si>
  <si>
    <t>Level 2</t>
  </si>
  <si>
    <t>Easy</t>
  </si>
  <si>
    <t>Example2</t>
  </si>
  <si>
    <t>Andrew Grigolyunovich</t>
  </si>
  <si>
    <t>🙆</t>
  </si>
  <si>
    <t>Category</t>
  </si>
  <si>
    <t>Price, $</t>
  </si>
  <si>
    <t>🧍‍♂️</t>
  </si>
  <si>
    <t>⚽</t>
  </si>
  <si>
    <t>Stadium Seating Plan</t>
  </si>
  <si>
    <t>Ticket Prices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</si>
  <si>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</si>
  <si>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</si>
  <si>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</si>
  <si>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</si>
  <si>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</si>
  <si>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</si>
  <si>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</si>
  <si>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</si>
  <si>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</si>
  <si>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</si>
  <si>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</si>
  <si>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</si>
  <si>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</si>
  <si>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</si>
  <si>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</si>
  <si>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</si>
  <si>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</si>
  <si>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</si>
  <si>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</si>
  <si>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</si>
  <si>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</si>
  <si>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</si>
  <si>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</si>
  <si>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</si>
  <si>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</si>
  <si>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</si>
  <si>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</si>
  <si>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</si>
  <si>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</si>
  <si>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Ticket Master (150 Points)</t>
  </si>
  <si>
    <t>Checking Data</t>
  </si>
  <si>
    <t>Seat #</t>
  </si>
  <si>
    <t>E7</t>
  </si>
  <si>
    <t>E30</t>
  </si>
  <si>
    <t>F27</t>
  </si>
  <si>
    <t>C13</t>
  </si>
  <si>
    <t>X5</t>
  </si>
  <si>
    <t>AC10</t>
  </si>
  <si>
    <t>L8</t>
  </si>
  <si>
    <t>S7</t>
  </si>
  <si>
    <t>I16</t>
  </si>
  <si>
    <t>J8</t>
  </si>
  <si>
    <t>AC8</t>
  </si>
  <si>
    <t>In this level, your task is to determine the sales price of a ticket for a particular seat on the Stadium.</t>
  </si>
  <si>
    <t>X22</t>
  </si>
  <si>
    <t>E27</t>
  </si>
  <si>
    <t>F12</t>
  </si>
  <si>
    <t>B17</t>
  </si>
  <si>
    <t>W30</t>
  </si>
  <si>
    <t>E13</t>
  </si>
  <si>
    <t>Y7</t>
  </si>
  <si>
    <t>AD24</t>
  </si>
  <si>
    <t>Z23</t>
  </si>
  <si>
    <t>What is the total revenue from selling these seats on Level 1 (Seats #1-20)?</t>
  </si>
  <si>
    <t>How many of these seats mentioned on Level 1 are worth $1,000?</t>
  </si>
  <si>
    <t>Assume that the same people from Level 1 will now want to buy another ticket for their kid</t>
  </si>
  <si>
    <t>Bringing Your Kid to the Game</t>
  </si>
  <si>
    <t>The kid should sit next to the parent - in a neighboring seat horizontally, vertically or diagonally.</t>
  </si>
  <si>
    <t>However, the parents can afford to buy only the cheapest place (which still needs to be neighboring!).</t>
  </si>
  <si>
    <t>How much will the kid's seat cost in each of the cases?</t>
  </si>
  <si>
    <t>Parent's Seat</t>
  </si>
  <si>
    <t>What is the total revenue from selling these seats on Level 2 (Seats #21-40)?</t>
  </si>
  <si>
    <t>How many of these 20 families will spend more than $500 combined? (When determining the family total spending you should add ticket prices for #1 and #21; #2 and #22, etc.)</t>
  </si>
  <si>
    <t>What is the maximum revenue that the stadium can generate in total from all the seats per event (assuming 100% ticket sales)?</t>
  </si>
  <si>
    <t>Your boss wants to earn $200,000 from the event. To make it possible, he is considering to convert the empty grey cells next to the soccer field (i.e. seats from #J12 to #V12, from #V12 to #V31, etc.) into additional seats. How high should be the ticket price of these new seats in order for the stadium to bring $200,000 per event.</t>
  </si>
  <si>
    <r>
      <rPr>
        <b/>
        <sz val="11"/>
        <color theme="1"/>
        <rFont val="Roboto"/>
      </rPr>
      <t>The Story</t>
    </r>
    <r>
      <rPr>
        <sz val="11"/>
        <color theme="1"/>
        <rFont val="Roboto"/>
      </rPr>
      <t xml:space="preserve">
You are a data analyst at a Matchpoint Event Consulting Company (which miraculously abbreviates as MECC), a company that helps high-profile sports companies to maximize their revenue. Your client looks for ways to increase ticket sales of their soccer team.
</t>
    </r>
    <r>
      <rPr>
        <b/>
        <sz val="11"/>
        <color theme="1"/>
        <rFont val="Roboto"/>
      </rPr>
      <t xml:space="preserve">Tickets
</t>
    </r>
    <r>
      <rPr>
        <sz val="11"/>
        <color theme="1"/>
        <rFont val="Roboto"/>
      </rPr>
      <t>The seat locations on the stadium are presented at the corresponding sheet. There are a total of 6 ticket pricing categories (see table to the right). Each seat has its own address that is the same as its cell address in Excel.</t>
    </r>
  </si>
  <si>
    <t>C33</t>
  </si>
  <si>
    <t>Control</t>
  </si>
  <si>
    <t>Stadium Sum</t>
  </si>
  <si>
    <t>Stadium Sum w/o Control</t>
  </si>
  <si>
    <t>Seat Cost</t>
  </si>
  <si>
    <t>Row</t>
  </si>
  <si>
    <t>Column</t>
  </si>
  <si>
    <t>Adjacent Seats</t>
  </si>
  <si>
    <t>Adjacent Seat Costs</t>
  </si>
  <si>
    <t>Min Cost</t>
  </si>
  <si>
    <t>Pair Cost</t>
  </si>
  <si>
    <t>Min Cost in One Formula</t>
  </si>
  <si>
    <t>&gt; $500 Count</t>
  </si>
  <si>
    <t>Be sure to select your answer on the "TicketMaster Answers" tab.</t>
  </si>
  <si>
    <t>Problem #</t>
  </si>
  <si>
    <t>Theoretically this might mean that a parent is sitting on seat #F12, worth $1,000, while the kid takes seat #G11, which is worth $50.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</si>
</sst>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6" formatCode="&quot;$&quot;#,##0_);[Red]\(&quot;$&quot;#,##0\)"/>
    <x:numFmt numFmtId="8" formatCode="&quot;$&quot;#,##0.00_);[Red]\(&quot;$&quot;#,##0.00\)"/>
    <x:numFmt numFmtId="164" formatCode="0.0"/>
  </x:numFmts>
  <x:fonts count="35" x14ac:knownFonts="1"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22"/>
      <x:color rgb="FF3F3F76"/>
      <x:name val="Calibri"/>
      <x:family val="2"/>
      <x:scheme val="minor"/>
    </x:font>
    <x:font>
      <x:b/>
      <x:sz val="24"/>
      <x:color theme="0"/>
      <x:name val="Agency FB"/>
      <x:family val="2"/>
    </x:font>
    <x:font>
      <x:sz val="11"/>
      <x:color theme="1"/>
      <x:name val="Calibri"/>
      <x:family val="2"/>
      <x:scheme val="minor"/>
    </x:font>
    <x:font>
      <x:sz val="11"/>
      <x:color theme="1"/>
      <x:name val="Roboto"/>
    </x:font>
    <x:font>
      <x:b/>
      <x:sz val="18"/>
      <x:color theme="0"/>
      <x:name val="Agency FB"/>
      <x:family val="2"/>
    </x:font>
    <x:font>
      <x:b/>
      <x:sz val="12"/>
      <x:color theme="0"/>
      <x:name val="Roboto"/>
    </x:font>
    <x:font>
      <x:b/>
      <x:sz val="12"/>
      <x:color theme="7" tint="-0.499984740745262"/>
      <x:name val="Roboto"/>
    </x:font>
    <x:font>
      <x:sz val="12"/>
      <x:color theme="7" tint="-0.499984740745262"/>
      <x:name val="Roboto"/>
    </x:font>
    <x:font>
      <x:u/>
      <x:sz val="11"/>
      <x:color theme="10"/>
      <x:name val="Calibri"/>
      <x:family val="2"/>
      <x:scheme val="minor"/>
    </x:font>
    <x:font>
      <x:sz val="11"/>
      <x:name val="Roboto"/>
    </x:font>
    <x:font>
      <x:b/>
      <x:sz val="24"/>
      <x:color theme="0"/>
      <x:name val="Roboto"/>
    </x:font>
    <x:font>
      <x:sz val="18"/>
      <x:color theme="1"/>
      <x:name val="Agency FB"/>
      <x:family val="2"/>
    </x:font>
    <x:font>
      <x:b/>
      <x:sz val="11"/>
      <x:color theme="1"/>
      <x:name val="Roboto"/>
    </x:font>
    <x:font>
      <x:b/>
      <x:sz val="16"/>
      <x:name val="Roboto"/>
    </x:font>
    <x:font>
      <x:b/>
      <x:sz val="20"/>
      <x:color theme="0"/>
      <x:name val="Agency FB"/>
      <x:family val="2"/>
    </x:font>
    <x:font>
      <x:b/>
      <x:sz val="20"/>
      <x:color theme="0"/>
      <x:name val="Roboto"/>
    </x:font>
    <x:font>
      <x:b/>
      <x:sz val="14"/>
      <x:color theme="0"/>
      <x:name val="Agency FB"/>
      <x:family val="2"/>
    </x:font>
    <x:font>
      <x:i/>
      <x:sz val="10"/>
      <x:color theme="1"/>
      <x:name val="Agency FB"/>
      <x:family val="2"/>
    </x:font>
    <x:font>
      <x:b/>
      <x:sz val="14"/>
      <x:color theme="1"/>
      <x:name val="Agency FB"/>
      <x:family val="2"/>
    </x:font>
    <x:font>
      <x:b/>
      <x:sz val="11"/>
      <x:name val="Roboto"/>
    </x:font>
    <x:font>
      <x:b/>
      <x:sz val="11"/>
      <x:color theme="0"/>
      <x:name val="Roboto"/>
    </x:font>
    <x:font>
      <x:sz val="11"/>
      <x:color theme="7" tint="-0.499984740745262"/>
      <x:name val="Roboto"/>
    </x:font>
    <x:font>
      <x:b/>
      <x:sz val="18"/>
      <x:color theme="0"/>
      <x:name val="Roboto"/>
    </x:font>
    <x:font>
      <x:sz val="14"/>
      <x:color theme="7" tint="-0.499984740745262"/>
      <x:name val="Roboto"/>
    </x:font>
    <x:font>
      <x:sz val="18"/>
      <x:color theme="1"/>
      <x:name val="Berlin Sans FB Demi"/>
      <x:family val="2"/>
    </x:font>
    <x:font>
      <x:sz val="20"/>
      <x:color rgb="FFFF0000"/>
      <x:name val="Calibri"/>
      <x:family val="2"/>
      <x:scheme val="minor"/>
    </x:font>
    <x:font>
      <x:b/>
      <x:sz val="14"/>
      <x:color theme="1"/>
      <x:name val="Roboto"/>
    </x:font>
    <x:font>
      <x:b/>
      <x:sz val="12"/>
      <x:color theme="1"/>
      <x:name val="Roboto"/>
    </x:font>
    <x:font>
      <x:sz val="20"/>
      <x:color theme="4"/>
      <x:name val="Calibri"/>
      <x:family val="2"/>
      <x:scheme val="minor"/>
    </x:font>
    <x:font>
      <x:sz val="20"/>
      <x:color rgb="FF0070C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sz val="12"/>
      <x:color rgb="FFFFFF"/>
      <x:name val="Arial"/>
    </x:font>
  </x:fonts>
  <x:fills count="20">
    <x:fill>
      <x:patternFill patternType="none"/>
    </x:fill>
    <x:fill>
      <x:patternFill patternType="gray125"/>
    </x:fill>
    <x:fill>
      <x:patternFill patternType="solid">
        <x:fgColor rgb="FFFFCC99"/>
      </x:patternFill>
    </x:fill>
    <x:fill>
      <x:gradientFill>
        <x:stop position="0">
          <x:color rgb="FFBF1F36"/>
        </x:stop>
        <x:stop position="1">
          <x:color rgb="FF020024"/>
        </x:stop>
      </x:gradientFill>
    </x:fill>
    <x:fill>
      <x:patternFill patternType="solid">
        <x:fgColor theme="0"/>
        <x:bgColor indexed="64"/>
      </x:patternFill>
    </x:fill>
    <x:fill>
      <x:gradientFill>
        <x:stop position="0">
          <x:color rgb="FF228AB8"/>
        </x:stop>
        <x:stop position="1">
          <x:color rgb="FF020024"/>
        </x:stop>
      </x:gradientFill>
    </x:fill>
    <x:fill>
      <x:patternFill patternType="solid">
        <x:fgColor rgb="FF228AB8"/>
        <x:bgColor indexed="64"/>
      </x:patternFill>
    </x:fill>
    <x:fill>
      <x:patternFill patternType="solid">
        <x:fgColor rgb="FF006837"/>
        <x:bgColor indexed="64"/>
      </x:patternFill>
    </x:fill>
    <x:fill>
      <x:patternFill patternType="solid">
        <x:fgColor rgb="FF001838"/>
        <x:bgColor indexed="64"/>
      </x:patternFill>
    </x:fill>
    <x:fill>
      <x:patternFill patternType="solid">
        <x:fgColor rgb="FFBF1F36"/>
        <x:bgColor indexed="64"/>
      </x:patternFill>
    </x:fill>
    <x:fill>
      <x:patternFill patternType="solid">
        <x:fgColor rgb="FFF6C6CD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FF00"/>
        <x:bgColor indexed="64"/>
      </x:patternFill>
    </x:fill>
  </x:fills>
  <x:borders count="5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ck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ck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/>
      <x:top style="thick">
        <x:color indexed="64"/>
      </x:top>
      <x:bottom style="thick">
        <x:color indexed="64"/>
      </x:bottom>
      <x:diagonal/>
    </x:border>
    <x:border>
      <x:left/>
      <x:right style="thick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theme="0"/>
      </x:left>
      <x:right/>
      <x:top style="thin">
        <x:color theme="0"/>
      </x:top>
      <x:bottom/>
      <x:diagonal/>
    </x:border>
    <x:border>
      <x:left/>
      <x:right/>
      <x:top style="thin">
        <x:color theme="0"/>
      </x:top>
      <x:bottom/>
      <x:diagonal/>
    </x:border>
    <x:border>
      <x:left/>
      <x:right style="thin">
        <x:color theme="0"/>
      </x:right>
      <x:top style="thin">
        <x:color theme="0"/>
      </x:top>
      <x:bottom/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/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/>
      <x:top/>
      <x:bottom/>
      <x:diagonal/>
    </x:border>
    <x:border>
      <x:left/>
      <x:right style="thin">
        <x:color theme="0"/>
      </x:right>
      <x:top/>
      <x:bottom/>
      <x:diagonal/>
    </x:border>
    <x:border>
      <x:left style="thin">
        <x:color theme="0"/>
      </x:left>
      <x:right/>
      <x:top/>
      <x:bottom style="thin">
        <x:color theme="0"/>
      </x:bottom>
      <x:diagonal/>
    </x:border>
    <x:border>
      <x:left/>
      <x:right/>
      <x:top/>
      <x:bottom style="thin">
        <x:color theme="0"/>
      </x:bottom>
      <x:diagonal/>
    </x:border>
    <x:border>
      <x:left/>
      <x:right style="thin">
        <x:color theme="0"/>
      </x:right>
      <x:top/>
      <x:bottom style="thin">
        <x:color theme="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theme="0" tint="-0.499984740745262"/>
      </x:left>
      <x:right/>
      <x:top style="thick">
        <x:color indexed="64"/>
      </x:top>
      <x:bottom/>
      <x:diagonal/>
    </x:border>
    <x:border>
      <x:left/>
      <x:right/>
      <x:top style="thick">
        <x:color indexed="64"/>
      </x:top>
      <x:bottom/>
      <x:diagonal/>
    </x:border>
    <x:border>
      <x:left/>
      <x:right style="thin">
        <x:color theme="0" tint="-0.499984740745262"/>
      </x:right>
      <x:top style="thick">
        <x:color indexed="64"/>
      </x:top>
      <x:bottom/>
      <x:diagonal/>
    </x:border>
    <x:border>
      <x:left style="thin">
        <x:color theme="0" tint="-0.24994659260841701"/>
      </x:left>
      <x:right/>
      <x:top style="thin">
        <x:color indexed="64"/>
      </x:top>
      <x:bottom/>
      <x:diagonal/>
    </x:border>
    <x:border>
      <x:left/>
      <x:right style="thin">
        <x:color theme="0" tint="-0.24994659260841701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</x:borders>
  <x:cellStyleXfs count="5">
    <x:xf numFmtId="0" fontId="0" fillId="0" borderId="0"/>
    <x:xf numFmtId="0" fontId="1" fillId="0" borderId="0"/>
    <x:xf numFmtId="0" fontId="3" fillId="2" borderId="1" applyNumberFormat="0" applyAlignment="0" applyProtection="0"/>
    <x:xf numFmtId="0" fontId="5" fillId="0" borderId="0"/>
    <x:xf numFmtId="0" fontId="11" fillId="0" borderId="0" applyNumberFormat="0" applyFill="0" applyBorder="0" applyAlignment="0" applyProtection="0"/>
  </x:cellStyleXfs>
  <x:cellXfs count="140">
    <x:xf numFmtId="0" fontId="0" fillId="0" borderId="0" xfId="0"/>
    <x:xf numFmtId="0" fontId="1" fillId="0" borderId="0" xfId="0" applyFont="1"/>
    <x:xf numFmtId="0" fontId="1" fillId="0" borderId="0" xfId="3" applyFont="1"/>
    <x:xf numFmtId="0" fontId="2" fillId="0" borderId="0" xfId="3" applyFont="1"/>
    <x:xf numFmtId="0" fontId="8" fillId="6" borderId="4" xfId="3" applyFont="1" applyFill="1" applyBorder="1" applyAlignment="1">
      <x:alignment horizontal="center" vertical="center"/>
    </x:xf>
    <x:xf numFmtId="0" fontId="10" fillId="0" borderId="5" xfId="3" applyFont="1" applyBorder="1" applyAlignment="1">
      <x:alignment horizontal="center" vertical="center" wrapText="1"/>
    </x:xf>
    <x:xf numFmtId="0" fontId="10" fillId="0" borderId="6" xfId="3" applyFont="1" applyBorder="1" applyAlignment="1">
      <x:alignment horizontal="center" vertical="center" wrapText="1"/>
    </x:xf>
    <x:xf numFmtId="4" fontId="8" fillId="7" borderId="7" xfId="3" applyNumberFormat="1" applyFont="1" applyFill="1" applyBorder="1" applyAlignment="1">
      <x:alignment horizontal="center" vertical="center"/>
    </x:xf>
    <x:xf numFmtId="3" fontId="8" fillId="7" borderId="7" xfId="3" applyNumberFormat="1" applyFont="1" applyFill="1" applyBorder="1" applyAlignment="1">
      <x:alignment horizontal="center" vertical="center"/>
    </x:xf>
    <x:xf numFmtId="0" fontId="6" fillId="4" borderId="0" xfId="3" applyFont="1" applyFill="1"/>
    <x:xf numFmtId="0" fontId="6" fillId="4" borderId="0" xfId="3" applyFont="1" applyFill="1" applyAlignment="1">
      <x:alignment vertical="top" wrapText="1"/>
    </x:xf>
    <x:xf numFmtId="0" fontId="12" fillId="4" borderId="0" xfId="3" applyFont="1" applyFill="1" applyAlignment="1">
      <x:alignment vertical="top" wrapText="1"/>
    </x:xf>
    <x:xf numFmtId="0" fontId="12" fillId="4" borderId="0" xfId="3" applyFont="1" applyFill="1"/>
    <x:xf numFmtId="0" fontId="13" fillId="4" borderId="0" xfId="3" applyFont="1" applyFill="1" applyAlignment="1">
      <x:alignment vertical="center"/>
    </x:xf>
    <x:xf numFmtId="0" fontId="16" fillId="4" borderId="0" xfId="4" applyFont="1" applyFill="1" applyBorder="1" applyAlignment="1">
      <x:alignment vertical="center"/>
    </x:xf>
    <x:xf numFmtId="0" fontId="6" fillId="4" borderId="0" xfId="3" applyFont="1" applyFill="1" applyAlignment="1">
      <x:alignment horizontal="left"/>
    </x:xf>
    <x:xf numFmtId="0" fontId="17" fillId="8" borderId="0" xfId="3" applyFont="1" applyFill="1" applyAlignment="1">
      <x:alignment horizontal="center" vertical="center"/>
    </x:xf>
    <x:xf numFmtId="0" fontId="14" fillId="8" borderId="0" xfId="3" applyFont="1" applyFill="1" applyAlignment="1">
      <x:alignment horizontal="center" vertical="center"/>
    </x:xf>
    <x:xf numFmtId="0" fontId="18" fillId="4" borderId="0" xfId="3" applyFont="1" applyFill="1"/>
    <x:xf numFmtId="0" fontId="19" fillId="9" borderId="4" xfId="3" applyFont="1" applyFill="1" applyBorder="1" applyAlignment="1">
      <x:alignment horizontal="center" vertical="center"/>
    </x:xf>
    <x:xf numFmtId="0" fontId="20" fillId="10" borderId="4" xfId="3" applyFont="1" applyFill="1" applyBorder="1" applyAlignment="1">
      <x:alignment horizontal="center" vertical="center"/>
    </x:xf>
    <x:xf numFmtId="0" fontId="21" fillId="4" borderId="0" xfId="3" applyFont="1" applyFill="1" applyAlignment="1">
      <x:alignment horizontal="left" vertical="center"/>
    </x:xf>
    <x:xf numFmtId="0" fontId="6" fillId="4" borderId="0" xfId="3" applyFont="1" applyFill="1" applyAlignment="1">
      <x:alignment horizontal="center"/>
    </x:xf>
    <x:xf numFmtId="0" fontId="22" fillId="4" borderId="0" xfId="3" applyFont="1" applyFill="1" applyAlignment="1">
      <x:alignment horizontal="left"/>
    </x:xf>
    <x:xf numFmtId="0" fontId="15" fillId="4" borderId="0" xfId="3" applyFont="1" applyFill="1" applyAlignment="1">
      <x:alignment horizontal="left"/>
    </x:xf>
    <x:xf numFmtId="0" fontId="15" fillId="4" borderId="0" xfId="3" applyFont="1" applyFill="1" applyAlignment="1">
      <x:alignment horizontal="center"/>
    </x:xf>
    <x:xf numFmtId="0" fontId="23" fillId="6" borderId="4" xfId="3" applyFont="1" applyFill="1" applyBorder="1" applyAlignment="1">
      <x:alignment horizontal="center" vertical="center"/>
    </x:xf>
    <x:xf numFmtId="0" fontId="24" fillId="4" borderId="5" xfId="3" applyFont="1" applyFill="1" applyBorder="1" applyAlignment="1">
      <x:alignment horizontal="center" vertical="center" wrapText="1"/>
    </x:xf>
    <x:xf numFmtId="0" fontId="10" fillId="4" borderId="5" xfId="3" applyFont="1" applyFill="1" applyBorder="1" applyAlignment="1">
      <x:alignment horizontal="center" vertical="center" wrapText="1"/>
    </x:xf>
    <x:xf numFmtId="0" fontId="9" fillId="4" borderId="5" xfId="3" applyFont="1" applyFill="1" applyBorder="1" applyAlignment="1">
      <x:alignment horizontal="center" vertical="center"/>
    </x:xf>
    <x:xf numFmtId="0" fontId="26" fillId="0" borderId="24" xfId="3" applyFont="1" applyBorder="1" applyAlignment="1">
      <x:alignment horizontal="center" vertical="center" wrapText="1"/>
    </x:xf>
    <x:xf numFmtId="0" fontId="25" fillId="7" borderId="23" xfId="3" applyFont="1" applyFill="1" applyBorder="1" applyAlignment="1">
      <x:alignment horizontal="center" vertical="center"/>
    </x:xf>
    <x:xf numFmtId="0" fontId="6" fillId="4" borderId="0" xfId="3" applyFont="1" applyFill="1" applyAlignment="1">
      <x:alignment horizontal="center" vertical="center"/>
    </x:xf>
    <x:xf numFmtId="0" fontId="2" fillId="0" borderId="0" xfId="3" applyFont="1" applyAlignment="1">
      <x:alignment horizontal="center"/>
    </x:xf>
    <x:xf numFmtId="0" fontId="19" fillId="9" borderId="30" xfId="3" applyFont="1" applyFill="1" applyBorder="1" applyAlignment="1">
      <x:alignment horizontal="center" vertical="center"/>
    </x:xf>
    <x:xf numFmtId="164" fontId="1" fillId="0" borderId="0" xfId="3" applyNumberFormat="1" applyFont="1"/>
    <x:xf numFmtId="3" fontId="1" fillId="0" borderId="0" xfId="0" applyNumberFormat="1" applyFont="1"/>
    <x:xf numFmtId="4" fontId="1" fillId="0" borderId="0" xfId="0" applyNumberFormat="1" applyFont="1"/>
    <x:xf numFmtId="0" fontId="0" fillId="11" borderId="0" xfId="0" applyFill="1"/>
    <x:xf numFmtId="0" fontId="0" fillId="12" borderId="0" xfId="0" applyFill="1"/>
    <x:xf numFmtId="0" fontId="29" fillId="4" borderId="11" xfId="0" applyFont="1" applyFill="1" applyBorder="1" applyAlignment="1">
      <x:alignment horizontal="center"/>
    </x:xf>
    <x:xf numFmtId="0" fontId="29" fillId="4" borderId="13" xfId="0" applyFont="1" applyFill="1" applyBorder="1" applyAlignment="1">
      <x:alignment horizontal="center"/>
    </x:xf>
    <x:xf numFmtId="0" fontId="0" fillId="11" borderId="32" xfId="0" applyFill="1" applyBorder="1" applyAlignment="1">
      <x:alignment horizontal="center"/>
    </x:xf>
    <x:xf numFmtId="6" fontId="30" fillId="4" borderId="32" xfId="0" applyNumberFormat="1" applyFont="1" applyFill="1" applyBorder="1" applyAlignment="1">
      <x:alignment horizontal="center" vertical="center"/>
    </x:xf>
    <x:xf numFmtId="0" fontId="0" fillId="12" borderId="33" xfId="0" applyFill="1" applyBorder="1" applyAlignment="1">
      <x:alignment horizontal="center"/>
    </x:xf>
    <x:xf numFmtId="6" fontId="30" fillId="4" borderId="33" xfId="0" applyNumberFormat="1" applyFont="1" applyFill="1" applyBorder="1" applyAlignment="1">
      <x:alignment horizontal="center" vertical="center"/>
    </x:xf>
    <x:xf numFmtId="0" fontId="0" fillId="13" borderId="33" xfId="0" applyFill="1" applyBorder="1" applyAlignment="1">
      <x:alignment horizontal="center"/>
    </x:xf>
    <x:xf numFmtId="0" fontId="0" fillId="14" borderId="33" xfId="0" applyFill="1" applyBorder="1" applyAlignment="1">
      <x:alignment horizontal="center"/>
    </x:xf>
    <x:xf numFmtId="0" fontId="0" fillId="14" borderId="0" xfId="0" applyFill="1"/>
    <x:xf numFmtId="0" fontId="0" fillId="15" borderId="33" xfId="0" applyFill="1" applyBorder="1" applyAlignment="1">
      <x:alignment horizontal="center"/>
    </x:xf>
    <x:xf numFmtId="0" fontId="0" fillId="16" borderId="34" xfId="0" applyFill="1" applyBorder="1" applyAlignment="1">
      <x:alignment horizontal="center"/>
    </x:xf>
    <x:xf numFmtId="6" fontId="30" fillId="4" borderId="34" xfId="0" applyNumberFormat="1" applyFont="1" applyFill="1" applyBorder="1" applyAlignment="1">
      <x:alignment horizontal="center" vertical="center"/>
    </x:xf>
    <x:xf numFmtId="0" fontId="0" fillId="13" borderId="0" xfId="0" applyFill="1"/>
    <x:xf numFmtId="0" fontId="0" fillId="16" borderId="0" xfId="0" applyFill="1"/>
    <x:xf numFmtId="0" fontId="0" fillId="15" borderId="0" xfId="0" applyFill="1"/>
    <x:xf numFmtId="0" fontId="0" fillId="17" borderId="35" xfId="0" applyFill="1" applyBorder="1" applyAlignment="1">
      <x:alignment horizontal="center" vertical="center"/>
    </x:xf>
    <x:xf numFmtId="0" fontId="0" fillId="17" borderId="36" xfId="0" applyFill="1" applyBorder="1" applyAlignment="1">
      <x:alignment horizontal="center" vertical="center"/>
    </x:xf>
    <x:xf numFmtId="0" fontId="0" fillId="17" borderId="37" xfId="0" applyFill="1" applyBorder="1" applyAlignment="1">
      <x:alignment horizontal="center" vertical="center"/>
    </x:xf>
    <x:xf numFmtId="0" fontId="0" fillId="17" borderId="38" xfId="0" applyFill="1" applyBorder="1" applyAlignment="1">
      <x:alignment horizontal="center" vertical="center"/>
    </x:xf>
    <x:xf numFmtId="0" fontId="31" fillId="17" borderId="39" xfId="0" applyFont="1" applyFill="1" applyBorder="1" applyAlignment="1">
      <x:alignment horizontal="center" vertical="center"/>
    </x:xf>
    <x:xf numFmtId="0" fontId="32" fillId="17" borderId="7" xfId="0" applyFont="1" applyFill="1" applyBorder="1" applyAlignment="1">
      <x:alignment horizontal="center" vertical="center"/>
    </x:xf>
    <x:xf numFmtId="0" fontId="0" fillId="17" borderId="40" xfId="0" applyFill="1" applyBorder="1" applyAlignment="1">
      <x:alignment horizontal="center" vertical="center"/>
    </x:xf>
    <x:xf numFmtId="0" fontId="0" fillId="17" borderId="0" xfId="0" applyFill="1" applyAlignment="1">
      <x:alignment horizontal="center" vertical="center"/>
    </x:xf>
    <x:xf numFmtId="0" fontId="0" fillId="17" borderId="41" xfId="0" applyFill="1" applyBorder="1" applyAlignment="1">
      <x:alignment horizontal="center" vertical="center"/>
    </x:xf>
    <x:xf numFmtId="0" fontId="0" fillId="17" borderId="42" xfId="0" applyFill="1" applyBorder="1" applyAlignment="1">
      <x:alignment horizontal="center" vertical="center"/>
    </x:xf>
    <x:xf numFmtId="0" fontId="0" fillId="17" borderId="43" xfId="0" applyFill="1" applyBorder="1" applyAlignment="1">
      <x:alignment horizontal="center" vertical="center"/>
    </x:xf>
    <x:xf numFmtId="0" fontId="31" fillId="17" borderId="43" xfId="0" applyFont="1" applyFill="1" applyBorder="1" applyAlignment="1">
      <x:alignment horizontal="center" vertical="center"/>
    </x:xf>
    <x:xf numFmtId="0" fontId="0" fillId="17" borderId="44" xfId="0" applyFill="1" applyBorder="1" applyAlignment="1">
      <x:alignment horizontal="center" vertical="center"/>
    </x:xf>
    <x:xf numFmtId="0" fontId="32" fillId="17" borderId="0" xfId="0" applyFont="1" applyFill="1" applyAlignment="1">
      <x:alignment horizontal="center" vertical="center"/>
    </x:xf>
    <x:xf numFmtId="0" fontId="28" fillId="17" borderId="0" xfId="0" applyFont="1" applyFill="1" applyAlignment="1">
      <x:alignment horizontal="center" vertical="center"/>
    </x:xf>
    <x:xf numFmtId="0" fontId="32" fillId="17" borderId="43" xfId="0" applyFont="1" applyFill="1" applyBorder="1" applyAlignment="1">
      <x:alignment horizontal="center" vertical="center"/>
    </x:xf>
    <x:xf numFmtId="0" fontId="32" fillId="17" borderId="44" xfId="0" applyFont="1" applyFill="1" applyBorder="1" applyAlignment="1">
      <x:alignment horizontal="center" vertical="center"/>
    </x:xf>
    <x:xf numFmtId="0" fontId="28" fillId="17" borderId="40" xfId="0" applyFont="1" applyFill="1" applyBorder="1" applyAlignment="1">
      <x:alignment horizontal="center" vertical="center"/>
    </x:xf>
    <x:xf numFmtId="0" fontId="1" fillId="17" borderId="41" xfId="0" applyFont="1" applyFill="1" applyBorder="1" applyAlignment="1">
      <x:alignment horizontal="center" vertical="center"/>
    </x:xf>
    <x:xf numFmtId="0" fontId="28" fillId="17" borderId="36" xfId="0" applyFont="1" applyFill="1" applyBorder="1" applyAlignment="1">
      <x:alignment horizontal="center" vertical="center"/>
    </x:xf>
    <x:xf numFmtId="0" fontId="1" fillId="17" borderId="0" xfId="0" applyFont="1" applyFill="1" applyAlignment="1">
      <x:alignment horizontal="center" vertical="center"/>
    </x:xf>
    <x:xf numFmtId="0" fontId="28" fillId="17" borderId="38" xfId="0" applyFont="1" applyFill="1" applyBorder="1" applyAlignment="1">
      <x:alignment horizontal="center" vertical="center"/>
    </x:xf>
    <x:xf numFmtId="0" fontId="28" fillId="17" borderId="39" xfId="0" applyFont="1" applyFill="1" applyBorder="1" applyAlignment="1">
      <x:alignment horizontal="center" vertical="center"/>
    </x:xf>
    <x:xf numFmtId="0" fontId="0" fillId="17" borderId="7" xfId="0" applyFill="1" applyBorder="1" applyAlignment="1">
      <x:alignment horizontal="center" vertical="center"/>
    </x:xf>
    <x:xf numFmtId="0" fontId="33" fillId="0" borderId="0" xfId="0" applyFont="1" applyAlignment="1">
      <x:alignment vertical="center"/>
    </x:xf>
    <x:xf numFmtId="0" fontId="0" fillId="18" borderId="0" xfId="0" applyFill="1"/>
    <x:xf numFmtId="0" fontId="33" fillId="0" borderId="0" xfId="0" applyFont="1" applyAlignment="1">
      <x:alignment horizontal="center" vertical="center"/>
    </x:xf>
    <x:xf numFmtId="0" fontId="0" fillId="11" borderId="33" xfId="0" applyFill="1" applyBorder="1" applyAlignment="1">
      <x:alignment horizontal="center"/>
    </x:xf>
    <x:xf numFmtId="0" fontId="21" fillId="4" borderId="45" xfId="0" applyFont="1" applyFill="1" applyBorder="1" applyAlignment="1">
      <x:alignment horizontal="center" vertical="center"/>
    </x:xf>
    <x:xf numFmtId="3" fontId="1" fillId="0" borderId="0" xfId="3" applyNumberFormat="1" applyFont="1"/>
    <x:xf numFmtId="2" fontId="1" fillId="0" borderId="0" xfId="3" applyNumberFormat="1" applyFont="1"/>
    <x:xf numFmtId="8" fontId="25" fillId="7" borderId="23" xfId="3" applyNumberFormat="1" applyFont="1" applyFill="1" applyBorder="1" applyAlignment="1">
      <x:alignment horizontal="center" vertical="center"/>
    </x:xf>
    <x:xf numFmtId="6" fontId="25" fillId="7" borderId="23" xfId="3" applyNumberFormat="1" applyFont="1" applyFill="1" applyBorder="1" applyAlignment="1">
      <x:alignment horizontal="center" vertical="center"/>
    </x:xf>
    <x:xf numFmtId="8" fontId="0" fillId="19" borderId="0" xfId="0" applyNumberFormat="1" applyFill="1" applyAlignment="1">
      <x:alignment horizontal="center"/>
    </x:xf>
    <x:xf numFmtId="0" fontId="0" fillId="0" borderId="0" xfId="0" applyAlignment="1">
      <x:alignment horizontal="center"/>
    </x:xf>
    <x:xf numFmtId="8" fontId="0" fillId="0" borderId="0" xfId="0" applyNumberFormat="1" applyAlignment="1">
      <x:alignment horizontal="center"/>
    </x:xf>
    <x:xf numFmtId="0" fontId="34" fillId="0" borderId="0" xfId="0" applyFont="1" applyAlignment="1">
      <x:alignment horizontal="center"/>
    </x:xf>
    <x:xf numFmtId="0" fontId="34" fillId="0" borderId="0" xfId="0" applyFont="1" applyAlignment="1">
      <x:alignment horizontal="centerContinuous"/>
    </x:xf>
    <x:xf numFmtId="0" fontId="10" fillId="4" borderId="6" xfId="3" applyFont="1" applyFill="1" applyBorder="1" applyAlignment="1">
      <x:alignment horizontal="left" vertical="center" wrapText="1"/>
    </x:xf>
    <x:xf numFmtId="0" fontId="10" fillId="4" borderId="28" xfId="3" applyFont="1" applyFill="1" applyBorder="1" applyAlignment="1">
      <x:alignment horizontal="left" vertical="center" wrapText="1"/>
    </x:xf>
    <x:xf numFmtId="0" fontId="10" fillId="4" borderId="29" xfId="3" applyFont="1" applyFill="1" applyBorder="1" applyAlignment="1">
      <x:alignment horizontal="left" vertical="center" wrapText="1"/>
    </x:xf>
    <x:xf numFmtId="0" fontId="7" fillId="5" borderId="11" xfId="3" applyFont="1" applyFill="1" applyBorder="1" applyAlignment="1">
      <x:alignment horizontal="center" vertical="center"/>
    </x:xf>
    <x:xf numFmtId="0" fontId="7" fillId="5" borderId="12" xfId="3" applyFont="1" applyFill="1" applyBorder="1" applyAlignment="1">
      <x:alignment horizontal="center" vertical="center"/>
    </x:xf>
    <x:xf numFmtId="0" fontId="7" fillId="5" borderId="13" xfId="3" applyFont="1" applyFill="1" applyBorder="1" applyAlignment="1">
      <x:alignment horizontal="center" vertical="center"/>
    </x:xf>
    <x:xf numFmtId="0" fontId="21" fillId="4" borderId="45" xfId="0" applyFont="1" applyFill="1" applyBorder="1" applyAlignment="1">
      <x:alignment horizontal="center" vertical="center"/>
    </x:xf>
    <x:xf numFmtId="6" fontId="30" fillId="4" borderId="31" xfId="0" applyNumberFormat="1" applyFont="1" applyFill="1" applyBorder="1" applyAlignment="1">
      <x:alignment horizontal="center" vertical="center"/>
    </x:xf>
    <x:xf numFmtId="6" fontId="30" fillId="4" borderId="51" xfId="0" applyNumberFormat="1" applyFont="1" applyFill="1" applyBorder="1" applyAlignment="1">
      <x:alignment horizontal="center" vertical="center"/>
    </x:xf>
    <x:xf numFmtId="6" fontId="30" fillId="4" borderId="17" xfId="0" applyNumberFormat="1" applyFont="1" applyFill="1" applyBorder="1" applyAlignment="1">
      <x:alignment horizontal="center" vertical="center"/>
    </x:xf>
    <x:xf numFmtId="6" fontId="30" fillId="4" borderId="18" xfId="0" applyNumberFormat="1" applyFont="1" applyFill="1" applyBorder="1" applyAlignment="1">
      <x:alignment horizontal="center" vertical="center"/>
    </x:xf>
    <x:xf numFmtId="0" fontId="10" fillId="4" borderId="46" xfId="3" applyFont="1" applyFill="1" applyBorder="1" applyAlignment="1">
      <x:alignment horizontal="left" vertical="center" wrapText="1"/>
    </x:xf>
    <x:xf numFmtId="0" fontId="10" fillId="4" borderId="47" xfId="3" applyFont="1" applyFill="1" applyBorder="1" applyAlignment="1">
      <x:alignment horizontal="left" vertical="center" wrapText="1"/>
    </x:xf>
    <x:xf numFmtId="0" fontId="10" fillId="4" borderId="48" xfId="3" applyFont="1" applyFill="1" applyBorder="1" applyAlignment="1">
      <x:alignment horizontal="left" vertical="center" wrapText="1"/>
    </x:xf>
    <x:xf numFmtId="0" fontId="23" fillId="6" borderId="25" xfId="3" applyFont="1" applyFill="1" applyBorder="1" applyAlignment="1">
      <x:alignment horizontal="center" vertical="center"/>
    </x:xf>
    <x:xf numFmtId="0" fontId="23" fillId="6" borderId="26" xfId="3" applyFont="1" applyFill="1" applyBorder="1" applyAlignment="1">
      <x:alignment horizontal="center" vertical="center"/>
    </x:xf>
    <x:xf numFmtId="0" fontId="23" fillId="6" borderId="27" xfId="3" applyFont="1" applyFill="1" applyBorder="1" applyAlignment="1">
      <x:alignment horizontal="center" vertical="center"/>
    </x:xf>
    <x:xf numFmtId="0" fontId="4" fillId="3" borderId="0" xfId="3" applyFont="1" applyFill="1" applyAlignment="1">
      <x:alignment horizontal="center" vertical="center"/>
    </x:xf>
    <x:xf numFmtId="0" fontId="7" fillId="5" borderId="0" xfId="3" applyFont="1" applyFill="1" applyAlignment="1">
      <x:alignment horizontal="center" vertical="center"/>
    </x:xf>
    <x:xf numFmtId="0" fontId="7" fillId="8" borderId="11" xfId="3" applyFont="1" applyFill="1" applyBorder="1" applyAlignment="1">
      <x:alignment horizontal="center" vertical="center"/>
    </x:xf>
    <x:xf numFmtId="0" fontId="7" fillId="8" borderId="12" xfId="3" applyFont="1" applyFill="1" applyBorder="1" applyAlignment="1">
      <x:alignment horizontal="center" vertical="center"/>
    </x:xf>
    <x:xf numFmtId="0" fontId="7" fillId="8" borderId="13" xfId="3" applyFont="1" applyFill="1" applyBorder="1" applyAlignment="1">
      <x:alignment horizontal="center" vertical="center"/>
    </x:xf>
    <x:xf numFmtId="0" fontId="14" fillId="0" borderId="14" xfId="3" applyFont="1" applyBorder="1" applyAlignment="1">
      <x:alignment horizontal="center" vertical="center"/>
    </x:xf>
    <x:xf numFmtId="0" fontId="14" fillId="0" borderId="15" xfId="3" applyFont="1" applyBorder="1" applyAlignment="1">
      <x:alignment horizontal="center" vertical="center"/>
    </x:xf>
    <x:xf numFmtId="0" fontId="14" fillId="0" borderId="16" xfId="3" applyFont="1" applyBorder="1" applyAlignment="1">
      <x:alignment horizontal="center" vertical="center"/>
    </x:xf>
    <x:xf numFmtId="0" fontId="14" fillId="0" borderId="17" xfId="3" applyFont="1" applyBorder="1" applyAlignment="1">
      <x:alignment horizontal="center" vertical="center"/>
    </x:xf>
    <x:xf numFmtId="0" fontId="14" fillId="0" borderId="2" xfId="3" applyFont="1" applyBorder="1" applyAlignment="1">
      <x:alignment horizontal="center" vertical="center"/>
    </x:xf>
    <x:xf numFmtId="0" fontId="14" fillId="0" borderId="18" xfId="3" applyFont="1" applyBorder="1" applyAlignment="1">
      <x:alignment horizontal="center" vertical="center"/>
    </x:xf>
    <x:xf numFmtId="0" fontId="6" fillId="4" borderId="49" xfId="3" applyFont="1" applyFill="1" applyBorder="1" applyAlignment="1">
      <x:alignment vertical="top" wrapText="1"/>
    </x:xf>
    <x:xf numFmtId="0" fontId="6" fillId="4" borderId="15" xfId="3" applyFont="1" applyFill="1" applyBorder="1" applyAlignment="1">
      <x:alignment vertical="top" wrapText="1"/>
    </x:xf>
    <x:xf numFmtId="0" fontId="6" fillId="4" borderId="50" xfId="3" applyFont="1" applyFill="1" applyBorder="1" applyAlignment="1">
      <x:alignment vertical="top" wrapText="1"/>
    </x:xf>
    <x:xf numFmtId="0" fontId="6" fillId="4" borderId="19" xfId="3" applyFont="1" applyFill="1" applyBorder="1" applyAlignment="1">
      <x:alignment vertical="top" wrapText="1"/>
    </x:xf>
    <x:xf numFmtId="0" fontId="6" fillId="4" borderId="0" xfId="3" applyFont="1" applyFill="1" applyAlignment="1">
      <x:alignment vertical="top" wrapText="1"/>
    </x:xf>
    <x:xf numFmtId="0" fontId="6" fillId="4" borderId="20" xfId="3" applyFont="1" applyFill="1" applyBorder="1" applyAlignment="1">
      <x:alignment vertical="top" wrapText="1"/>
    </x:xf>
    <x:xf numFmtId="0" fontId="6" fillId="4" borderId="21" xfId="3" applyFont="1" applyFill="1" applyBorder="1" applyAlignment="1">
      <x:alignment vertical="top" wrapText="1"/>
    </x:xf>
    <x:xf numFmtId="0" fontId="6" fillId="4" borderId="3" xfId="3" applyFont="1" applyFill="1" applyBorder="1" applyAlignment="1">
      <x:alignment vertical="top" wrapText="1"/>
    </x:xf>
    <x:xf numFmtId="0" fontId="6" fillId="4" borderId="22" xfId="3" applyFont="1" applyFill="1" applyBorder="1" applyAlignment="1">
      <x:alignment vertical="top" wrapText="1"/>
    </x:xf>
    <x:xf numFmtId="0" fontId="17" fillId="5" borderId="11" xfId="3" applyFont="1" applyFill="1" applyBorder="1" applyAlignment="1">
      <x:alignment horizontal="center" vertical="center"/>
    </x:xf>
    <x:xf numFmtId="0" fontId="17" fillId="5" borderId="12" xfId="3" applyFont="1" applyFill="1" applyBorder="1" applyAlignment="1">
      <x:alignment horizontal="center" vertical="center"/>
    </x:xf>
    <x:xf numFmtId="0" fontId="17" fillId="5" borderId="13" xfId="3" applyFont="1" applyFill="1" applyBorder="1" applyAlignment="1">
      <x:alignment horizontal="center" vertical="center"/>
    </x:xf>
    <x:xf numFmtId="0" fontId="9" fillId="0" borderId="31" xfId="3" applyFont="1" applyBorder="1" applyAlignment="1">
      <x:alignment horizontal="left" vertical="center" wrapText="1"/>
    </x:xf>
    <x:xf numFmtId="0" fontId="9" fillId="0" borderId="0" xfId="3" applyFont="1" applyAlignment="1">
      <x:alignment horizontal="left" vertical="center" wrapText="1"/>
    </x:xf>
    <x:xf numFmtId="0" fontId="7" fillId="5" borderId="3" xfId="3" applyFont="1" applyFill="1" applyBorder="1" applyAlignment="1">
      <x:alignment horizontal="center" vertical="center"/>
    </x:xf>
    <x:xf numFmtId="0" fontId="27" fillId="10" borderId="8" xfId="3" applyFont="1" applyFill="1" applyBorder="1" applyAlignment="1">
      <x:alignment horizontal="center" vertical="center"/>
    </x:xf>
    <x:xf numFmtId="0" fontId="27" fillId="10" borderId="9" xfId="3" applyFont="1" applyFill="1" applyBorder="1" applyAlignment="1">
      <x:alignment horizontal="center" vertical="center"/>
    </x:xf>
    <x:xf numFmtId="0" fontId="27" fillId="10" borderId="10" xfId="3" applyFont="1" applyFill="1" applyBorder="1" applyAlignment="1">
      <x:alignment horizontal="center" vertical="center"/>
    </x:xf>
    <x:xf fontId="35" fillId="0" borderId="0"/>
  </x:cellXfs>
  <x:cellStyles count="5">
    <x:cellStyle name="Hyperlink 2" xfId="4" xr:uid="{1F71B507-18EF-45D9-B74A-8F62F7877669}"/>
    <x:cellStyle name="Input 2" xfId="2" xr:uid="{B2D1D9DB-F275-4F48-A2DA-B44BD55CAF68}"/>
    <x:cellStyle name="Normal" xfId="0" builtinId="0"/>
    <x:cellStyle name="Normal 2" xfId="1" xr:uid="{78A81026-51C0-441F-987E-F4342E1FF8C9}"/>
    <x:cellStyle name="Normal 3" xfId="3" xr:uid="{849AD7D5-26F7-4473-A309-6988CCAFBB28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25587</xdr:colOff>
      <xdr:row>4</xdr:row>
      <xdr:rowOff>86472</xdr:rowOff>
    </xdr:from>
    <xdr:to>
      <xdr:col>7</xdr:col>
      <xdr:colOff>1397561</xdr:colOff>
      <xdr:row>10</xdr:row>
      <xdr:rowOff>215932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EA07E-98A1-4C8D-9B08-DB7489A41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705" y="1240678"/>
          <a:ext cx="7112560" cy="1810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12887</xdr:colOff>
      <xdr:row>4</xdr:row>
      <xdr:rowOff>42023</xdr:rowOff>
    </xdr:from>
    <xdr:to>
      <xdr:col>4</xdr:col>
      <xdr:colOff>1638300</xdr:colOff>
      <xdr:row>12</xdr:row>
      <xdr:rowOff>86223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F5F8D-65C4-4461-B3A9-9E469EAB7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487" y="1115173"/>
          <a:ext cx="6807013" cy="161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C5DD1D-7BB7-4834-8100-7306C80EB7BD}" mc:Ignorable="x14ac xr xr2 xr3">
  <x:sheetPr codeName="Sheet1">
    <x:tabColor theme="4" tint="0.79998168889431442"/>
  </x:sheetPr>
  <x:dimension ref="A1:DU98"/>
  <x:sheetViews>
    <x:sheetView tabSelected="1" zoomScaleNormal="100" workbookViewId="0"/>
  </x:sheetViews>
  <x:sheetFormatPr defaultColWidth="4.69921875" defaultRowHeight="14.5" x14ac:dyDescent="0.35"/>
  <x:cols>
    <x:col min="1" max="1" width="1.796875" style="9" customWidth="1"/>
    <x:col min="2" max="4" width="8.3984375" style="22" customWidth="1"/>
    <x:col min="5" max="5" width="9.19921875" style="22" bestFit="1" customWidth="1"/>
    <x:col min="6" max="6" width="2.5" style="22" customWidth="1"/>
    <x:col min="7" max="7" width="8.34765625" style="22" customWidth="1"/>
    <x:col min="8" max="8" width="11.8984375" style="22" customWidth="1"/>
    <x:col min="9" max="9" width="2.5" style="22" customWidth="1"/>
    <x:col min="10" max="29" width="6.69921875" style="9" customWidth="1"/>
    <x:col min="30" max="32" width="2.5" style="9" customWidth="1"/>
    <x:col min="33" max="33" width="3.546875" style="9" bestFit="1" customWidth="1"/>
    <x:col min="34" max="125" width="2.5" style="9" customWidth="1"/>
    <x:col min="126" max="16384" width="4.69921875" style="12"/>
  </x:cols>
  <x:sheetData>
    <x:row r="1" spans="1:125" ht="14.65" customHeight="1" x14ac:dyDescent="0.35">
      <x:c r="A1" s="9">
        <x:v>1</x:v>
      </x:c>
      <x:c r="B1" s="9"/>
      <x:c r="C1" s="9"/>
      <x:c r="D1" s="9"/>
      <x:c r="E1" s="9"/>
      <x:c r="F1" s="9"/>
      <x:c r="G1" s="9"/>
      <x:c r="H1" s="9"/>
      <x:c r="I1" s="9"/>
      <x:c r="AC1" s="10"/>
      <x:c r="AD1" s="10"/>
      <x:c r="AE1" s="10"/>
      <x:c r="AF1" s="11"/>
      <x:c r="AG1" s="11"/>
      <x:c r="AH1" s="12"/>
      <x:c r="AI1" s="12"/>
      <x:c r="AJ1" s="12"/>
      <x:c r="AK1" s="12"/>
      <x:c r="AL1" s="12"/>
      <x:c r="AM1" s="12"/>
      <x:c r="AN1" s="12"/>
      <x:c r="AO1" s="12"/>
      <x:c r="AP1" s="12"/>
      <x:c r="AQ1" s="12"/>
      <x:c r="AR1" s="12"/>
      <x:c r="AS1" s="12"/>
      <x:c r="AT1" s="12"/>
      <x:c r="AU1" s="12"/>
      <x:c r="AV1" s="12"/>
      <x:c r="AW1" s="12"/>
      <x:c r="AX1" s="12"/>
      <x:c r="AY1" s="12"/>
      <x:c r="AZ1" s="12"/>
      <x:c r="BA1" s="12"/>
      <x:c r="BB1" s="12"/>
      <x:c r="BC1" s="12"/>
      <x:c r="BD1" s="12"/>
      <x:c r="BE1" s="12"/>
      <x:c r="BF1" s="12"/>
      <x:c r="BG1" s="12"/>
      <x:c r="BH1" s="12"/>
      <x:c r="BI1" s="12"/>
      <x:c r="BJ1" s="12"/>
      <x:c r="BK1" s="12"/>
      <x:c r="BL1" s="12"/>
      <x:c r="BM1" s="12"/>
      <x:c r="BN1" s="12"/>
      <x:c r="BO1" s="12"/>
      <x:c r="BP1" s="12"/>
      <x:c r="BQ1" s="12"/>
      <x:c r="BR1" s="12"/>
      <x:c r="BS1" s="12"/>
      <x:c r="BT1" s="12"/>
      <x:c r="BU1" s="12"/>
      <x:c r="BV1" s="12"/>
      <x:c r="BW1" s="12"/>
      <x:c r="BX1" s="12"/>
      <x:c r="BY1" s="12"/>
      <x:c r="BZ1" s="12"/>
      <x:c r="CA1" s="12"/>
      <x:c r="CB1" s="12"/>
      <x:c r="CC1" s="12"/>
      <x:c r="CD1" s="12"/>
      <x:c r="CE1" s="12"/>
      <x:c r="CF1" s="12"/>
      <x:c r="CG1" s="12"/>
      <x:c r="CH1" s="12"/>
      <x:c r="CI1" s="12"/>
      <x:c r="CJ1" s="12"/>
      <x:c r="CK1" s="12"/>
      <x:c r="CL1" s="12"/>
      <x:c r="CM1" s="12"/>
      <x:c r="CN1" s="12"/>
      <x:c r="CO1" s="12"/>
      <x:c r="CP1" s="12"/>
      <x:c r="CQ1" s="12"/>
      <x:c r="CR1" s="12"/>
      <x:c r="CS1" s="12"/>
      <x:c r="CT1" s="12"/>
      <x:c r="CU1" s="12"/>
      <x:c r="CV1" s="12"/>
      <x:c r="CW1" s="12"/>
      <x:c r="CX1" s="12"/>
      <x:c r="CY1" s="12"/>
      <x:c r="CZ1" s="12"/>
      <x:c r="DA1" s="12"/>
      <x:c r="DB1" s="12"/>
      <x:c r="DC1" s="12"/>
      <x:c r="DD1" s="12"/>
      <x:c r="DE1" s="12"/>
      <x:c r="DF1" s="12"/>
      <x:c r="DG1" s="12"/>
      <x:c r="DH1" s="12"/>
      <x:c r="DI1" s="12"/>
      <x:c r="DJ1" s="12"/>
      <x:c r="DK1" s="12"/>
      <x:c r="DL1" s="12"/>
      <x:c r="DM1" s="12"/>
      <x:c r="DN1" s="12"/>
      <x:c r="DO1" s="12"/>
      <x:c r="DP1" s="12"/>
      <x:c r="DQ1" s="12"/>
      <x:c r="DR1" s="12"/>
      <x:c r="DS1" s="12"/>
      <x:c r="DT1" s="12"/>
      <x:c r="DU1" s="12"/>
    </x:row>
    <x:row r="2" spans="1:125" ht="33.4" customHeight="1" x14ac:dyDescent="0.35">
      <x:c r="B2" s="110" t="s">
        <x:v>0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  <x:c r="U2" s="13"/>
      <x:c r="V2" s="13"/>
      <x:c r="AD2" s="13"/>
      <x:c r="AE2" s="13"/>
      <x:c r="AF2" s="13"/>
      <x:c r="AG2" s="13"/>
      <x:c r="AH2" s="13"/>
      <x:c r="AI2" s="13"/>
      <x:c r="AJ2" s="12"/>
      <x:c r="AK2" s="12"/>
      <x:c r="AL2" s="12"/>
      <x:c r="AM2" s="12"/>
      <x:c r="AN2" s="12"/>
      <x:c r="AO2" s="12"/>
      <x:c r="AP2" s="12"/>
      <x:c r="AQ2" s="12"/>
      <x:c r="AR2" s="12"/>
      <x:c r="AS2" s="12"/>
      <x:c r="AT2" s="12"/>
      <x:c r="AU2" s="12"/>
      <x:c r="AV2" s="12"/>
      <x:c r="AW2" s="12"/>
      <x:c r="AX2" s="12"/>
      <x:c r="AY2" s="12"/>
      <x:c r="AZ2" s="12"/>
      <x:c r="BA2" s="12"/>
      <x:c r="BB2" s="12"/>
      <x:c r="BC2" s="12"/>
      <x:c r="BD2" s="12"/>
      <x:c r="BE2" s="12"/>
      <x:c r="BF2" s="12"/>
      <x:c r="BG2" s="12"/>
      <x:c r="BH2" s="12"/>
      <x:c r="BI2" s="12"/>
      <x:c r="BJ2" s="12"/>
      <x:c r="BK2" s="12"/>
      <x:c r="BL2" s="12"/>
      <x:c r="BM2" s="12"/>
      <x:c r="BN2" s="12"/>
      <x:c r="BO2" s="12"/>
      <x:c r="BP2" s="12"/>
      <x:c r="BQ2" s="12"/>
      <x:c r="BR2" s="12"/>
      <x:c r="BS2" s="12"/>
      <x:c r="BT2" s="12"/>
      <x:c r="BU2" s="12"/>
      <x:c r="BV2" s="12"/>
      <x:c r="BW2" s="12"/>
      <x:c r="BX2" s="12"/>
      <x:c r="BY2" s="12"/>
      <x:c r="BZ2" s="12"/>
      <x:c r="CA2" s="12"/>
      <x:c r="CB2" s="12"/>
      <x:c r="CC2" s="12"/>
      <x:c r="CD2" s="12"/>
      <x:c r="CE2" s="12"/>
      <x:c r="CF2" s="12"/>
      <x:c r="CG2" s="12"/>
      <x:c r="CH2" s="12"/>
      <x:c r="CI2" s="12"/>
      <x:c r="CJ2" s="12"/>
      <x:c r="CK2" s="12"/>
      <x:c r="CL2" s="12"/>
      <x:c r="CM2" s="12"/>
      <x:c r="CN2" s="12"/>
      <x:c r="CO2" s="12"/>
      <x:c r="CP2" s="12"/>
      <x:c r="CQ2" s="12"/>
      <x:c r="CR2" s="12"/>
      <x:c r="CS2" s="12"/>
      <x:c r="CT2" s="12"/>
      <x:c r="CU2" s="12"/>
      <x:c r="CV2" s="12"/>
      <x:c r="CW2" s="12"/>
      <x:c r="CX2" s="12"/>
      <x:c r="CY2" s="12"/>
      <x:c r="CZ2" s="12"/>
      <x:c r="DA2" s="12"/>
      <x:c r="DB2" s="12"/>
      <x:c r="DC2" s="12"/>
      <x:c r="DD2" s="12"/>
      <x:c r="DE2" s="12"/>
      <x:c r="DF2" s="12"/>
      <x:c r="DG2" s="12"/>
      <x:c r="DH2" s="12"/>
      <x:c r="DI2" s="12"/>
      <x:c r="DJ2" s="12"/>
      <x:c r="DK2" s="12"/>
      <x:c r="DL2" s="12"/>
      <x:c r="DM2" s="12"/>
      <x:c r="DN2" s="12"/>
      <x:c r="DO2" s="12"/>
      <x:c r="DP2" s="12"/>
      <x:c r="DQ2" s="12"/>
      <x:c r="DR2" s="12"/>
      <x:c r="DS2" s="12"/>
      <x:c r="DT2" s="12"/>
      <x:c r="DU2" s="12"/>
    </x:row>
    <x:row r="3" spans="1:125" ht="21.65" customHeight="1" x14ac:dyDescent="0.35">
      <x:c r="B3" s="9"/>
      <x:c r="C3" s="9"/>
      <x:c r="D3" s="9"/>
      <x:c r="E3" s="9"/>
      <x:c r="F3" s="9"/>
      <x:c r="G3" s="9"/>
      <x:c r="H3" s="9"/>
      <x:c r="I3" s="9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  <x:c r="BD3" s="12"/>
      <x:c r="BE3" s="12"/>
      <x:c r="BF3" s="12"/>
      <x:c r="BG3" s="12"/>
      <x:c r="BH3" s="12"/>
      <x:c r="BI3" s="12"/>
      <x:c r="BJ3" s="12"/>
      <x:c r="BK3" s="12"/>
      <x:c r="BL3" s="12"/>
      <x:c r="BM3" s="12"/>
      <x:c r="BN3" s="12"/>
      <x:c r="BO3" s="12"/>
      <x:c r="BP3" s="12"/>
      <x:c r="BQ3" s="12"/>
      <x:c r="BR3" s="12"/>
      <x:c r="BS3" s="12"/>
      <x:c r="BT3" s="12"/>
      <x:c r="BU3" s="12"/>
      <x:c r="BV3" s="12"/>
      <x:c r="BW3" s="12"/>
      <x:c r="BX3" s="12"/>
      <x:c r="BY3" s="12"/>
      <x:c r="BZ3" s="12"/>
      <x:c r="CA3" s="12"/>
      <x:c r="CB3" s="12"/>
      <x:c r="CC3" s="12"/>
      <x:c r="CD3" s="12"/>
      <x:c r="CE3" s="12"/>
      <x:c r="CF3" s="12"/>
      <x:c r="CG3" s="12"/>
      <x:c r="CH3" s="12"/>
      <x:c r="CI3" s="12"/>
      <x:c r="CJ3" s="12"/>
      <x:c r="CK3" s="12"/>
      <x:c r="CL3" s="12"/>
      <x:c r="CM3" s="12"/>
      <x:c r="CN3" s="12"/>
      <x:c r="CO3" s="12"/>
      <x:c r="CP3" s="12"/>
      <x:c r="CQ3" s="12"/>
      <x:c r="CR3" s="12"/>
      <x:c r="CS3" s="12"/>
      <x:c r="CT3" s="12"/>
      <x:c r="CU3" s="12"/>
      <x:c r="CV3" s="12"/>
      <x:c r="CW3" s="12"/>
      <x:c r="CX3" s="12"/>
      <x:c r="CY3" s="12"/>
      <x:c r="CZ3" s="12"/>
      <x:c r="DA3" s="12"/>
      <x:c r="DB3" s="12"/>
      <x:c r="DC3" s="12"/>
      <x:c r="DD3" s="12"/>
      <x:c r="DE3" s="12"/>
      <x:c r="DF3" s="12"/>
      <x:c r="DG3" s="12"/>
      <x:c r="DH3" s="12"/>
      <x:c r="DI3" s="12"/>
      <x:c r="DJ3" s="12"/>
      <x:c r="DK3" s="12"/>
      <x:c r="DL3" s="12"/>
      <x:c r="DM3" s="12"/>
      <x:c r="DN3" s="12"/>
      <x:c r="DO3" s="12"/>
      <x:c r="DP3" s="12"/>
      <x:c r="DQ3" s="12"/>
      <x:c r="DR3" s="12"/>
      <x:c r="DS3" s="12"/>
      <x:c r="DT3" s="12"/>
      <x:c r="DU3" s="12"/>
    </x:row>
    <x:row r="4" spans="1:125" ht="21.65" customHeight="1" x14ac:dyDescent="0.35">
      <x:c r="B4" s="111" t="s">
        <x:v>55</x:v>
      </x:c>
      <x:c r="C4" s="111"/>
      <x:c r="D4" s="111"/>
      <x:c r="E4" s="111"/>
      <x:c r="F4" s="111"/>
      <x:c r="G4" s="111"/>
      <x:c r="H4" s="111"/>
      <x:c r="I4" s="9"/>
      <x:c r="J4" s="112" t="s">
        <x:v>7</x:v>
      </x:c>
      <x:c r="K4" s="113"/>
      <x:c r="L4" s="114"/>
      <x:c r="AL4" s="12"/>
      <x:c r="AM4" s="12"/>
      <x:c r="AN4" s="12"/>
      <x:c r="AO4" s="12"/>
      <x:c r="AP4" s="12"/>
      <x:c r="AQ4" s="12"/>
      <x:c r="AR4" s="12"/>
      <x:c r="AS4" s="12"/>
      <x:c r="AT4" s="12"/>
      <x:c r="AU4" s="12"/>
      <x:c r="AV4" s="12"/>
      <x:c r="AW4" s="12"/>
      <x:c r="AX4" s="12"/>
      <x:c r="AY4" s="12"/>
      <x:c r="AZ4" s="12"/>
      <x:c r="BA4" s="12"/>
      <x:c r="BB4" s="12"/>
      <x:c r="BC4" s="12"/>
      <x:c r="BD4" s="12"/>
      <x:c r="BE4" s="12"/>
      <x:c r="BF4" s="12"/>
      <x:c r="BG4" s="12"/>
      <x:c r="BH4" s="12"/>
      <x:c r="BI4" s="12"/>
      <x:c r="BJ4" s="12"/>
      <x:c r="BK4" s="12"/>
      <x:c r="BL4" s="12"/>
      <x:c r="BM4" s="12"/>
      <x:c r="BN4" s="12"/>
      <x:c r="BO4" s="12"/>
      <x:c r="BP4" s="12"/>
      <x:c r="BQ4" s="12"/>
      <x:c r="BR4" s="12"/>
      <x:c r="BS4" s="12"/>
      <x:c r="BT4" s="12"/>
      <x:c r="BU4" s="12"/>
      <x:c r="BV4" s="12"/>
      <x:c r="BW4" s="12"/>
      <x:c r="BX4" s="12"/>
      <x:c r="BY4" s="12"/>
      <x:c r="BZ4" s="12"/>
      <x:c r="CA4" s="12"/>
      <x:c r="CB4" s="12"/>
      <x:c r="CC4" s="12"/>
      <x:c r="CD4" s="12"/>
      <x:c r="CE4" s="12"/>
      <x:c r="CF4" s="12"/>
      <x:c r="CG4" s="12"/>
      <x:c r="CH4" s="12"/>
      <x:c r="CI4" s="12"/>
      <x:c r="CJ4" s="12"/>
      <x:c r="CK4" s="12"/>
      <x:c r="CL4" s="12"/>
      <x:c r="CM4" s="12"/>
      <x:c r="CN4" s="12"/>
      <x:c r="CO4" s="12"/>
      <x:c r="CP4" s="12"/>
      <x:c r="CQ4" s="12"/>
      <x:c r="CR4" s="12"/>
      <x:c r="CS4" s="12"/>
      <x:c r="CT4" s="12"/>
      <x:c r="CU4" s="12"/>
      <x:c r="CV4" s="12"/>
      <x:c r="CW4" s="12"/>
      <x:c r="CX4" s="12"/>
      <x:c r="CY4" s="12"/>
      <x:c r="CZ4" s="12"/>
      <x:c r="DA4" s="12"/>
      <x:c r="DB4" s="12"/>
      <x:c r="DC4" s="12"/>
      <x:c r="DD4" s="12"/>
      <x:c r="DE4" s="12"/>
      <x:c r="DF4" s="12"/>
      <x:c r="DG4" s="12"/>
      <x:c r="DH4" s="12"/>
      <x:c r="DI4" s="12"/>
      <x:c r="DJ4" s="12"/>
      <x:c r="DK4" s="12"/>
      <x:c r="DL4" s="12"/>
      <x:c r="DM4" s="12"/>
      <x:c r="DN4" s="12"/>
      <x:c r="DO4" s="12"/>
      <x:c r="DP4" s="12"/>
      <x:c r="DQ4" s="12"/>
      <x:c r="DR4" s="12"/>
      <x:c r="DS4" s="12"/>
      <x:c r="DT4" s="12"/>
      <x:c r="DU4" s="12"/>
    </x:row>
    <x:row r="5" spans="1:125" ht="21.65" customHeight="1" x14ac:dyDescent="0.35">
      <x:c r="B5" s="9"/>
      <x:c r="C5" s="9"/>
      <x:c r="D5" s="9"/>
      <x:c r="E5" s="9"/>
      <x:c r="F5" s="9"/>
      <x:c r="G5" s="9"/>
      <x:c r="H5" s="9"/>
      <x:c r="I5" s="9"/>
      <x:c r="J5" s="115" t="s">
        <x:v>18</x:v>
      </x:c>
      <x:c r="K5" s="116"/>
      <x:c r="L5" s="117"/>
      <x:c r="AL5" s="12"/>
      <x:c r="AM5" s="12"/>
      <x:c r="AN5" s="12"/>
      <x:c r="AO5" s="12"/>
      <x:c r="AP5" s="12"/>
      <x:c r="AQ5" s="12"/>
      <x:c r="AR5" s="12"/>
      <x:c r="AS5" s="12"/>
      <x:c r="AT5" s="12"/>
      <x:c r="AU5" s="12"/>
      <x:c r="AV5" s="12"/>
      <x:c r="AW5" s="12"/>
      <x:c r="AX5" s="12"/>
      <x:c r="AY5" s="12"/>
      <x:c r="AZ5" s="12"/>
      <x:c r="BA5" s="12"/>
      <x:c r="BB5" s="12"/>
      <x:c r="BC5" s="12"/>
      <x:c r="BD5" s="12"/>
      <x:c r="BE5" s="12"/>
      <x:c r="BF5" s="12"/>
      <x:c r="BG5" s="12"/>
      <x:c r="BH5" s="12"/>
      <x:c r="BI5" s="12"/>
      <x:c r="BJ5" s="12"/>
      <x:c r="BK5" s="12"/>
      <x:c r="BL5" s="12"/>
      <x:c r="BM5" s="12"/>
      <x:c r="BN5" s="12"/>
      <x:c r="BO5" s="12"/>
      <x:c r="BP5" s="12"/>
      <x:c r="BQ5" s="12"/>
      <x:c r="BR5" s="12"/>
      <x:c r="BS5" s="12"/>
      <x:c r="BT5" s="12"/>
      <x:c r="BU5" s="12"/>
      <x:c r="BV5" s="12"/>
      <x:c r="BW5" s="12"/>
      <x:c r="BX5" s="12"/>
      <x:c r="BY5" s="12"/>
      <x:c r="BZ5" s="12"/>
      <x:c r="CA5" s="12"/>
      <x:c r="CB5" s="12"/>
      <x:c r="CC5" s="12"/>
      <x:c r="CD5" s="12"/>
      <x:c r="CE5" s="12"/>
      <x:c r="CF5" s="12"/>
      <x:c r="CG5" s="12"/>
      <x:c r="CH5" s="12"/>
      <x:c r="CI5" s="12"/>
      <x:c r="CJ5" s="12"/>
      <x:c r="CK5" s="12"/>
      <x:c r="CL5" s="12"/>
      <x:c r="CM5" s="12"/>
      <x:c r="CN5" s="12"/>
      <x:c r="CO5" s="12"/>
      <x:c r="CP5" s="12"/>
      <x:c r="CQ5" s="12"/>
      <x:c r="CR5" s="12"/>
      <x:c r="CS5" s="12"/>
      <x:c r="CT5" s="12"/>
      <x:c r="CU5" s="12"/>
      <x:c r="CV5" s="12"/>
      <x:c r="CW5" s="12"/>
      <x:c r="CX5" s="12"/>
      <x:c r="CY5" s="12"/>
      <x:c r="CZ5" s="12"/>
      <x:c r="DA5" s="12"/>
      <x:c r="DB5" s="12"/>
      <x:c r="DC5" s="12"/>
      <x:c r="DD5" s="12"/>
      <x:c r="DE5" s="12"/>
      <x:c r="DF5" s="12"/>
      <x:c r="DG5" s="12"/>
      <x:c r="DH5" s="12"/>
      <x:c r="DI5" s="12"/>
      <x:c r="DJ5" s="12"/>
      <x:c r="DK5" s="12"/>
      <x:c r="DL5" s="12"/>
      <x:c r="DM5" s="12"/>
      <x:c r="DN5" s="12"/>
      <x:c r="DO5" s="12"/>
      <x:c r="DP5" s="12"/>
      <x:c r="DQ5" s="12"/>
      <x:c r="DR5" s="12"/>
      <x:c r="DS5" s="12"/>
      <x:c r="DT5" s="12"/>
      <x:c r="DU5" s="12"/>
    </x:row>
    <x:row r="6" spans="1:125" ht="21.65" customHeight="1" x14ac:dyDescent="0.35">
      <x:c r="B6" s="9"/>
      <x:c r="C6" s="9"/>
      <x:c r="D6" s="9"/>
      <x:c r="E6" s="9"/>
      <x:c r="F6" s="9"/>
      <x:c r="G6" s="9"/>
      <x:c r="H6" s="9"/>
      <x:c r="I6" s="9"/>
      <x:c r="J6" s="118"/>
      <x:c r="K6" s="119"/>
      <x:c r="L6" s="120"/>
      <x:c r="AL6" s="12"/>
      <x:c r="AM6" s="12"/>
      <x:c r="AN6" s="12"/>
      <x:c r="AO6" s="12"/>
      <x:c r="AP6" s="12"/>
      <x:c r="AQ6" s="12"/>
      <x:c r="AR6" s="12"/>
      <x:c r="AS6" s="12"/>
      <x:c r="AT6" s="12"/>
      <x:c r="AU6" s="12"/>
      <x:c r="AV6" s="12"/>
      <x:c r="AW6" s="12"/>
      <x:c r="AX6" s="12"/>
      <x:c r="AY6" s="12"/>
      <x:c r="AZ6" s="12"/>
      <x:c r="BA6" s="12"/>
      <x:c r="BB6" s="12"/>
      <x:c r="BC6" s="12"/>
      <x:c r="BD6" s="12"/>
      <x:c r="BE6" s="12"/>
      <x:c r="BF6" s="12"/>
      <x:c r="BG6" s="12"/>
      <x:c r="BH6" s="12"/>
      <x:c r="BI6" s="12"/>
      <x:c r="BJ6" s="12"/>
      <x:c r="BK6" s="12"/>
      <x:c r="BL6" s="12"/>
      <x:c r="BM6" s="12"/>
      <x:c r="BN6" s="12"/>
      <x:c r="BO6" s="12"/>
      <x:c r="BP6" s="12"/>
      <x:c r="BQ6" s="12"/>
      <x:c r="BR6" s="12"/>
      <x:c r="BS6" s="12"/>
      <x:c r="BT6" s="12"/>
      <x:c r="BU6" s="12"/>
      <x:c r="BV6" s="12"/>
      <x:c r="BW6" s="12"/>
      <x:c r="BX6" s="12"/>
      <x:c r="BY6" s="12"/>
      <x:c r="BZ6" s="12"/>
      <x:c r="CA6" s="12"/>
      <x:c r="CB6" s="12"/>
      <x:c r="CC6" s="12"/>
      <x:c r="CD6" s="12"/>
      <x:c r="CE6" s="12"/>
      <x:c r="CF6" s="12"/>
      <x:c r="CG6" s="12"/>
      <x:c r="CH6" s="12"/>
      <x:c r="CI6" s="12"/>
      <x:c r="CJ6" s="12"/>
      <x:c r="CK6" s="12"/>
      <x:c r="CL6" s="12"/>
      <x:c r="CM6" s="12"/>
      <x:c r="CN6" s="12"/>
      <x:c r="CO6" s="12"/>
      <x:c r="CP6" s="12"/>
      <x:c r="CQ6" s="12"/>
      <x:c r="CR6" s="12"/>
      <x:c r="CS6" s="12"/>
      <x:c r="CT6" s="12"/>
      <x:c r="CU6" s="12"/>
      <x:c r="CV6" s="12"/>
      <x:c r="CW6" s="12"/>
      <x:c r="CX6" s="12"/>
      <x:c r="CY6" s="12"/>
      <x:c r="CZ6" s="12"/>
      <x:c r="DA6" s="12"/>
      <x:c r="DB6" s="12"/>
      <x:c r="DC6" s="12"/>
      <x:c r="DD6" s="12"/>
      <x:c r="DE6" s="12"/>
      <x:c r="DF6" s="12"/>
      <x:c r="DG6" s="12"/>
      <x:c r="DH6" s="12"/>
      <x:c r="DI6" s="12"/>
      <x:c r="DJ6" s="12"/>
      <x:c r="DK6" s="12"/>
      <x:c r="DL6" s="12"/>
      <x:c r="DM6" s="12"/>
      <x:c r="DN6" s="12"/>
      <x:c r="DO6" s="12"/>
      <x:c r="DP6" s="12"/>
      <x:c r="DQ6" s="12"/>
      <x:c r="DR6" s="12"/>
      <x:c r="DS6" s="12"/>
      <x:c r="DT6" s="12"/>
      <x:c r="DU6" s="12"/>
    </x:row>
    <x:row r="7" spans="1:125" ht="21.65" customHeight="1" x14ac:dyDescent="0.35">
      <x:c r="B7" s="9"/>
      <x:c r="C7" s="9"/>
      <x:c r="D7" s="9"/>
      <x:c r="E7" s="9"/>
      <x:c r="F7" s="9"/>
      <x:c r="G7" s="9"/>
      <x:c r="H7" s="9"/>
      <x:c r="I7" s="9"/>
      <x:c r="AL7" s="12"/>
      <x:c r="AM7" s="12"/>
      <x:c r="AN7" s="12"/>
      <x:c r="AO7" s="12"/>
      <x:c r="AP7" s="12"/>
      <x:c r="AQ7" s="12"/>
      <x:c r="AR7" s="12"/>
      <x:c r="AS7" s="12"/>
      <x:c r="AT7" s="12"/>
      <x:c r="AU7" s="12"/>
      <x:c r="AV7" s="12"/>
      <x:c r="AW7" s="12"/>
      <x:c r="AX7" s="12"/>
      <x:c r="AY7" s="12"/>
      <x:c r="AZ7" s="12"/>
      <x:c r="BA7" s="12"/>
      <x:c r="BB7" s="12"/>
      <x:c r="BC7" s="12"/>
      <x:c r="BD7" s="12"/>
      <x:c r="BE7" s="12"/>
      <x:c r="BF7" s="12"/>
      <x:c r="BG7" s="12"/>
      <x:c r="BH7" s="12"/>
      <x:c r="BI7" s="12"/>
      <x:c r="BJ7" s="12"/>
      <x:c r="BK7" s="12"/>
      <x:c r="BL7" s="12"/>
      <x:c r="BM7" s="12"/>
      <x:c r="BN7" s="12"/>
      <x:c r="BO7" s="12"/>
      <x:c r="BP7" s="12"/>
      <x:c r="BQ7" s="12"/>
      <x:c r="BR7" s="12"/>
      <x:c r="BS7" s="12"/>
      <x:c r="BT7" s="12"/>
      <x:c r="BU7" s="12"/>
      <x:c r="BV7" s="12"/>
      <x:c r="BW7" s="12"/>
      <x:c r="BX7" s="12"/>
      <x:c r="BY7" s="12"/>
      <x:c r="BZ7" s="12"/>
      <x:c r="CA7" s="12"/>
      <x:c r="CB7" s="12"/>
      <x:c r="CC7" s="12"/>
      <x:c r="CD7" s="12"/>
      <x:c r="CE7" s="12"/>
      <x:c r="CF7" s="12"/>
      <x:c r="CG7" s="12"/>
      <x:c r="CH7" s="12"/>
      <x:c r="CI7" s="12"/>
      <x:c r="CJ7" s="12"/>
      <x:c r="CK7" s="12"/>
      <x:c r="CL7" s="12"/>
      <x:c r="CM7" s="12"/>
      <x:c r="CN7" s="12"/>
      <x:c r="CO7" s="12"/>
      <x:c r="CP7" s="12"/>
      <x:c r="CQ7" s="12"/>
      <x:c r="CR7" s="12"/>
      <x:c r="CS7" s="12"/>
      <x:c r="CT7" s="12"/>
      <x:c r="CU7" s="12"/>
      <x:c r="CV7" s="12"/>
      <x:c r="CW7" s="12"/>
      <x:c r="CX7" s="12"/>
      <x:c r="CY7" s="12"/>
      <x:c r="CZ7" s="12"/>
      <x:c r="DA7" s="12"/>
      <x:c r="DB7" s="12"/>
      <x:c r="DC7" s="12"/>
      <x:c r="DD7" s="12"/>
      <x:c r="DE7" s="12"/>
      <x:c r="DF7" s="12"/>
      <x:c r="DG7" s="12"/>
      <x:c r="DH7" s="12"/>
      <x:c r="DI7" s="12"/>
      <x:c r="DJ7" s="12"/>
      <x:c r="DK7" s="12"/>
      <x:c r="DL7" s="12"/>
      <x:c r="DM7" s="12"/>
      <x:c r="DN7" s="12"/>
      <x:c r="DO7" s="12"/>
      <x:c r="DP7" s="12"/>
      <x:c r="DQ7" s="12"/>
      <x:c r="DR7" s="12"/>
      <x:c r="DS7" s="12"/>
      <x:c r="DT7" s="12"/>
      <x:c r="DU7" s="12"/>
    </x:row>
    <x:row r="8" spans="1:125" ht="21.65" customHeight="1" x14ac:dyDescent="0.35">
      <x:c r="B8" s="9"/>
      <x:c r="C8" s="9"/>
      <x:c r="D8" s="9"/>
      <x:c r="E8" s="9"/>
      <x:c r="F8" s="9"/>
      <x:c r="G8" s="9"/>
      <x:c r="H8" s="9"/>
      <x:c r="I8" s="9"/>
      <x:c r="AL8" s="12"/>
      <x:c r="AM8" s="12"/>
      <x:c r="AN8" s="12"/>
      <x:c r="AO8" s="12"/>
      <x:c r="AP8" s="12"/>
      <x:c r="AQ8" s="12"/>
      <x:c r="AR8" s="12"/>
      <x:c r="AS8" s="12"/>
      <x:c r="AT8" s="12"/>
      <x:c r="AU8" s="12"/>
      <x:c r="AV8" s="12"/>
      <x:c r="AW8" s="12"/>
      <x:c r="AX8" s="12"/>
      <x:c r="AY8" s="12"/>
      <x:c r="AZ8" s="12"/>
      <x:c r="BA8" s="12"/>
      <x:c r="BB8" s="12"/>
      <x:c r="BC8" s="12"/>
      <x:c r="BD8" s="12"/>
      <x:c r="BE8" s="12"/>
      <x:c r="BF8" s="12"/>
      <x:c r="BG8" s="12"/>
      <x:c r="BH8" s="12"/>
      <x:c r="BI8" s="12"/>
      <x:c r="BJ8" s="12"/>
      <x:c r="BK8" s="12"/>
      <x:c r="BL8" s="12"/>
      <x:c r="BM8" s="12"/>
      <x:c r="BN8" s="12"/>
      <x:c r="BO8" s="12"/>
      <x:c r="BP8" s="12"/>
      <x:c r="BQ8" s="12"/>
      <x:c r="BR8" s="12"/>
      <x:c r="BS8" s="12"/>
      <x:c r="BT8" s="12"/>
      <x:c r="BU8" s="12"/>
      <x:c r="BV8" s="12"/>
      <x:c r="BW8" s="12"/>
      <x:c r="BX8" s="12"/>
      <x:c r="BY8" s="12"/>
      <x:c r="BZ8" s="12"/>
      <x:c r="CA8" s="12"/>
      <x:c r="CB8" s="12"/>
      <x:c r="CC8" s="12"/>
      <x:c r="CD8" s="12"/>
      <x:c r="CE8" s="12"/>
      <x:c r="CF8" s="12"/>
      <x:c r="CG8" s="12"/>
      <x:c r="CH8" s="12"/>
      <x:c r="CI8" s="12"/>
      <x:c r="CJ8" s="12"/>
      <x:c r="CK8" s="12"/>
      <x:c r="CL8" s="12"/>
      <x:c r="CM8" s="12"/>
      <x:c r="CN8" s="12"/>
      <x:c r="CO8" s="12"/>
      <x:c r="CP8" s="12"/>
      <x:c r="CQ8" s="12"/>
      <x:c r="CR8" s="12"/>
      <x:c r="CS8" s="12"/>
      <x:c r="CT8" s="12"/>
      <x:c r="CU8" s="12"/>
      <x:c r="CV8" s="12"/>
      <x:c r="CW8" s="12"/>
      <x:c r="CX8" s="12"/>
      <x:c r="CY8" s="12"/>
      <x:c r="CZ8" s="12"/>
      <x:c r="DA8" s="12"/>
      <x:c r="DB8" s="12"/>
      <x:c r="DC8" s="12"/>
      <x:c r="DD8" s="12"/>
      <x:c r="DE8" s="12"/>
      <x:c r="DF8" s="12"/>
      <x:c r="DG8" s="12"/>
      <x:c r="DH8" s="12"/>
      <x:c r="DI8" s="12"/>
      <x:c r="DJ8" s="12"/>
      <x:c r="DK8" s="12"/>
      <x:c r="DL8" s="12"/>
      <x:c r="DM8" s="12"/>
      <x:c r="DN8" s="12"/>
      <x:c r="DO8" s="12"/>
      <x:c r="DP8" s="12"/>
      <x:c r="DQ8" s="12"/>
      <x:c r="DR8" s="12"/>
      <x:c r="DS8" s="12"/>
      <x:c r="DT8" s="12"/>
      <x:c r="DU8" s="12"/>
    </x:row>
    <x:row r="9" spans="1:125" ht="21.65" customHeight="1" x14ac:dyDescent="0.35">
      <x:c r="B9" s="9"/>
      <x:c r="C9" s="9"/>
      <x:c r="D9" s="9"/>
      <x:c r="E9" s="9"/>
      <x:c r="F9" s="9"/>
      <x:c r="G9" s="9"/>
      <x:c r="H9" s="9"/>
      <x:c r="I9" s="9"/>
      <x:c r="AL9" s="12"/>
      <x:c r="AM9" s="12"/>
      <x:c r="AN9" s="12"/>
      <x:c r="AO9" s="12"/>
      <x:c r="AP9" s="12"/>
      <x:c r="AQ9" s="12"/>
      <x:c r="AR9" s="12"/>
      <x:c r="AS9" s="12"/>
      <x:c r="AT9" s="12"/>
      <x:c r="AU9" s="12"/>
      <x:c r="AV9" s="12"/>
      <x:c r="AW9" s="12"/>
      <x:c r="AX9" s="12"/>
      <x:c r="AY9" s="12"/>
      <x:c r="AZ9" s="12"/>
      <x:c r="BA9" s="12"/>
      <x:c r="BB9" s="12"/>
      <x:c r="BC9" s="12"/>
      <x:c r="BD9" s="12"/>
      <x:c r="BE9" s="12"/>
      <x:c r="BF9" s="12"/>
      <x:c r="BG9" s="12"/>
      <x:c r="BH9" s="12"/>
      <x:c r="BI9" s="12"/>
      <x:c r="BJ9" s="12"/>
      <x:c r="BK9" s="12"/>
      <x:c r="BL9" s="12"/>
      <x:c r="BM9" s="12"/>
      <x:c r="BN9" s="12"/>
      <x:c r="BO9" s="12"/>
      <x:c r="BP9" s="12"/>
      <x:c r="BQ9" s="12"/>
      <x:c r="BR9" s="12"/>
      <x:c r="BS9" s="12"/>
      <x:c r="BT9" s="12"/>
      <x:c r="BU9" s="12"/>
      <x:c r="BV9" s="12"/>
      <x:c r="BW9" s="12"/>
      <x:c r="BX9" s="12"/>
      <x:c r="BY9" s="12"/>
      <x:c r="BZ9" s="12"/>
      <x:c r="CA9" s="12"/>
      <x:c r="CB9" s="12"/>
      <x:c r="CC9" s="12"/>
      <x:c r="CD9" s="12"/>
      <x:c r="CE9" s="12"/>
      <x:c r="CF9" s="12"/>
      <x:c r="CG9" s="12"/>
      <x:c r="CH9" s="12"/>
      <x:c r="CI9" s="12"/>
      <x:c r="CJ9" s="12"/>
      <x:c r="CK9" s="12"/>
      <x:c r="CL9" s="12"/>
      <x:c r="CM9" s="12"/>
      <x:c r="CN9" s="12"/>
      <x:c r="CO9" s="12"/>
      <x:c r="CP9" s="12"/>
      <x:c r="CQ9" s="12"/>
      <x:c r="CR9" s="12"/>
      <x:c r="CS9" s="12"/>
      <x:c r="CT9" s="12"/>
      <x:c r="CU9" s="12"/>
      <x:c r="CV9" s="12"/>
      <x:c r="CW9" s="12"/>
      <x:c r="CX9" s="12"/>
      <x:c r="CY9" s="12"/>
      <x:c r="CZ9" s="12"/>
      <x:c r="DA9" s="12"/>
      <x:c r="DB9" s="12"/>
      <x:c r="DC9" s="12"/>
      <x:c r="DD9" s="12"/>
      <x:c r="DE9" s="12"/>
      <x:c r="DF9" s="12"/>
      <x:c r="DG9" s="12"/>
      <x:c r="DH9" s="12"/>
      <x:c r="DI9" s="12"/>
      <x:c r="DJ9" s="12"/>
      <x:c r="DK9" s="12"/>
      <x:c r="DL9" s="12"/>
      <x:c r="DM9" s="12"/>
      <x:c r="DN9" s="12"/>
      <x:c r="DO9" s="12"/>
      <x:c r="DP9" s="12"/>
      <x:c r="DQ9" s="12"/>
      <x:c r="DR9" s="12"/>
      <x:c r="DS9" s="12"/>
      <x:c r="DT9" s="12"/>
      <x:c r="DU9" s="12"/>
    </x:row>
    <x:row r="10" spans="1:125" ht="21.65" customHeight="1" x14ac:dyDescent="0.35">
      <x:c r="B10" s="9"/>
      <x:c r="C10" s="9"/>
      <x:c r="D10" s="9"/>
      <x:c r="E10" s="9"/>
      <x:c r="F10" s="9"/>
      <x:c r="G10" s="9"/>
      <x:c r="H10" s="9"/>
      <x:c r="I10" s="9"/>
      <x:c r="AL10" s="12"/>
      <x:c r="AM10" s="12"/>
      <x:c r="AN10" s="12"/>
      <x:c r="AO10" s="12"/>
      <x:c r="AP10" s="12"/>
      <x:c r="AQ10" s="12"/>
      <x:c r="AR10" s="12"/>
      <x:c r="AS10" s="12"/>
      <x:c r="AT10" s="12"/>
      <x:c r="AU10" s="12"/>
      <x:c r="AV10" s="12"/>
      <x:c r="AW10" s="12"/>
      <x:c r="AX10" s="12"/>
      <x:c r="AY10" s="12"/>
      <x:c r="AZ10" s="12"/>
      <x:c r="BA10" s="12"/>
      <x:c r="BB10" s="12"/>
      <x:c r="BC10" s="12"/>
      <x:c r="BD10" s="12"/>
      <x:c r="BE10" s="12"/>
      <x:c r="BF10" s="12"/>
      <x:c r="BG10" s="12"/>
      <x:c r="BH10" s="12"/>
      <x:c r="BI10" s="12"/>
      <x:c r="BJ10" s="12"/>
      <x:c r="BK10" s="12"/>
      <x:c r="BL10" s="12"/>
      <x:c r="BM10" s="12"/>
      <x:c r="BN10" s="12"/>
      <x:c r="BO10" s="12"/>
      <x:c r="BP10" s="12"/>
      <x:c r="BQ10" s="12"/>
      <x:c r="BR10" s="12"/>
      <x:c r="BS10" s="12"/>
      <x:c r="BT10" s="12"/>
      <x:c r="BU10" s="12"/>
      <x:c r="BV10" s="12"/>
      <x:c r="BW10" s="12"/>
      <x:c r="BX10" s="12"/>
      <x:c r="BY10" s="12"/>
      <x:c r="BZ10" s="12"/>
      <x:c r="CA10" s="12"/>
      <x:c r="CB10" s="12"/>
      <x:c r="CC10" s="12"/>
      <x:c r="CD10" s="12"/>
      <x:c r="CE10" s="12"/>
      <x:c r="CF10" s="12"/>
      <x:c r="CG10" s="12"/>
      <x:c r="CH10" s="12"/>
      <x:c r="CI10" s="12"/>
      <x:c r="CJ10" s="12"/>
      <x:c r="CK10" s="12"/>
      <x:c r="CL10" s="12"/>
      <x:c r="CM10" s="12"/>
      <x:c r="CN10" s="12"/>
      <x:c r="CO10" s="12"/>
      <x:c r="CP10" s="12"/>
      <x:c r="CQ10" s="12"/>
      <x:c r="CR10" s="12"/>
      <x:c r="CS10" s="12"/>
      <x:c r="CT10" s="12"/>
      <x:c r="CU10" s="12"/>
      <x:c r="CV10" s="12"/>
      <x:c r="CW10" s="12"/>
      <x:c r="CX10" s="12"/>
      <x:c r="CY10" s="12"/>
      <x:c r="CZ10" s="12"/>
      <x:c r="DA10" s="12"/>
      <x:c r="DB10" s="12"/>
      <x:c r="DC10" s="12"/>
      <x:c r="DD10" s="12"/>
      <x:c r="DE10" s="12"/>
      <x:c r="DF10" s="12"/>
      <x:c r="DG10" s="12"/>
      <x:c r="DH10" s="12"/>
      <x:c r="DI10" s="12"/>
      <x:c r="DJ10" s="12"/>
      <x:c r="DK10" s="12"/>
      <x:c r="DL10" s="12"/>
      <x:c r="DM10" s="12"/>
      <x:c r="DN10" s="12"/>
      <x:c r="DO10" s="12"/>
      <x:c r="DP10" s="12"/>
      <x:c r="DQ10" s="12"/>
      <x:c r="DR10" s="12"/>
      <x:c r="DS10" s="12"/>
      <x:c r="DT10" s="12"/>
      <x:c r="DU10" s="12"/>
    </x:row>
    <x:row r="11" spans="1:125" ht="21.65" customHeight="1" x14ac:dyDescent="0.35">
      <x:c r="B11" s="9"/>
      <x:c r="C11" s="9"/>
      <x:c r="D11" s="9"/>
      <x:c r="E11" s="9"/>
      <x:c r="F11" s="9"/>
      <x:c r="G11" s="9"/>
      <x:c r="H11" s="9"/>
      <x:c r="I11" s="9"/>
      <x:c r="AL11" s="12"/>
      <x:c r="AM11" s="12"/>
      <x:c r="AN11" s="12"/>
      <x:c r="AO11" s="12"/>
      <x:c r="AP11" s="12"/>
      <x:c r="AQ11" s="12"/>
      <x:c r="AR11" s="12"/>
      <x:c r="AS11" s="12"/>
      <x:c r="AT11" s="12"/>
      <x:c r="AU11" s="12"/>
      <x:c r="AV11" s="12"/>
      <x:c r="AW11" s="12"/>
      <x:c r="AX11" s="12"/>
      <x:c r="AY11" s="12"/>
      <x:c r="AZ11" s="12"/>
      <x:c r="BA11" s="12"/>
      <x:c r="BB11" s="12"/>
      <x:c r="BC11" s="12"/>
      <x:c r="BD11" s="12"/>
      <x:c r="BE11" s="12"/>
      <x:c r="BF11" s="12"/>
      <x:c r="BG11" s="12"/>
      <x:c r="BH11" s="12"/>
      <x:c r="BI11" s="12"/>
      <x:c r="BJ11" s="12"/>
      <x:c r="BK11" s="12"/>
      <x:c r="BL11" s="12"/>
      <x:c r="BM11" s="12"/>
      <x:c r="BN11" s="12"/>
      <x:c r="BO11" s="12"/>
      <x:c r="BP11" s="12"/>
      <x:c r="BQ11" s="12"/>
      <x:c r="BR11" s="12"/>
      <x:c r="BS11" s="12"/>
      <x:c r="BT11" s="12"/>
      <x:c r="BU11" s="12"/>
      <x:c r="BV11" s="12"/>
      <x:c r="BW11" s="12"/>
      <x:c r="BX11" s="12"/>
      <x:c r="BY11" s="12"/>
      <x:c r="BZ11" s="12"/>
      <x:c r="CA11" s="12"/>
      <x:c r="CB11" s="12"/>
      <x:c r="CC11" s="12"/>
      <x:c r="CD11" s="12"/>
      <x:c r="CE11" s="12"/>
      <x:c r="CF11" s="12"/>
      <x:c r="CG11" s="12"/>
      <x:c r="CH11" s="12"/>
      <x:c r="CI11" s="12"/>
      <x:c r="CJ11" s="12"/>
      <x:c r="CK11" s="12"/>
      <x:c r="CL11" s="12"/>
      <x:c r="CM11" s="12"/>
      <x:c r="CN11" s="12"/>
      <x:c r="CO11" s="12"/>
      <x:c r="CP11" s="12"/>
      <x:c r="CQ11" s="12"/>
      <x:c r="CR11" s="12"/>
      <x:c r="CS11" s="12"/>
      <x:c r="CT11" s="12"/>
      <x:c r="CU11" s="12"/>
      <x:c r="CV11" s="12"/>
      <x:c r="CW11" s="12"/>
      <x:c r="CX11" s="12"/>
      <x:c r="CY11" s="12"/>
      <x:c r="CZ11" s="12"/>
      <x:c r="DA11" s="12"/>
      <x:c r="DB11" s="12"/>
      <x:c r="DC11" s="12"/>
      <x:c r="DD11" s="12"/>
      <x:c r="DE11" s="12"/>
      <x:c r="DF11" s="12"/>
      <x:c r="DG11" s="12"/>
      <x:c r="DH11" s="12"/>
      <x:c r="DI11" s="12"/>
      <x:c r="DJ11" s="12"/>
      <x:c r="DK11" s="12"/>
      <x:c r="DL11" s="12"/>
      <x:c r="DM11" s="12"/>
      <x:c r="DN11" s="12"/>
      <x:c r="DO11" s="12"/>
      <x:c r="DP11" s="12"/>
      <x:c r="DQ11" s="12"/>
      <x:c r="DR11" s="12"/>
      <x:c r="DS11" s="12"/>
      <x:c r="DT11" s="12"/>
      <x:c r="DU11" s="12"/>
    </x:row>
    <x:row r="12" spans="1:125" ht="21.65" customHeight="1" x14ac:dyDescent="0.35">
      <x:c r="B12" s="9"/>
      <x:c r="C12" s="9"/>
      <x:c r="D12" s="9"/>
      <x:c r="E12" s="9"/>
      <x:c r="F12" s="9"/>
      <x:c r="G12" s="9"/>
      <x:c r="H12" s="9"/>
      <x:c r="I12" s="9"/>
      <x:c r="N12" s="12"/>
      <x:c r="O12" s="12"/>
      <x:c r="P12" s="12"/>
      <x:c r="Q12" s="12"/>
      <x:c r="R12" s="12"/>
      <x:c r="S12" s="12"/>
      <x:c r="T12" s="12"/>
      <x:c r="U12" s="12"/>
      <x:c r="AL12" s="12"/>
      <x:c r="AM12" s="12"/>
      <x:c r="AN12" s="12"/>
      <x:c r="AO12" s="12"/>
      <x:c r="AP12" s="12"/>
      <x:c r="AQ12" s="12"/>
      <x:c r="AR12" s="12"/>
      <x:c r="AS12" s="12"/>
      <x:c r="AT12" s="12"/>
      <x:c r="AU12" s="12"/>
      <x:c r="AV12" s="12"/>
      <x:c r="AW12" s="12"/>
      <x:c r="AX12" s="12"/>
      <x:c r="AY12" s="12"/>
      <x:c r="AZ12" s="12"/>
      <x:c r="BA12" s="12"/>
      <x:c r="BB12" s="12"/>
      <x:c r="BC12" s="12"/>
      <x:c r="BD12" s="12"/>
      <x:c r="BE12" s="12"/>
      <x:c r="BF12" s="12"/>
      <x:c r="BG12" s="12"/>
      <x:c r="BH12" s="12"/>
      <x:c r="BI12" s="12"/>
      <x:c r="BJ12" s="12"/>
      <x:c r="BK12" s="12"/>
      <x:c r="BL12" s="12"/>
      <x:c r="BM12" s="12"/>
      <x:c r="BN12" s="12"/>
      <x:c r="BO12" s="12"/>
      <x:c r="BP12" s="12"/>
      <x:c r="BQ12" s="12"/>
      <x:c r="BR12" s="12"/>
      <x:c r="BS12" s="12"/>
      <x:c r="BT12" s="12"/>
      <x:c r="BU12" s="12"/>
      <x:c r="BV12" s="12"/>
      <x:c r="BW12" s="12"/>
      <x:c r="BX12" s="12"/>
      <x:c r="BY12" s="12"/>
      <x:c r="BZ12" s="12"/>
      <x:c r="CA12" s="12"/>
      <x:c r="CB12" s="12"/>
      <x:c r="CC12" s="12"/>
      <x:c r="CD12" s="12"/>
      <x:c r="CE12" s="12"/>
      <x:c r="CF12" s="12"/>
      <x:c r="CG12" s="12"/>
      <x:c r="CH12" s="12"/>
      <x:c r="CI12" s="12"/>
      <x:c r="CJ12" s="12"/>
      <x:c r="CK12" s="12"/>
      <x:c r="CL12" s="12"/>
      <x:c r="CM12" s="12"/>
      <x:c r="CN12" s="12"/>
      <x:c r="CO12" s="12"/>
      <x:c r="CP12" s="12"/>
      <x:c r="CQ12" s="12"/>
      <x:c r="CR12" s="12"/>
      <x:c r="CS12" s="12"/>
      <x:c r="CT12" s="12"/>
      <x:c r="CU12" s="12"/>
      <x:c r="CV12" s="12"/>
      <x:c r="CW12" s="12"/>
      <x:c r="CX12" s="12"/>
      <x:c r="CY12" s="12"/>
      <x:c r="CZ12" s="12"/>
      <x:c r="DA12" s="12"/>
      <x:c r="DB12" s="12"/>
      <x:c r="DC12" s="12"/>
      <x:c r="DD12" s="12"/>
      <x:c r="DE12" s="12"/>
      <x:c r="DF12" s="12"/>
      <x:c r="DG12" s="12"/>
      <x:c r="DH12" s="12"/>
      <x:c r="DI12" s="12"/>
      <x:c r="DJ12" s="12"/>
      <x:c r="DK12" s="12"/>
      <x:c r="DL12" s="12"/>
      <x:c r="DM12" s="12"/>
      <x:c r="DN12" s="12"/>
      <x:c r="DO12" s="12"/>
      <x:c r="DP12" s="12"/>
      <x:c r="DQ12" s="12"/>
      <x:c r="DR12" s="12"/>
      <x:c r="DS12" s="12"/>
      <x:c r="DT12" s="12"/>
      <x:c r="DU12" s="12"/>
    </x:row>
    <x:row r="13" spans="1:125" ht="21.65" customHeight="1" x14ac:dyDescent="0.35">
      <x:c r="B13" s="96" t="s">
        <x:v>6</x:v>
      </x:c>
      <x:c r="C13" s="97"/>
      <x:c r="D13" s="97"/>
      <x:c r="E13" s="97"/>
      <x:c r="F13" s="97"/>
      <x:c r="G13" s="97"/>
      <x:c r="H13" s="98"/>
      <x:c r="I13" s="9"/>
      <x:c r="J13" s="96" t="s">
        <x:v>25</x:v>
      </x:c>
      <x:c r="K13" s="97"/>
      <x:c r="L13" s="98"/>
      <x:c r="AD13" s="10"/>
      <x:c r="AE13" s="10"/>
      <x:c r="AF13" s="11"/>
      <x:c r="AG13" s="11"/>
      <x:c r="AH13" s="12"/>
      <x:c r="AI13" s="12"/>
      <x:c r="AJ13" s="12"/>
      <x:c r="AK13" s="12"/>
      <x:c r="AL13" s="12"/>
      <x:c r="AM13" s="12"/>
      <x:c r="AN13" s="12"/>
      <x:c r="AO13" s="12"/>
      <x:c r="AP13" s="12"/>
      <x:c r="AQ13" s="12"/>
      <x:c r="AR13" s="12"/>
      <x:c r="AS13" s="12"/>
      <x:c r="AT13" s="12"/>
      <x:c r="AU13" s="12"/>
      <x:c r="AV13" s="12"/>
      <x:c r="AW13" s="12"/>
      <x:c r="AX13" s="12"/>
      <x:c r="AY13" s="12"/>
      <x:c r="AZ13" s="12"/>
      <x:c r="BA13" s="12"/>
      <x:c r="BB13" s="12"/>
      <x:c r="BC13" s="12"/>
      <x:c r="BD13" s="12"/>
      <x:c r="BE13" s="12"/>
      <x:c r="BF13" s="12"/>
      <x:c r="BG13" s="12"/>
      <x:c r="BH13" s="12"/>
      <x:c r="BI13" s="12"/>
      <x:c r="BJ13" s="12"/>
      <x:c r="BK13" s="12"/>
      <x:c r="BL13" s="12"/>
      <x:c r="BM13" s="12"/>
      <x:c r="BN13" s="12"/>
      <x:c r="BO13" s="12"/>
      <x:c r="BP13" s="12"/>
      <x:c r="BQ13" s="12"/>
      <x:c r="BR13" s="12"/>
      <x:c r="BS13" s="12"/>
      <x:c r="BT13" s="12"/>
      <x:c r="BU13" s="12"/>
      <x:c r="BV13" s="12"/>
      <x:c r="BW13" s="12"/>
      <x:c r="BX13" s="12"/>
      <x:c r="BY13" s="12"/>
      <x:c r="BZ13" s="12"/>
      <x:c r="CA13" s="12"/>
      <x:c r="CB13" s="12"/>
      <x:c r="CC13" s="12"/>
      <x:c r="CD13" s="12"/>
      <x:c r="CE13" s="12"/>
      <x:c r="CF13" s="12"/>
      <x:c r="CG13" s="12"/>
      <x:c r="CH13" s="12"/>
      <x:c r="CI13" s="12"/>
      <x:c r="CJ13" s="12"/>
      <x:c r="CK13" s="12"/>
      <x:c r="CL13" s="12"/>
      <x:c r="CM13" s="12"/>
      <x:c r="CN13" s="12"/>
      <x:c r="CO13" s="12"/>
      <x:c r="CP13" s="12"/>
      <x:c r="CQ13" s="12"/>
      <x:c r="CR13" s="12"/>
      <x:c r="CS13" s="12"/>
      <x:c r="CT13" s="12"/>
      <x:c r="CU13" s="12"/>
      <x:c r="CV13" s="12"/>
      <x:c r="CW13" s="12"/>
      <x:c r="CX13" s="12"/>
      <x:c r="CY13" s="12"/>
      <x:c r="CZ13" s="12"/>
      <x:c r="DA13" s="12"/>
      <x:c r="DB13" s="12"/>
      <x:c r="DC13" s="12"/>
      <x:c r="DD13" s="12"/>
      <x:c r="DE13" s="12"/>
      <x:c r="DF13" s="12"/>
      <x:c r="DG13" s="12"/>
      <x:c r="DH13" s="12"/>
      <x:c r="DI13" s="12"/>
      <x:c r="DJ13" s="12"/>
      <x:c r="DK13" s="12"/>
      <x:c r="DL13" s="12"/>
      <x:c r="DM13" s="12"/>
      <x:c r="DN13" s="12"/>
      <x:c r="DO13" s="12"/>
      <x:c r="DP13" s="12"/>
      <x:c r="DQ13" s="12"/>
      <x:c r="DR13" s="12"/>
      <x:c r="DS13" s="12"/>
      <x:c r="DT13" s="12"/>
      <x:c r="DU13" s="12"/>
    </x:row>
    <x:row r="14" spans="1:125" ht="25" customHeight="1" x14ac:dyDescent="0.35">
      <x:c r="B14" s="121" t="s">
        <x:v>91</x:v>
      </x:c>
      <x:c r="C14" s="122"/>
      <x:c r="D14" s="122"/>
      <x:c r="E14" s="122"/>
      <x:c r="F14" s="122"/>
      <x:c r="G14" s="122"/>
      <x:c r="H14" s="123"/>
      <x:c r="I14" s="9"/>
      <x:c r="J14" s="83" t="s">
        <x:v>20</x:v>
      </x:c>
      <x:c r="K14" s="99" t="s">
        <x:v>21</x:v>
      </x:c>
      <x:c r="L14" s="99"/>
      <x:c r="U14" s="12"/>
      <x:c r="X14" s="14"/>
      <x:c r="Y14" s="14"/>
      <x:c r="Z14" s="14"/>
      <x:c r="AA14" s="14"/>
      <x:c r="AB14" s="14"/>
      <x:c r="AC14" s="14"/>
      <x:c r="AD14" s="10"/>
      <x:c r="AE14" s="10"/>
      <x:c r="AF14" s="11"/>
      <x:c r="AG14" s="11"/>
      <x:c r="AH14" s="12"/>
      <x:c r="AI14" s="12"/>
      <x:c r="AJ14" s="12"/>
      <x:c r="AK14" s="12"/>
      <x:c r="AL14" s="12"/>
      <x:c r="AM14" s="12"/>
      <x:c r="AN14" s="12"/>
      <x:c r="AO14" s="12"/>
      <x:c r="AP14" s="12"/>
      <x:c r="AQ14" s="12"/>
      <x:c r="AR14" s="12"/>
      <x:c r="AS14" s="12"/>
      <x:c r="AT14" s="12"/>
      <x:c r="AU14" s="12"/>
      <x:c r="AV14" s="12"/>
      <x:c r="AW14" s="12"/>
      <x:c r="AX14" s="12"/>
      <x:c r="AY14" s="12"/>
      <x:c r="AZ14" s="12"/>
      <x:c r="BA14" s="12"/>
      <x:c r="BB14" s="12"/>
      <x:c r="BC14" s="12"/>
      <x:c r="BD14" s="12"/>
      <x:c r="BE14" s="12"/>
      <x:c r="BF14" s="12"/>
      <x:c r="BG14" s="12"/>
      <x:c r="BH14" s="12"/>
      <x:c r="BI14" s="12"/>
      <x:c r="BJ14" s="12"/>
      <x:c r="BK14" s="12"/>
      <x:c r="BL14" s="12"/>
      <x:c r="BM14" s="12"/>
      <x:c r="BN14" s="12"/>
      <x:c r="BO14" s="12"/>
      <x:c r="BP14" s="12"/>
      <x:c r="BQ14" s="12"/>
      <x:c r="BR14" s="12"/>
      <x:c r="BS14" s="12"/>
      <x:c r="BT14" s="12"/>
      <x:c r="BU14" s="12"/>
      <x:c r="BV14" s="12"/>
      <x:c r="BW14" s="12"/>
      <x:c r="BX14" s="12"/>
      <x:c r="BY14" s="12"/>
      <x:c r="BZ14" s="12"/>
      <x:c r="CA14" s="12"/>
      <x:c r="CB14" s="12"/>
      <x:c r="CC14" s="12"/>
      <x:c r="CD14" s="12"/>
      <x:c r="CE14" s="12"/>
      <x:c r="CF14" s="12"/>
      <x:c r="CG14" s="12"/>
      <x:c r="CH14" s="12"/>
      <x:c r="CI14" s="12"/>
      <x:c r="CJ14" s="12"/>
      <x:c r="CK14" s="12"/>
      <x:c r="CL14" s="12"/>
      <x:c r="CM14" s="12"/>
      <x:c r="CN14" s="12"/>
      <x:c r="CO14" s="12"/>
      <x:c r="CP14" s="12"/>
      <x:c r="CQ14" s="12"/>
      <x:c r="CR14" s="12"/>
      <x:c r="CS14" s="12"/>
      <x:c r="CT14" s="12"/>
      <x:c r="CU14" s="12"/>
      <x:c r="CV14" s="12"/>
      <x:c r="CW14" s="12"/>
      <x:c r="CX14" s="12"/>
      <x:c r="CY14" s="12"/>
      <x:c r="CZ14" s="12"/>
      <x:c r="DA14" s="12"/>
      <x:c r="DB14" s="12"/>
      <x:c r="DC14" s="12"/>
      <x:c r="DD14" s="12"/>
      <x:c r="DE14" s="12"/>
      <x:c r="DF14" s="12"/>
      <x:c r="DG14" s="12"/>
      <x:c r="DH14" s="12"/>
      <x:c r="DI14" s="12"/>
      <x:c r="DJ14" s="12"/>
      <x:c r="DK14" s="12"/>
      <x:c r="DL14" s="12"/>
      <x:c r="DM14" s="12"/>
      <x:c r="DN14" s="12"/>
      <x:c r="DO14" s="12"/>
      <x:c r="DP14" s="12"/>
      <x:c r="DQ14" s="12"/>
      <x:c r="DR14" s="12"/>
      <x:c r="DS14" s="12"/>
      <x:c r="DT14" s="12"/>
      <x:c r="DU14" s="12"/>
    </x:row>
    <x:row r="15" spans="1:125" ht="25.15" customHeight="1" x14ac:dyDescent="0.6">
      <x:c r="B15" s="124"/>
      <x:c r="C15" s="125"/>
      <x:c r="D15" s="125"/>
      <x:c r="E15" s="125"/>
      <x:c r="F15" s="125"/>
      <x:c r="G15" s="125"/>
      <x:c r="H15" s="126"/>
      <x:c r="I15" s="9"/>
      <x:c r="J15" s="82" t="s">
        <x:v>19</x:v>
      </x:c>
      <x:c r="K15" s="100">
        <x:v>50</x:v>
      </x:c>
      <x:c r="L15" s="101"/>
      <x:c r="U15" s="12"/>
      <x:c r="X15" s="14"/>
      <x:c r="Y15" s="14"/>
      <x:c r="Z15" s="14"/>
      <x:c r="AA15" s="14"/>
      <x:c r="AB15" s="14"/>
      <x:c r="AC15" s="14"/>
      <x:c r="AD15" s="10"/>
      <x:c r="AE15" s="10"/>
      <x:c r="AF15" s="11"/>
      <x:c r="AG15" s="11"/>
      <x:c r="AH15" s="12"/>
      <x:c r="AI15" s="12"/>
      <x:c r="AJ15" s="12"/>
      <x:c r="AK15" s="12"/>
      <x:c r="AL15" s="12"/>
      <x:c r="AM15" s="12"/>
      <x:c r="AN15" s="12"/>
      <x:c r="AO15" s="12"/>
      <x:c r="AP15" s="12"/>
      <x:c r="AQ15" s="12"/>
      <x:c r="AR15" s="12"/>
      <x:c r="AS15" s="12"/>
      <x:c r="AT15" s="12"/>
      <x:c r="AU15" s="12"/>
      <x:c r="AV15" s="12"/>
      <x:c r="AW15" s="12"/>
      <x:c r="AX15" s="12"/>
      <x:c r="AY15" s="12"/>
      <x:c r="AZ15" s="12"/>
      <x:c r="BA15" s="12"/>
      <x:c r="BB15" s="12"/>
      <x:c r="BC15" s="12"/>
      <x:c r="BD15" s="12"/>
      <x:c r="BE15" s="12"/>
      <x:c r="BF15" s="12"/>
      <x:c r="BG15" s="12"/>
      <x:c r="BH15" s="12"/>
      <x:c r="BI15" s="12"/>
      <x:c r="BJ15" s="12"/>
      <x:c r="BK15" s="12"/>
      <x:c r="BL15" s="12"/>
      <x:c r="BM15" s="12"/>
      <x:c r="BN15" s="12"/>
      <x:c r="BO15" s="12"/>
      <x:c r="BP15" s="12"/>
      <x:c r="BQ15" s="12"/>
      <x:c r="BR15" s="12"/>
      <x:c r="BS15" s="12"/>
      <x:c r="BT15" s="12"/>
      <x:c r="BU15" s="12"/>
      <x:c r="BV15" s="12"/>
      <x:c r="BW15" s="12"/>
      <x:c r="BX15" s="12"/>
      <x:c r="BY15" s="12"/>
      <x:c r="BZ15" s="12"/>
      <x:c r="CA15" s="12"/>
      <x:c r="CB15" s="12"/>
      <x:c r="CC15" s="12"/>
      <x:c r="CD15" s="12"/>
      <x:c r="CE15" s="12"/>
      <x:c r="CF15" s="12"/>
      <x:c r="CG15" s="12"/>
      <x:c r="CH15" s="12"/>
      <x:c r="CI15" s="12"/>
      <x:c r="CJ15" s="12"/>
      <x:c r="CK15" s="12"/>
      <x:c r="CL15" s="12"/>
      <x:c r="CM15" s="12"/>
      <x:c r="CN15" s="12"/>
      <x:c r="CO15" s="12"/>
      <x:c r="CP15" s="12"/>
      <x:c r="CQ15" s="12"/>
      <x:c r="CR15" s="12"/>
      <x:c r="CS15" s="12"/>
      <x:c r="CT15" s="12"/>
      <x:c r="CU15" s="12"/>
      <x:c r="CV15" s="12"/>
      <x:c r="CW15" s="12"/>
      <x:c r="CX15" s="12"/>
      <x:c r="CY15" s="12"/>
      <x:c r="CZ15" s="12"/>
      <x:c r="DA15" s="12"/>
      <x:c r="DB15" s="12"/>
      <x:c r="DC15" s="12"/>
      <x:c r="DD15" s="12"/>
      <x:c r="DE15" s="12"/>
      <x:c r="DF15" s="12"/>
      <x:c r="DG15" s="12"/>
      <x:c r="DH15" s="12"/>
      <x:c r="DI15" s="12"/>
      <x:c r="DJ15" s="12"/>
      <x:c r="DK15" s="12"/>
      <x:c r="DL15" s="12"/>
      <x:c r="DM15" s="12"/>
      <x:c r="DN15" s="12"/>
      <x:c r="DO15" s="12"/>
      <x:c r="DP15" s="12"/>
      <x:c r="DQ15" s="12"/>
      <x:c r="DR15" s="12"/>
      <x:c r="DS15" s="12"/>
      <x:c r="DT15" s="12"/>
      <x:c r="DU15" s="12"/>
    </x:row>
    <x:row r="16" spans="1:125" ht="25.15" customHeight="1" x14ac:dyDescent="0.6">
      <x:c r="B16" s="124"/>
      <x:c r="C16" s="125"/>
      <x:c r="D16" s="125"/>
      <x:c r="E16" s="125"/>
      <x:c r="F16" s="125"/>
      <x:c r="G16" s="125"/>
      <x:c r="H16" s="126"/>
      <x:c r="I16" s="9"/>
      <x:c r="J16" s="44" t="s">
        <x:v>19</x:v>
      </x:c>
      <x:c r="K16" s="100">
        <x:v>75</x:v>
      </x:c>
      <x:c r="L16" s="101"/>
      <x:c r="U16" s="12"/>
      <x:c r="X16" s="14"/>
      <x:c r="Y16" s="14"/>
      <x:c r="Z16" s="14"/>
      <x:c r="AA16" s="14"/>
      <x:c r="AB16" s="14"/>
      <x:c r="AC16" s="14"/>
      <x:c r="AD16" s="10"/>
      <x:c r="AE16" s="10"/>
      <x:c r="AF16" s="11"/>
      <x:c r="AG16" s="11"/>
      <x:c r="AH16" s="12"/>
      <x:c r="AI16" s="12"/>
      <x:c r="AJ16" s="12"/>
      <x:c r="AK16" s="12"/>
      <x:c r="AL16" s="12"/>
      <x:c r="AM16" s="12"/>
      <x:c r="AN16" s="12"/>
      <x:c r="AO16" s="12"/>
      <x:c r="AP16" s="12"/>
      <x:c r="AQ16" s="12"/>
      <x:c r="AR16" s="12"/>
      <x:c r="AS16" s="12"/>
      <x:c r="AT16" s="12"/>
      <x:c r="AU16" s="12"/>
      <x:c r="AV16" s="12"/>
      <x:c r="AW16" s="12"/>
      <x:c r="AX16" s="12"/>
      <x:c r="AY16" s="12"/>
      <x:c r="AZ16" s="12"/>
      <x:c r="BA16" s="12"/>
      <x:c r="BB16" s="12"/>
      <x:c r="BC16" s="12"/>
      <x:c r="BD16" s="12"/>
      <x:c r="BE16" s="12"/>
      <x:c r="BF16" s="12"/>
      <x:c r="BG16" s="12"/>
      <x:c r="BH16" s="12"/>
      <x:c r="BI16" s="12"/>
      <x:c r="BJ16" s="12"/>
      <x:c r="BK16" s="12"/>
      <x:c r="BL16" s="12"/>
      <x:c r="BM16" s="12"/>
      <x:c r="BN16" s="12"/>
      <x:c r="BO16" s="12"/>
      <x:c r="BP16" s="12"/>
      <x:c r="BQ16" s="12"/>
      <x:c r="BR16" s="12"/>
      <x:c r="BS16" s="12"/>
      <x:c r="BT16" s="12"/>
      <x:c r="BU16" s="12"/>
      <x:c r="BV16" s="12"/>
      <x:c r="BW16" s="12"/>
      <x:c r="BX16" s="12"/>
      <x:c r="BY16" s="12"/>
      <x:c r="BZ16" s="12"/>
      <x:c r="CA16" s="12"/>
      <x:c r="CB16" s="12"/>
      <x:c r="CC16" s="12"/>
      <x:c r="CD16" s="12"/>
      <x:c r="CE16" s="12"/>
      <x:c r="CF16" s="12"/>
      <x:c r="CG16" s="12"/>
      <x:c r="CH16" s="12"/>
      <x:c r="CI16" s="12"/>
      <x:c r="CJ16" s="12"/>
      <x:c r="CK16" s="12"/>
      <x:c r="CL16" s="12"/>
      <x:c r="CM16" s="12"/>
      <x:c r="CN16" s="12"/>
      <x:c r="CO16" s="12"/>
      <x:c r="CP16" s="12"/>
      <x:c r="CQ16" s="12"/>
      <x:c r="CR16" s="12"/>
      <x:c r="CS16" s="12"/>
      <x:c r="CT16" s="12"/>
      <x:c r="CU16" s="12"/>
      <x:c r="CV16" s="12"/>
      <x:c r="CW16" s="12"/>
      <x:c r="CX16" s="12"/>
      <x:c r="CY16" s="12"/>
      <x:c r="CZ16" s="12"/>
      <x:c r="DA16" s="12"/>
      <x:c r="DB16" s="12"/>
      <x:c r="DC16" s="12"/>
      <x:c r="DD16" s="12"/>
      <x:c r="DE16" s="12"/>
      <x:c r="DF16" s="12"/>
      <x:c r="DG16" s="12"/>
      <x:c r="DH16" s="12"/>
      <x:c r="DI16" s="12"/>
      <x:c r="DJ16" s="12"/>
      <x:c r="DK16" s="12"/>
      <x:c r="DL16" s="12"/>
      <x:c r="DM16" s="12"/>
      <x:c r="DN16" s="12"/>
      <x:c r="DO16" s="12"/>
      <x:c r="DP16" s="12"/>
      <x:c r="DQ16" s="12"/>
      <x:c r="DR16" s="12"/>
      <x:c r="DS16" s="12"/>
      <x:c r="DT16" s="12"/>
      <x:c r="DU16" s="12"/>
    </x:row>
    <x:row r="17" spans="2:125" ht="25.15" customHeight="1" x14ac:dyDescent="0.6">
      <x:c r="B17" s="124"/>
      <x:c r="C17" s="125"/>
      <x:c r="D17" s="125"/>
      <x:c r="E17" s="125"/>
      <x:c r="F17" s="125"/>
      <x:c r="G17" s="125"/>
      <x:c r="H17" s="126"/>
      <x:c r="I17" s="9"/>
      <x:c r="J17" s="46" t="s">
        <x:v>19</x:v>
      </x:c>
      <x:c r="K17" s="100">
        <x:v>150</x:v>
      </x:c>
      <x:c r="L17" s="101"/>
      <x:c r="U17" s="12"/>
      <x:c r="X17" s="14"/>
      <x:c r="Y17" s="14"/>
      <x:c r="Z17" s="14"/>
      <x:c r="AA17" s="14"/>
      <x:c r="AB17" s="14"/>
      <x:c r="AC17" s="14"/>
      <x:c r="AD17" s="10"/>
      <x:c r="AE17" s="10"/>
      <x:c r="AF17" s="11"/>
      <x:c r="AG17" s="11"/>
      <x:c r="AH17" s="12"/>
      <x:c r="AI17" s="12"/>
      <x:c r="AJ17" s="12"/>
      <x:c r="AK17" s="12"/>
      <x:c r="AL17" s="12"/>
      <x:c r="AM17" s="12"/>
      <x:c r="AN17" s="12"/>
      <x:c r="AO17" s="12"/>
      <x:c r="AP17" s="12"/>
      <x:c r="AQ17" s="12"/>
      <x:c r="AR17" s="12"/>
      <x:c r="AS17" s="12"/>
      <x:c r="AT17" s="12"/>
      <x:c r="AU17" s="12"/>
      <x:c r="AV17" s="12"/>
      <x:c r="AW17" s="12"/>
      <x:c r="AX17" s="12"/>
      <x:c r="AY17" s="12"/>
      <x:c r="AZ17" s="12"/>
      <x:c r="BA17" s="12"/>
      <x:c r="BB17" s="12"/>
      <x:c r="BC17" s="12"/>
      <x:c r="BD17" s="12"/>
      <x:c r="BE17" s="12"/>
      <x:c r="BF17" s="12"/>
      <x:c r="BG17" s="12"/>
      <x:c r="BH17" s="12"/>
      <x:c r="BI17" s="12"/>
      <x:c r="BJ17" s="12"/>
      <x:c r="BK17" s="12"/>
      <x:c r="BL17" s="12"/>
      <x:c r="BM17" s="12"/>
      <x:c r="BN17" s="12"/>
      <x:c r="BO17" s="12"/>
      <x:c r="BP17" s="12"/>
      <x:c r="BQ17" s="12"/>
      <x:c r="BR17" s="12"/>
      <x:c r="BS17" s="12"/>
      <x:c r="BT17" s="12"/>
      <x:c r="BU17" s="12"/>
      <x:c r="BV17" s="12"/>
      <x:c r="BW17" s="12"/>
      <x:c r="BX17" s="12"/>
      <x:c r="BY17" s="12"/>
      <x:c r="BZ17" s="12"/>
      <x:c r="CA17" s="12"/>
      <x:c r="CB17" s="12"/>
      <x:c r="CC17" s="12"/>
      <x:c r="CD17" s="12"/>
      <x:c r="CE17" s="12"/>
      <x:c r="CF17" s="12"/>
      <x:c r="CG17" s="12"/>
      <x:c r="CH17" s="12"/>
      <x:c r="CI17" s="12"/>
      <x:c r="CJ17" s="12"/>
      <x:c r="CK17" s="12"/>
      <x:c r="CL17" s="12"/>
      <x:c r="CM17" s="12"/>
      <x:c r="CN17" s="12"/>
      <x:c r="CO17" s="12"/>
      <x:c r="CP17" s="12"/>
      <x:c r="CQ17" s="12"/>
      <x:c r="CR17" s="12"/>
      <x:c r="CS17" s="12"/>
      <x:c r="CT17" s="12"/>
      <x:c r="CU17" s="12"/>
      <x:c r="CV17" s="12"/>
      <x:c r="CW17" s="12"/>
      <x:c r="CX17" s="12"/>
      <x:c r="CY17" s="12"/>
      <x:c r="CZ17" s="12"/>
      <x:c r="DA17" s="12"/>
      <x:c r="DB17" s="12"/>
      <x:c r="DC17" s="12"/>
      <x:c r="DD17" s="12"/>
      <x:c r="DE17" s="12"/>
      <x:c r="DF17" s="12"/>
      <x:c r="DG17" s="12"/>
      <x:c r="DH17" s="12"/>
      <x:c r="DI17" s="12"/>
      <x:c r="DJ17" s="12"/>
      <x:c r="DK17" s="12"/>
      <x:c r="DL17" s="12"/>
      <x:c r="DM17" s="12"/>
      <x:c r="DN17" s="12"/>
      <x:c r="DO17" s="12"/>
      <x:c r="DP17" s="12"/>
      <x:c r="DQ17" s="12"/>
      <x:c r="DR17" s="12"/>
      <x:c r="DS17" s="12"/>
      <x:c r="DT17" s="12"/>
      <x:c r="DU17" s="12"/>
    </x:row>
    <x:row r="18" spans="2:125" ht="25.15" customHeight="1" x14ac:dyDescent="0.6">
      <x:c r="B18" s="124"/>
      <x:c r="C18" s="125"/>
      <x:c r="D18" s="125"/>
      <x:c r="E18" s="125"/>
      <x:c r="F18" s="125"/>
      <x:c r="G18" s="125"/>
      <x:c r="H18" s="126"/>
      <x:c r="I18" s="9"/>
      <x:c r="J18" s="47" t="s">
        <x:v>19</x:v>
      </x:c>
      <x:c r="K18" s="100">
        <x:v>250</x:v>
      </x:c>
      <x:c r="L18" s="101"/>
      <x:c r="U18" s="12"/>
      <x:c r="X18" s="14"/>
      <x:c r="Y18" s="14"/>
      <x:c r="Z18" s="14"/>
      <x:c r="AA18" s="14"/>
      <x:c r="AB18" s="14"/>
      <x:c r="AC18" s="14"/>
      <x:c r="AD18" s="10"/>
      <x:c r="AE18" s="10"/>
      <x:c r="AF18" s="11"/>
      <x:c r="AG18" s="11"/>
      <x:c r="AH18" s="12"/>
      <x:c r="AI18" s="12"/>
      <x:c r="AJ18" s="12"/>
      <x:c r="AK18" s="12"/>
      <x:c r="AL18" s="12"/>
      <x:c r="AM18" s="12"/>
      <x:c r="AN18" s="12"/>
      <x:c r="AO18" s="12"/>
      <x:c r="AP18" s="12"/>
      <x:c r="AQ18" s="12"/>
      <x:c r="AR18" s="12"/>
      <x:c r="AS18" s="12"/>
      <x:c r="AT18" s="12"/>
      <x:c r="AU18" s="12"/>
      <x:c r="AV18" s="12"/>
      <x:c r="AW18" s="12"/>
      <x:c r="AX18" s="12"/>
      <x:c r="AY18" s="12"/>
      <x:c r="AZ18" s="12"/>
      <x:c r="BA18" s="12"/>
      <x:c r="BB18" s="12"/>
      <x:c r="BC18" s="12"/>
      <x:c r="BD18" s="12"/>
      <x:c r="BE18" s="12"/>
      <x:c r="BF18" s="12"/>
      <x:c r="BG18" s="12"/>
      <x:c r="BH18" s="12"/>
      <x:c r="BI18" s="12"/>
      <x:c r="BJ18" s="12"/>
      <x:c r="BK18" s="12"/>
      <x:c r="BL18" s="12"/>
      <x:c r="BM18" s="12"/>
      <x:c r="BN18" s="12"/>
      <x:c r="BO18" s="12"/>
      <x:c r="BP18" s="12"/>
      <x:c r="BQ18" s="12"/>
      <x:c r="BR18" s="12"/>
      <x:c r="BS18" s="12"/>
      <x:c r="BT18" s="12"/>
      <x:c r="BU18" s="12"/>
      <x:c r="BV18" s="12"/>
      <x:c r="BW18" s="12"/>
      <x:c r="BX18" s="12"/>
      <x:c r="BY18" s="12"/>
      <x:c r="BZ18" s="12"/>
      <x:c r="CA18" s="12"/>
      <x:c r="CB18" s="12"/>
      <x:c r="CC18" s="12"/>
      <x:c r="CD18" s="12"/>
      <x:c r="CE18" s="12"/>
      <x:c r="CF18" s="12"/>
      <x:c r="CG18" s="12"/>
      <x:c r="CH18" s="12"/>
      <x:c r="CI18" s="12"/>
      <x:c r="CJ18" s="12"/>
      <x:c r="CK18" s="12"/>
      <x:c r="CL18" s="12"/>
      <x:c r="CM18" s="12"/>
      <x:c r="CN18" s="12"/>
      <x:c r="CO18" s="12"/>
      <x:c r="CP18" s="12"/>
      <x:c r="CQ18" s="12"/>
      <x:c r="CR18" s="12"/>
      <x:c r="CS18" s="12"/>
      <x:c r="CT18" s="12"/>
      <x:c r="CU18" s="12"/>
      <x:c r="CV18" s="12"/>
      <x:c r="CW18" s="12"/>
      <x:c r="CX18" s="12"/>
      <x:c r="CY18" s="12"/>
      <x:c r="CZ18" s="12"/>
      <x:c r="DA18" s="12"/>
      <x:c r="DB18" s="12"/>
      <x:c r="DC18" s="12"/>
      <x:c r="DD18" s="12"/>
      <x:c r="DE18" s="12"/>
      <x:c r="DF18" s="12"/>
      <x:c r="DG18" s="12"/>
      <x:c r="DH18" s="12"/>
      <x:c r="DI18" s="12"/>
      <x:c r="DJ18" s="12"/>
      <x:c r="DK18" s="12"/>
      <x:c r="DL18" s="12"/>
      <x:c r="DM18" s="12"/>
      <x:c r="DN18" s="12"/>
      <x:c r="DO18" s="12"/>
      <x:c r="DP18" s="12"/>
      <x:c r="DQ18" s="12"/>
      <x:c r="DR18" s="12"/>
      <x:c r="DS18" s="12"/>
      <x:c r="DT18" s="12"/>
      <x:c r="DU18" s="12"/>
    </x:row>
    <x:row r="19" spans="2:125" ht="25.15" customHeight="1" x14ac:dyDescent="0.6">
      <x:c r="B19" s="124"/>
      <x:c r="C19" s="125"/>
      <x:c r="D19" s="125"/>
      <x:c r="E19" s="125"/>
      <x:c r="F19" s="125"/>
      <x:c r="G19" s="125"/>
      <x:c r="H19" s="126"/>
      <x:c r="I19" s="9"/>
      <x:c r="J19" s="49" t="s">
        <x:v>19</x:v>
      </x:c>
      <x:c r="K19" s="100">
        <x:v>300</x:v>
      </x:c>
      <x:c r="L19" s="101"/>
      <x:c r="U19" s="12"/>
      <x:c r="X19" s="14"/>
      <x:c r="Y19" s="14"/>
      <x:c r="Z19" s="14"/>
      <x:c r="AA19" s="14"/>
      <x:c r="AB19" s="14"/>
      <x:c r="AC19" s="14"/>
      <x:c r="AD19" s="10"/>
      <x:c r="AE19" s="10"/>
      <x:c r="AF19" s="11"/>
      <x:c r="AG19" s="11"/>
      <x:c r="AH19" s="12"/>
      <x:c r="AI19" s="12"/>
      <x:c r="AJ19" s="12"/>
      <x:c r="AK19" s="12"/>
      <x:c r="AL19" s="12"/>
      <x:c r="AM19" s="12"/>
      <x:c r="AN19" s="12"/>
      <x:c r="AO19" s="12"/>
      <x:c r="AP19" s="12"/>
      <x:c r="AQ19" s="12"/>
      <x:c r="AR19" s="12"/>
      <x:c r="AS19" s="12"/>
      <x:c r="AT19" s="12"/>
      <x:c r="AU19" s="12"/>
      <x:c r="AV19" s="12"/>
      <x:c r="AW19" s="12"/>
      <x:c r="AX19" s="12"/>
      <x:c r="AY19" s="12"/>
      <x:c r="AZ19" s="12"/>
      <x:c r="BA19" s="12"/>
      <x:c r="BB19" s="12"/>
      <x:c r="BC19" s="12"/>
      <x:c r="BD19" s="12"/>
      <x:c r="BE19" s="12"/>
      <x:c r="BF19" s="12"/>
      <x:c r="BG19" s="12"/>
      <x:c r="BH19" s="12"/>
      <x:c r="BI19" s="12"/>
      <x:c r="BJ19" s="12"/>
      <x:c r="BK19" s="12"/>
      <x:c r="BL19" s="12"/>
      <x:c r="BM19" s="12"/>
      <x:c r="BN19" s="12"/>
      <x:c r="BO19" s="12"/>
      <x:c r="BP19" s="12"/>
      <x:c r="BQ19" s="12"/>
      <x:c r="BR19" s="12"/>
      <x:c r="BS19" s="12"/>
      <x:c r="BT19" s="12"/>
      <x:c r="BU19" s="12"/>
      <x:c r="BV19" s="12"/>
      <x:c r="BW19" s="12"/>
      <x:c r="BX19" s="12"/>
      <x:c r="BY19" s="12"/>
      <x:c r="BZ19" s="12"/>
      <x:c r="CA19" s="12"/>
      <x:c r="CB19" s="12"/>
      <x:c r="CC19" s="12"/>
      <x:c r="CD19" s="12"/>
      <x:c r="CE19" s="12"/>
      <x:c r="CF19" s="12"/>
      <x:c r="CG19" s="12"/>
      <x:c r="CH19" s="12"/>
      <x:c r="CI19" s="12"/>
      <x:c r="CJ19" s="12"/>
      <x:c r="CK19" s="12"/>
      <x:c r="CL19" s="12"/>
      <x:c r="CM19" s="12"/>
      <x:c r="CN19" s="12"/>
      <x:c r="CO19" s="12"/>
      <x:c r="CP19" s="12"/>
      <x:c r="CQ19" s="12"/>
      <x:c r="CR19" s="12"/>
      <x:c r="CS19" s="12"/>
      <x:c r="CT19" s="12"/>
      <x:c r="CU19" s="12"/>
      <x:c r="CV19" s="12"/>
      <x:c r="CW19" s="12"/>
      <x:c r="CX19" s="12"/>
      <x:c r="CY19" s="12"/>
      <x:c r="CZ19" s="12"/>
      <x:c r="DA19" s="12"/>
      <x:c r="DB19" s="12"/>
      <x:c r="DC19" s="12"/>
      <x:c r="DD19" s="12"/>
      <x:c r="DE19" s="12"/>
      <x:c r="DF19" s="12"/>
      <x:c r="DG19" s="12"/>
      <x:c r="DH19" s="12"/>
      <x:c r="DI19" s="12"/>
      <x:c r="DJ19" s="12"/>
      <x:c r="DK19" s="12"/>
      <x:c r="DL19" s="12"/>
      <x:c r="DM19" s="12"/>
      <x:c r="DN19" s="12"/>
      <x:c r="DO19" s="12"/>
      <x:c r="DP19" s="12"/>
      <x:c r="DQ19" s="12"/>
      <x:c r="DR19" s="12"/>
      <x:c r="DS19" s="12"/>
      <x:c r="DT19" s="12"/>
      <x:c r="DU19" s="12"/>
    </x:row>
    <x:row r="20" spans="2:125" ht="25.15" customHeight="1" x14ac:dyDescent="0.6">
      <x:c r="B20" s="127"/>
      <x:c r="C20" s="128"/>
      <x:c r="D20" s="128"/>
      <x:c r="E20" s="128"/>
      <x:c r="F20" s="128"/>
      <x:c r="G20" s="128"/>
      <x:c r="H20" s="129"/>
      <x:c r="I20" s="9"/>
      <x:c r="J20" s="50" t="s">
        <x:v>19</x:v>
      </x:c>
      <x:c r="K20" s="102">
        <x:v>1000</x:v>
      </x:c>
      <x:c r="L20" s="103"/>
      <x:c r="U20" s="12"/>
      <x:c r="AF20" s="11"/>
      <x:c r="AG20" s="11"/>
      <x:c r="AH20" s="12"/>
      <x:c r="AI20" s="12"/>
      <x:c r="AJ20" s="12"/>
      <x:c r="AK20" s="12"/>
      <x:c r="AL20" s="12"/>
      <x:c r="AM20" s="12"/>
      <x:c r="AN20" s="12"/>
      <x:c r="AO20" s="12"/>
      <x:c r="AP20" s="12"/>
      <x:c r="AQ20" s="12"/>
      <x:c r="AR20" s="12"/>
      <x:c r="AS20" s="12"/>
      <x:c r="AT20" s="12"/>
      <x:c r="AU20" s="12"/>
      <x:c r="AV20" s="12"/>
      <x:c r="AW20" s="12"/>
      <x:c r="AX20" s="12"/>
      <x:c r="AY20" s="12"/>
      <x:c r="AZ20" s="12"/>
      <x:c r="BA20" s="12"/>
      <x:c r="BB20" s="12"/>
      <x:c r="BC20" s="12"/>
      <x:c r="BD20" s="12"/>
      <x:c r="BE20" s="12"/>
      <x:c r="BF20" s="12"/>
      <x:c r="BG20" s="12"/>
      <x:c r="BH20" s="12"/>
      <x:c r="BI20" s="12"/>
      <x:c r="BJ20" s="12"/>
      <x:c r="BK20" s="12"/>
      <x:c r="BL20" s="12"/>
      <x:c r="BM20" s="12"/>
      <x:c r="BN20" s="12"/>
      <x:c r="BO20" s="12"/>
      <x:c r="BP20" s="12"/>
      <x:c r="BQ20" s="12"/>
      <x:c r="BR20" s="12"/>
      <x:c r="BS20" s="12"/>
      <x:c r="BT20" s="12"/>
      <x:c r="BU20" s="12"/>
      <x:c r="BV20" s="12"/>
      <x:c r="BW20" s="12"/>
      <x:c r="BX20" s="12"/>
      <x:c r="BY20" s="12"/>
      <x:c r="BZ20" s="12"/>
      <x:c r="CA20" s="12"/>
      <x:c r="CB20" s="12"/>
      <x:c r="CC20" s="12"/>
      <x:c r="CD20" s="12"/>
      <x:c r="CE20" s="12"/>
      <x:c r="CF20" s="12"/>
      <x:c r="CG20" s="12"/>
      <x:c r="CH20" s="12"/>
      <x:c r="CI20" s="12"/>
      <x:c r="CJ20" s="12"/>
      <x:c r="CK20" s="12"/>
      <x:c r="CL20" s="12"/>
      <x:c r="CM20" s="12"/>
      <x:c r="CN20" s="12"/>
      <x:c r="CO20" s="12"/>
      <x:c r="CP20" s="12"/>
      <x:c r="CQ20" s="12"/>
      <x:c r="CR20" s="12"/>
      <x:c r="CS20" s="12"/>
      <x:c r="CT20" s="12"/>
      <x:c r="CU20" s="12"/>
      <x:c r="CV20" s="12"/>
      <x:c r="CW20" s="12"/>
      <x:c r="CX20" s="12"/>
      <x:c r="CY20" s="12"/>
      <x:c r="CZ20" s="12"/>
      <x:c r="DA20" s="12"/>
      <x:c r="DB20" s="12"/>
      <x:c r="DC20" s="12"/>
      <x:c r="DD20" s="12"/>
      <x:c r="DE20" s="12"/>
      <x:c r="DF20" s="12"/>
      <x:c r="DG20" s="12"/>
      <x:c r="DH20" s="12"/>
      <x:c r="DI20" s="12"/>
      <x:c r="DJ20" s="12"/>
      <x:c r="DK20" s="12"/>
      <x:c r="DL20" s="12"/>
      <x:c r="DM20" s="12"/>
      <x:c r="DN20" s="12"/>
      <x:c r="DO20" s="12"/>
      <x:c r="DP20" s="12"/>
      <x:c r="DQ20" s="12"/>
      <x:c r="DR20" s="12"/>
      <x:c r="DS20" s="12"/>
      <x:c r="DT20" s="12"/>
      <x:c r="DU20" s="12"/>
    </x:row>
    <x:row r="21" spans="2:125" ht="14.65" customHeight="1" x14ac:dyDescent="0.35">
      <x:c r="B21" s="15"/>
      <x:c r="C21" s="9"/>
      <x:c r="D21" s="9"/>
      <x:c r="E21" s="9"/>
      <x:c r="F21" s="9"/>
      <x:c r="G21" s="9"/>
      <x:c r="H21" s="9"/>
      <x:c r="I21" s="9"/>
      <x:c r="AF21" s="12"/>
      <x:c r="AG21" s="12"/>
      <x:c r="AH21" s="12"/>
      <x:c r="AI21" s="12"/>
      <x:c r="AJ21" s="12"/>
      <x:c r="AK21" s="12"/>
      <x:c r="AL21" s="12"/>
      <x:c r="AM21" s="12"/>
      <x:c r="AN21" s="12"/>
      <x:c r="AO21" s="12"/>
      <x:c r="AP21" s="12"/>
      <x:c r="AQ21" s="12"/>
      <x:c r="AR21" s="12"/>
      <x:c r="AS21" s="12"/>
      <x:c r="AT21" s="12"/>
      <x:c r="AU21" s="12"/>
      <x:c r="AV21" s="12"/>
      <x:c r="AW21" s="12"/>
      <x:c r="AX21" s="12"/>
      <x:c r="AY21" s="12"/>
      <x:c r="AZ21" s="12"/>
      <x:c r="BA21" s="12"/>
      <x:c r="BB21" s="12"/>
      <x:c r="BC21" s="12"/>
      <x:c r="BD21" s="12"/>
      <x:c r="BE21" s="12"/>
      <x:c r="BF21" s="12"/>
      <x:c r="BG21" s="12"/>
      <x:c r="BH21" s="12"/>
      <x:c r="BI21" s="12"/>
      <x:c r="BJ21" s="12"/>
      <x:c r="BK21" s="12"/>
      <x:c r="BL21" s="12"/>
      <x:c r="BM21" s="12"/>
      <x:c r="BN21" s="12"/>
      <x:c r="BO21" s="12"/>
      <x:c r="BP21" s="12"/>
      <x:c r="BQ21" s="12"/>
      <x:c r="BR21" s="12"/>
      <x:c r="BS21" s="12"/>
      <x:c r="BT21" s="12"/>
      <x:c r="BU21" s="12"/>
      <x:c r="BV21" s="12"/>
      <x:c r="BW21" s="12"/>
      <x:c r="BX21" s="12"/>
      <x:c r="BY21" s="12"/>
      <x:c r="BZ21" s="12"/>
      <x:c r="CA21" s="12"/>
      <x:c r="CB21" s="12"/>
      <x:c r="CC21" s="12"/>
      <x:c r="CD21" s="12"/>
      <x:c r="CE21" s="12"/>
      <x:c r="CF21" s="12"/>
      <x:c r="CG21" s="12"/>
      <x:c r="CH21" s="12"/>
      <x:c r="CI21" s="12"/>
      <x:c r="CJ21" s="12"/>
      <x:c r="CK21" s="12"/>
      <x:c r="CL21" s="12"/>
      <x:c r="CM21" s="12"/>
      <x:c r="CN21" s="12"/>
      <x:c r="CO21" s="12"/>
      <x:c r="CP21" s="12"/>
      <x:c r="CQ21" s="12"/>
      <x:c r="CR21" s="12"/>
      <x:c r="CS21" s="12"/>
      <x:c r="CT21" s="12"/>
      <x:c r="CU21" s="12"/>
      <x:c r="CV21" s="12"/>
      <x:c r="CW21" s="12"/>
      <x:c r="CX21" s="12"/>
      <x:c r="CY21" s="12"/>
      <x:c r="CZ21" s="12"/>
      <x:c r="DA21" s="12"/>
      <x:c r="DB21" s="12"/>
      <x:c r="DC21" s="12"/>
      <x:c r="DD21" s="12"/>
      <x:c r="DE21" s="12"/>
      <x:c r="DF21" s="12"/>
      <x:c r="DG21" s="12"/>
      <x:c r="DH21" s="12"/>
      <x:c r="DI21" s="12"/>
      <x:c r="DJ21" s="12"/>
      <x:c r="DK21" s="12"/>
      <x:c r="DL21" s="12"/>
      <x:c r="DM21" s="12"/>
      <x:c r="DN21" s="12"/>
      <x:c r="DO21" s="12"/>
      <x:c r="DP21" s="12"/>
      <x:c r="DQ21" s="12"/>
      <x:c r="DR21" s="12"/>
      <x:c r="DS21" s="12"/>
      <x:c r="DT21" s="12"/>
      <x:c r="DU21" s="12"/>
    </x:row>
    <x:row r="22" spans="2:125" ht="14.65" customHeight="1" x14ac:dyDescent="0.35">
      <x:c r="B22" s="15"/>
      <x:c r="C22" s="9"/>
      <x:c r="D22" s="9"/>
      <x:c r="E22" s="9"/>
      <x:c r="F22" s="9"/>
      <x:c r="G22" s="9"/>
      <x:c r="H22" s="9"/>
      <x:c r="I22" s="9"/>
      <x:c r="AF22" s="12"/>
      <x:c r="AG22" s="12"/>
      <x:c r="AH22" s="12"/>
      <x:c r="AI22" s="12"/>
      <x:c r="AJ22" s="12"/>
      <x:c r="AK22" s="12"/>
      <x:c r="AL22" s="12"/>
      <x:c r="AM22" s="12"/>
      <x:c r="AN22" s="12"/>
      <x:c r="AO22" s="12"/>
      <x:c r="AP22" s="12"/>
      <x:c r="AQ22" s="12"/>
      <x:c r="AR22" s="12"/>
      <x:c r="AS22" s="12"/>
      <x:c r="AT22" s="12"/>
      <x:c r="AU22" s="12"/>
      <x:c r="AV22" s="12"/>
      <x:c r="AW22" s="12"/>
      <x:c r="AX22" s="12"/>
      <x:c r="AY22" s="12"/>
      <x:c r="AZ22" s="12"/>
      <x:c r="BA22" s="12"/>
      <x:c r="BB22" s="12"/>
      <x:c r="BC22" s="12"/>
      <x:c r="BD22" s="12"/>
      <x:c r="BE22" s="12"/>
      <x:c r="BF22" s="12"/>
      <x:c r="BG22" s="12"/>
      <x:c r="BH22" s="12"/>
      <x:c r="BI22" s="12"/>
      <x:c r="BJ22" s="12"/>
      <x:c r="BK22" s="12"/>
      <x:c r="BL22" s="12"/>
      <x:c r="BM22" s="12"/>
      <x:c r="BN22" s="12"/>
      <x:c r="BO22" s="12"/>
      <x:c r="BP22" s="12"/>
      <x:c r="BQ22" s="12"/>
      <x:c r="BR22" s="12"/>
      <x:c r="BS22" s="12"/>
      <x:c r="BT22" s="12"/>
      <x:c r="BU22" s="12"/>
      <x:c r="BV22" s="12"/>
      <x:c r="BW22" s="12"/>
      <x:c r="BX22" s="12"/>
      <x:c r="BY22" s="12"/>
      <x:c r="BZ22" s="12"/>
      <x:c r="CA22" s="12"/>
      <x:c r="CB22" s="12"/>
      <x:c r="CC22" s="12"/>
      <x:c r="CD22" s="12"/>
      <x:c r="CE22" s="12"/>
      <x:c r="CF22" s="12"/>
      <x:c r="CG22" s="12"/>
      <x:c r="CH22" s="12"/>
      <x:c r="CI22" s="12"/>
      <x:c r="CJ22" s="12"/>
      <x:c r="CK22" s="12"/>
      <x:c r="CL22" s="12"/>
      <x:c r="CM22" s="12"/>
      <x:c r="CN22" s="12"/>
      <x:c r="CO22" s="12"/>
      <x:c r="CP22" s="12"/>
      <x:c r="CQ22" s="12"/>
      <x:c r="CR22" s="12"/>
      <x:c r="CS22" s="12"/>
      <x:c r="CT22" s="12"/>
      <x:c r="CU22" s="12"/>
      <x:c r="CV22" s="12"/>
      <x:c r="CW22" s="12"/>
      <x:c r="CX22" s="12"/>
      <x:c r="CY22" s="12"/>
      <x:c r="CZ22" s="12"/>
      <x:c r="DA22" s="12"/>
      <x:c r="DB22" s="12"/>
      <x:c r="DC22" s="12"/>
      <x:c r="DD22" s="12"/>
      <x:c r="DE22" s="12"/>
      <x:c r="DF22" s="12"/>
      <x:c r="DG22" s="12"/>
      <x:c r="DH22" s="12"/>
      <x:c r="DI22" s="12"/>
      <x:c r="DJ22" s="12"/>
      <x:c r="DK22" s="12"/>
      <x:c r="DL22" s="12"/>
      <x:c r="DM22" s="12"/>
      <x:c r="DN22" s="12"/>
      <x:c r="DO22" s="12"/>
      <x:c r="DP22" s="12"/>
      <x:c r="DQ22" s="12"/>
      <x:c r="DR22" s="12"/>
      <x:c r="DS22" s="12"/>
      <x:c r="DT22" s="12"/>
      <x:c r="DU22" s="12"/>
    </x:row>
    <x:row r="23" spans="2:125" ht="26" x14ac:dyDescent="0.35">
      <x:c r="B23" s="16" t="s">
        <x:v>8</x:v>
      </x:c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BD23" s="12"/>
      <x:c r="BE23" s="12"/>
      <x:c r="BF23" s="12"/>
      <x:c r="BG23" s="12"/>
      <x:c r="BH23" s="12"/>
      <x:c r="BI23" s="12"/>
      <x:c r="BJ23" s="12"/>
      <x:c r="BK23" s="12"/>
      <x:c r="BL23" s="12"/>
      <x:c r="BM23" s="12"/>
      <x:c r="BN23" s="12"/>
      <x:c r="BO23" s="12"/>
      <x:c r="BP23" s="12"/>
      <x:c r="BQ23" s="12"/>
      <x:c r="BR23" s="12"/>
      <x:c r="BS23" s="12"/>
      <x:c r="BT23" s="12"/>
      <x:c r="BU23" s="12"/>
      <x:c r="BV23" s="12"/>
      <x:c r="BW23" s="12"/>
      <x:c r="BX23" s="12"/>
      <x:c r="BY23" s="12"/>
      <x:c r="BZ23" s="12"/>
      <x:c r="CA23" s="12"/>
      <x:c r="CB23" s="12"/>
      <x:c r="CC23" s="12"/>
      <x:c r="CD23" s="12"/>
      <x:c r="CE23" s="12"/>
      <x:c r="CF23" s="12"/>
      <x:c r="CG23" s="12"/>
      <x:c r="CH23" s="12"/>
      <x:c r="CI23" s="12"/>
      <x:c r="CJ23" s="12"/>
      <x:c r="CK23" s="12"/>
      <x:c r="CL23" s="12"/>
      <x:c r="CM23" s="12"/>
      <x:c r="CN23" s="12"/>
      <x:c r="CO23" s="12"/>
      <x:c r="CP23" s="12"/>
      <x:c r="CQ23" s="12"/>
      <x:c r="CR23" s="12"/>
      <x:c r="CS23" s="12"/>
      <x:c r="CT23" s="12"/>
      <x:c r="CU23" s="12"/>
      <x:c r="CV23" s="12"/>
      <x:c r="CW23" s="12"/>
      <x:c r="CX23" s="12"/>
      <x:c r="CY23" s="12"/>
      <x:c r="CZ23" s="12"/>
      <x:c r="DA23" s="12"/>
      <x:c r="DB23" s="12"/>
      <x:c r="DC23" s="12"/>
      <x:c r="DD23" s="12"/>
      <x:c r="DE23" s="12"/>
      <x:c r="DF23" s="12"/>
      <x:c r="DG23" s="12"/>
      <x:c r="DH23" s="12"/>
      <x:c r="DI23" s="12"/>
      <x:c r="DJ23" s="12"/>
      <x:c r="DK23" s="12"/>
      <x:c r="DL23" s="12"/>
      <x:c r="DM23" s="12"/>
      <x:c r="DN23" s="12"/>
      <x:c r="DO23" s="12"/>
      <x:c r="DP23" s="12"/>
      <x:c r="DQ23" s="12"/>
      <x:c r="DR23" s="12"/>
      <x:c r="DS23" s="12"/>
      <x:c r="DT23" s="12"/>
      <x:c r="DU23" s="12"/>
    </x:row>
    <x:row r="24" spans="2:125" ht="19.899999999999999" customHeight="1" thickBot="1" x14ac:dyDescent="0.6">
      <x:c r="B24" s="18"/>
      <x:c r="C24" s="18"/>
      <x:c r="D24" s="18"/>
      <x:c r="E24" s="18"/>
      <x:c r="F24" s="18"/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AF24" s="12"/>
      <x:c r="AG24" s="12"/>
      <x:c r="AH24" s="12"/>
      <x:c r="AI24" s="12"/>
      <x:c r="AJ24" s="12"/>
      <x:c r="AK24" s="12"/>
      <x:c r="AL24" s="12"/>
      <x:c r="AM24" s="12"/>
      <x:c r="AN24" s="12"/>
      <x:c r="AO24" s="12"/>
      <x:c r="AP24" s="12"/>
      <x:c r="AQ24" s="12"/>
      <x:c r="AR24" s="12"/>
      <x:c r="AS24" s="12"/>
      <x:c r="AT24" s="12"/>
      <x:c r="AU24" s="12"/>
      <x:c r="AV24" s="12"/>
      <x:c r="AW24" s="12"/>
      <x:c r="AX24" s="12"/>
      <x:c r="AY24" s="12"/>
      <x:c r="AZ24" s="12"/>
      <x:c r="BA24" s="12"/>
      <x:c r="BB24" s="12"/>
      <x:c r="BC24" s="12"/>
      <x:c r="BD24" s="12"/>
      <x:c r="BE24" s="12"/>
      <x:c r="BF24" s="12"/>
      <x:c r="BG24" s="12"/>
      <x:c r="BH24" s="12"/>
      <x:c r="BI24" s="12"/>
      <x:c r="BJ24" s="12"/>
      <x:c r="BK24" s="12"/>
      <x:c r="BL24" s="12"/>
      <x:c r="BM24" s="12"/>
      <x:c r="BN24" s="12"/>
      <x:c r="BO24" s="12"/>
      <x:c r="BP24" s="12"/>
      <x:c r="BQ24" s="12"/>
      <x:c r="BR24" s="12"/>
      <x:c r="BS24" s="12"/>
      <x:c r="BT24" s="12"/>
      <x:c r="BU24" s="12"/>
      <x:c r="BV24" s="12"/>
      <x:c r="BW24" s="12"/>
      <x:c r="BX24" s="12"/>
      <x:c r="BY24" s="12"/>
      <x:c r="BZ24" s="12"/>
      <x:c r="CA24" s="12"/>
      <x:c r="CB24" s="12"/>
      <x:c r="CC24" s="12"/>
      <x:c r="CD24" s="12"/>
      <x:c r="CE24" s="12"/>
      <x:c r="CF24" s="12"/>
      <x:c r="CG24" s="12"/>
      <x:c r="CH24" s="12"/>
      <x:c r="CI24" s="12"/>
      <x:c r="CJ24" s="12"/>
      <x:c r="CK24" s="12"/>
      <x:c r="CL24" s="12"/>
      <x:c r="CM24" s="12"/>
      <x:c r="CN24" s="12"/>
      <x:c r="CO24" s="12"/>
      <x:c r="CP24" s="12"/>
      <x:c r="CQ24" s="12"/>
      <x:c r="CR24" s="12"/>
      <x:c r="CS24" s="12"/>
      <x:c r="CT24" s="12"/>
      <x:c r="CU24" s="12"/>
      <x:c r="CV24" s="12"/>
      <x:c r="CW24" s="12"/>
      <x:c r="CX24" s="12"/>
      <x:c r="CY24" s="12"/>
      <x:c r="CZ24" s="12"/>
      <x:c r="DA24" s="12"/>
      <x:c r="DB24" s="12"/>
      <x:c r="DC24" s="12"/>
      <x:c r="DD24" s="12"/>
      <x:c r="DE24" s="12"/>
      <x:c r="DF24" s="12"/>
      <x:c r="DG24" s="12"/>
      <x:c r="DH24" s="12"/>
      <x:c r="DI24" s="12"/>
      <x:c r="DJ24" s="12"/>
      <x:c r="DK24" s="12"/>
      <x:c r="DL24" s="12"/>
      <x:c r="DM24" s="12"/>
      <x:c r="DN24" s="12"/>
      <x:c r="DO24" s="12"/>
      <x:c r="DP24" s="12"/>
      <x:c r="DQ24" s="12"/>
      <x:c r="DR24" s="12"/>
      <x:c r="DS24" s="12"/>
      <x:c r="DT24" s="12"/>
      <x:c r="DU24" s="12"/>
    </x:row>
    <x:row r="25" spans="2:125" ht="24.4" customHeight="1" thickTop="1" thickBot="1" x14ac:dyDescent="0.4">
      <x:c r="B25" s="19" t="s">
        <x:v>9</x:v>
      </x:c>
      <x:c r="C25" s="20" t="s">
        <x:v>10</x:v>
      </x:c>
      <x:c r="D25" s="21" t="s">
        <x:v>56</x:v>
      </x:c>
      <x:c r="AF25" s="12"/>
      <x:c r="AG25" s="12"/>
      <x:c r="AH25" s="12"/>
      <x:c r="AI25" s="12"/>
      <x:c r="AJ25" s="12"/>
      <x:c r="AK25" s="12"/>
      <x:c r="AL25" s="12"/>
      <x:c r="AM25" s="12"/>
      <x:c r="AN25" s="12"/>
      <x:c r="AO25" s="12"/>
      <x:c r="AP25" s="12"/>
      <x:c r="AQ25" s="12"/>
      <x:c r="AR25" s="12"/>
      <x:c r="AS25" s="12"/>
      <x:c r="AT25" s="12"/>
      <x:c r="AU25" s="12"/>
      <x:c r="AV25" s="12"/>
      <x:c r="AW25" s="12"/>
      <x:c r="AX25" s="12"/>
      <x:c r="AY25" s="12"/>
      <x:c r="AZ25" s="12"/>
      <x:c r="BA25" s="12"/>
      <x:c r="BB25" s="12"/>
      <x:c r="BC25" s="12"/>
      <x:c r="BD25" s="12"/>
      <x:c r="BE25" s="12"/>
      <x:c r="BF25" s="12"/>
      <x:c r="BG25" s="12"/>
      <x:c r="BH25" s="12"/>
      <x:c r="BI25" s="12"/>
      <x:c r="BJ25" s="12"/>
      <x:c r="BK25" s="12"/>
      <x:c r="BL25" s="12"/>
      <x:c r="BM25" s="12"/>
      <x:c r="BN25" s="12"/>
      <x:c r="BO25" s="12"/>
      <x:c r="BP25" s="12"/>
      <x:c r="BQ25" s="12"/>
      <x:c r="BR25" s="12"/>
      <x:c r="BS25" s="12"/>
      <x:c r="BT25" s="12"/>
      <x:c r="BU25" s="12"/>
      <x:c r="BV25" s="12"/>
      <x:c r="BW25" s="12"/>
      <x:c r="BX25" s="12"/>
      <x:c r="BY25" s="12"/>
      <x:c r="BZ25" s="12"/>
      <x:c r="CA25" s="12"/>
      <x:c r="CB25" s="12"/>
      <x:c r="CC25" s="12"/>
      <x:c r="CD25" s="12"/>
      <x:c r="CE25" s="12"/>
      <x:c r="CF25" s="12"/>
      <x:c r="CG25" s="12"/>
      <x:c r="CH25" s="12"/>
      <x:c r="CI25" s="12"/>
      <x:c r="CJ25" s="12"/>
      <x:c r="CK25" s="12"/>
      <x:c r="CL25" s="12"/>
      <x:c r="CM25" s="12"/>
      <x:c r="CN25" s="12"/>
      <x:c r="CO25" s="12"/>
      <x:c r="CP25" s="12"/>
      <x:c r="CQ25" s="12"/>
      <x:c r="CR25" s="12"/>
      <x:c r="CS25" s="12"/>
      <x:c r="CT25" s="12"/>
      <x:c r="CU25" s="12"/>
      <x:c r="CV25" s="12"/>
      <x:c r="CW25" s="12"/>
      <x:c r="CX25" s="12"/>
      <x:c r="CY25" s="12"/>
      <x:c r="CZ25" s="12"/>
      <x:c r="DA25" s="12"/>
      <x:c r="DB25" s="12"/>
      <x:c r="DC25" s="12"/>
      <x:c r="DD25" s="12"/>
      <x:c r="DE25" s="12"/>
      <x:c r="DF25" s="12"/>
      <x:c r="DG25" s="12"/>
      <x:c r="DH25" s="12"/>
      <x:c r="DI25" s="12"/>
      <x:c r="DJ25" s="12"/>
      <x:c r="DK25" s="12"/>
      <x:c r="DL25" s="12"/>
      <x:c r="DM25" s="12"/>
      <x:c r="DN25" s="12"/>
      <x:c r="DO25" s="12"/>
      <x:c r="DP25" s="12"/>
      <x:c r="DQ25" s="12"/>
      <x:c r="DR25" s="12"/>
      <x:c r="DS25" s="12"/>
      <x:c r="DT25" s="12"/>
      <x:c r="DU25" s="12"/>
    </x:row>
    <x:row r="26" spans="2:125" ht="14.65" customHeight="1" thickTop="1" x14ac:dyDescent="0.35">
      <x:c r="AF26" s="12"/>
      <x:c r="AG26" s="12"/>
      <x:c r="AH26" s="12"/>
      <x:c r="AI26" s="12"/>
      <x:c r="AJ26" s="12"/>
      <x:c r="AK26" s="12"/>
      <x:c r="AL26" s="12"/>
      <x:c r="AM26" s="12"/>
      <x:c r="AN26" s="12"/>
      <x:c r="AO26" s="12"/>
      <x:c r="AP26" s="12"/>
      <x:c r="AQ26" s="12"/>
      <x:c r="AR26" s="12"/>
      <x:c r="AS26" s="12"/>
      <x:c r="AT26" s="12"/>
      <x:c r="AU26" s="12"/>
      <x:c r="AV26" s="12"/>
      <x:c r="AW26" s="12"/>
      <x:c r="AX26" s="12"/>
      <x:c r="AY26" s="12"/>
      <x:c r="AZ26" s="12"/>
      <x:c r="BA26" s="12"/>
      <x:c r="BB26" s="12"/>
      <x:c r="BC26" s="12"/>
      <x:c r="BD26" s="12"/>
      <x:c r="BE26" s="12"/>
      <x:c r="BF26" s="12"/>
      <x:c r="BG26" s="12"/>
      <x:c r="BH26" s="12"/>
      <x:c r="BI26" s="12"/>
      <x:c r="BJ26" s="12"/>
      <x:c r="BK26" s="12"/>
      <x:c r="BL26" s="12"/>
      <x:c r="BM26" s="12"/>
      <x:c r="BN26" s="12"/>
      <x:c r="BO26" s="12"/>
      <x:c r="BP26" s="12"/>
      <x:c r="BQ26" s="12"/>
      <x:c r="BR26" s="12"/>
      <x:c r="BS26" s="12"/>
      <x:c r="BT26" s="12"/>
      <x:c r="BU26" s="12"/>
      <x:c r="BV26" s="12"/>
      <x:c r="BW26" s="12"/>
      <x:c r="BX26" s="12"/>
      <x:c r="BY26" s="12"/>
      <x:c r="BZ26" s="12"/>
      <x:c r="CA26" s="12"/>
      <x:c r="CB26" s="12"/>
      <x:c r="CC26" s="12"/>
      <x:c r="CD26" s="12"/>
      <x:c r="CE26" s="12"/>
      <x:c r="CF26" s="12"/>
      <x:c r="CG26" s="12"/>
      <x:c r="CH26" s="12"/>
      <x:c r="CI26" s="12"/>
      <x:c r="CJ26" s="12"/>
      <x:c r="CK26" s="12"/>
      <x:c r="CL26" s="12"/>
      <x:c r="CM26" s="12"/>
      <x:c r="CN26" s="12"/>
      <x:c r="CO26" s="12"/>
      <x:c r="CP26" s="12"/>
      <x:c r="CQ26" s="12"/>
      <x:c r="CR26" s="12"/>
      <x:c r="CS26" s="12"/>
      <x:c r="CT26" s="12"/>
      <x:c r="CU26" s="12"/>
      <x:c r="CV26" s="12"/>
      <x:c r="CW26" s="12"/>
      <x:c r="CX26" s="12"/>
      <x:c r="CY26" s="12"/>
      <x:c r="CZ26" s="12"/>
      <x:c r="DA26" s="12"/>
      <x:c r="DB26" s="12"/>
      <x:c r="DC26" s="12"/>
      <x:c r="DD26" s="12"/>
      <x:c r="DE26" s="12"/>
      <x:c r="DF26" s="12"/>
      <x:c r="DG26" s="12"/>
      <x:c r="DH26" s="12"/>
      <x:c r="DI26" s="12"/>
      <x:c r="DJ26" s="12"/>
      <x:c r="DK26" s="12"/>
      <x:c r="DL26" s="12"/>
      <x:c r="DM26" s="12"/>
      <x:c r="DN26" s="12"/>
      <x:c r="DO26" s="12"/>
      <x:c r="DP26" s="12"/>
      <x:c r="DQ26" s="12"/>
      <x:c r="DR26" s="12"/>
      <x:c r="DS26" s="12"/>
      <x:c r="DT26" s="12"/>
      <x:c r="DU26" s="12"/>
    </x:row>
    <x:row r="27" spans="2:125" ht="14.65" customHeight="1" x14ac:dyDescent="0.35">
      <x:c r="B27" s="23" t="s">
        <x:v>69</x:v>
      </x:c>
      <x:c r="M27" s="12"/>
      <x:c r="N27" s="12"/>
      <x:c r="O27" s="12"/>
      <x:c r="AF27" s="12"/>
      <x:c r="AG27" s="12"/>
      <x:c r="AH27" s="12"/>
      <x:c r="AI27" s="12"/>
      <x:c r="AJ27" s="12"/>
      <x:c r="AK27" s="12"/>
      <x:c r="AL27" s="12"/>
      <x:c r="AM27" s="12"/>
      <x:c r="AN27" s="12"/>
      <x:c r="AO27" s="12"/>
      <x:c r="AP27" s="12"/>
      <x:c r="AQ27" s="12"/>
      <x:c r="AR27" s="12"/>
      <x:c r="AS27" s="12"/>
      <x:c r="AT27" s="12"/>
      <x:c r="AU27" s="12"/>
      <x:c r="AV27" s="12"/>
      <x:c r="AW27" s="12"/>
      <x:c r="AX27" s="12"/>
      <x:c r="AY27" s="12"/>
      <x:c r="AZ27" s="12"/>
      <x:c r="BA27" s="12"/>
      <x:c r="BB27" s="12"/>
      <x:c r="BC27" s="12"/>
      <x:c r="BD27" s="12"/>
      <x:c r="BE27" s="12"/>
      <x:c r="BF27" s="12"/>
      <x:c r="BG27" s="12"/>
      <x:c r="BH27" s="12"/>
      <x:c r="BI27" s="12"/>
      <x:c r="BJ27" s="12"/>
      <x:c r="BK27" s="12"/>
      <x:c r="BL27" s="12"/>
      <x:c r="BM27" s="12"/>
      <x:c r="BN27" s="12"/>
      <x:c r="BO27" s="12"/>
      <x:c r="BP27" s="12"/>
      <x:c r="BQ27" s="12"/>
      <x:c r="BR27" s="12"/>
      <x:c r="BS27" s="12"/>
      <x:c r="BT27" s="12"/>
      <x:c r="BU27" s="12"/>
      <x:c r="BV27" s="12"/>
      <x:c r="BW27" s="12"/>
      <x:c r="BX27" s="12"/>
      <x:c r="BY27" s="12"/>
      <x:c r="BZ27" s="12"/>
      <x:c r="CA27" s="12"/>
      <x:c r="CB27" s="12"/>
      <x:c r="CC27" s="12"/>
      <x:c r="CD27" s="12"/>
      <x:c r="CE27" s="12"/>
      <x:c r="CF27" s="12"/>
      <x:c r="CG27" s="12"/>
      <x:c r="CH27" s="12"/>
      <x:c r="CI27" s="12"/>
      <x:c r="CJ27" s="12"/>
      <x:c r="CK27" s="12"/>
      <x:c r="CL27" s="12"/>
      <x:c r="CM27" s="12"/>
      <x:c r="CN27" s="12"/>
      <x:c r="CO27" s="12"/>
      <x:c r="CP27" s="12"/>
      <x:c r="CQ27" s="12"/>
      <x:c r="CR27" s="12"/>
      <x:c r="CS27" s="12"/>
      <x:c r="CT27" s="12"/>
      <x:c r="CU27" s="12"/>
      <x:c r="CV27" s="12"/>
      <x:c r="CW27" s="12"/>
      <x:c r="CX27" s="12"/>
      <x:c r="CY27" s="12"/>
      <x:c r="CZ27" s="12"/>
      <x:c r="DA27" s="12"/>
      <x:c r="DB27" s="12"/>
      <x:c r="DC27" s="12"/>
      <x:c r="DD27" s="12"/>
      <x:c r="DE27" s="12"/>
      <x:c r="DF27" s="12"/>
      <x:c r="DG27" s="12"/>
      <x:c r="DH27" s="12"/>
      <x:c r="DI27" s="12"/>
      <x:c r="DJ27" s="12"/>
      <x:c r="DK27" s="12"/>
      <x:c r="DL27" s="12"/>
      <x:c r="DM27" s="12"/>
      <x:c r="DN27" s="12"/>
      <x:c r="DO27" s="12"/>
      <x:c r="DP27" s="12"/>
      <x:c r="DQ27" s="12"/>
      <x:c r="DR27" s="12"/>
      <x:c r="DS27" s="12"/>
      <x:c r="DT27" s="12"/>
      <x:c r="DU27" s="12"/>
    </x:row>
    <x:row r="28" spans="2:125" ht="14.65" customHeight="1" thickBot="1" x14ac:dyDescent="0.4">
      <x:c r="B28" s="23"/>
      <x:c r="G28" s="24"/>
      <x:c r="L28" s="25"/>
      <x:c r="N28" s="25"/>
      <x:c r="P28" s="25"/>
      <x:c r="R28" s="25"/>
      <x:c r="T28" s="25"/>
      <x:c r="V28" s="25"/>
      <x:c r="X28" s="25"/>
      <x:c r="Z28" s="25"/>
      <x:c r="AB28" s="25"/>
      <x:c r="AD28" s="25"/>
      <x:c r="AF28" s="25"/>
      <x:c r="AH28" s="25"/>
      <x:c r="AJ28" s="25"/>
      <x:c r="AL28" s="25"/>
      <x:c r="AN28" s="25"/>
      <x:c r="AP28" s="25"/>
      <x:c r="AR28" s="25"/>
      <x:c r="AT28" s="25"/>
      <x:c r="AV28" s="25"/>
      <x:c r="AX28" s="25"/>
      <x:c r="AZ28" s="25"/>
      <x:c r="BB28" s="25"/>
      <x:c r="BD28" s="12"/>
      <x:c r="BE28" s="12"/>
      <x:c r="BF28" s="12"/>
      <x:c r="BG28" s="12"/>
      <x:c r="BH28" s="12"/>
      <x:c r="BI28" s="12"/>
      <x:c r="BJ28" s="12"/>
      <x:c r="BK28" s="12"/>
      <x:c r="BL28" s="12"/>
      <x:c r="BM28" s="12"/>
      <x:c r="BN28" s="12"/>
      <x:c r="BO28" s="12"/>
      <x:c r="BP28" s="12"/>
      <x:c r="BQ28" s="12"/>
      <x:c r="BR28" s="12"/>
      <x:c r="BS28" s="12"/>
      <x:c r="BT28" s="12"/>
      <x:c r="BU28" s="12"/>
      <x:c r="BV28" s="12"/>
      <x:c r="BW28" s="12"/>
      <x:c r="BX28" s="12"/>
      <x:c r="BY28" s="12"/>
      <x:c r="BZ28" s="12"/>
      <x:c r="CA28" s="12"/>
      <x:c r="CB28" s="12"/>
      <x:c r="CC28" s="12"/>
      <x:c r="CD28" s="12"/>
      <x:c r="CE28" s="12"/>
      <x:c r="CF28" s="12"/>
      <x:c r="CG28" s="12"/>
      <x:c r="CH28" s="12"/>
      <x:c r="CI28" s="12"/>
      <x:c r="CJ28" s="12"/>
      <x:c r="CK28" s="12"/>
      <x:c r="CL28" s="12"/>
      <x:c r="CM28" s="12"/>
      <x:c r="CN28" s="12"/>
      <x:c r="CO28" s="12"/>
      <x:c r="CP28" s="12"/>
      <x:c r="CQ28" s="12"/>
      <x:c r="CR28" s="12"/>
      <x:c r="CS28" s="12"/>
      <x:c r="CT28" s="12"/>
      <x:c r="CU28" s="12"/>
      <x:c r="CV28" s="12"/>
      <x:c r="CW28" s="12"/>
      <x:c r="CX28" s="12"/>
      <x:c r="CY28" s="12"/>
      <x:c r="CZ28" s="12"/>
      <x:c r="DA28" s="12"/>
      <x:c r="DB28" s="12"/>
      <x:c r="DC28" s="12"/>
      <x:c r="DD28" s="12"/>
      <x:c r="DE28" s="12"/>
      <x:c r="DF28" s="12"/>
      <x:c r="DG28" s="12"/>
      <x:c r="DH28" s="12"/>
      <x:c r="DI28" s="12"/>
      <x:c r="DJ28" s="12"/>
      <x:c r="DK28" s="12"/>
      <x:c r="DL28" s="12"/>
      <x:c r="DM28" s="12"/>
      <x:c r="DN28" s="12"/>
      <x:c r="DO28" s="12"/>
      <x:c r="DP28" s="12"/>
      <x:c r="DQ28" s="12"/>
      <x:c r="DR28" s="12"/>
      <x:c r="DS28" s="12"/>
      <x:c r="DT28" s="12"/>
      <x:c r="DU28" s="12"/>
    </x:row>
    <x:row r="29" spans="2:125" ht="22.5" customHeight="1" thickTop="1" thickBot="1" x14ac:dyDescent="0.4">
      <x:c r="B29" s="26" t="s">
        <x:v>106</x:v>
      </x:c>
      <x:c r="C29" s="26" t="s">
        <x:v>11</x:v>
      </x:c>
      <x:c r="D29" s="26" t="s">
        <x:v>4</x:v>
      </x:c>
      <x:c r="E29" s="26" t="s">
        <x:v>12</x:v>
      </x:c>
      <x:c r="G29" s="26" t="s">
        <x:v>57</x:v>
      </x:c>
      <x:c r="AD29" s="25"/>
      <x:c r="AE29" s="25"/>
      <x:c r="AF29" s="25"/>
      <x:c r="AG29" s="25"/>
      <x:c r="AH29" s="25"/>
      <x:c r="AI29" s="25"/>
      <x:c r="AJ29" s="25"/>
      <x:c r="AK29" s="25"/>
      <x:c r="AL29" s="25"/>
      <x:c r="AM29" s="25"/>
      <x:c r="AN29" s="25"/>
      <x:c r="AO29" s="25"/>
      <x:c r="AP29" s="25"/>
      <x:c r="AQ29" s="25"/>
      <x:c r="AR29" s="25"/>
      <x:c r="AS29" s="25"/>
      <x:c r="AT29" s="25"/>
      <x:c r="AU29" s="25"/>
      <x:c r="AV29" s="25"/>
      <x:c r="AW29" s="25"/>
      <x:c r="AX29" s="25"/>
      <x:c r="AY29" s="25"/>
      <x:c r="AZ29" s="25"/>
      <x:c r="BA29" s="25"/>
      <x:c r="BB29" s="25"/>
      <x:c r="BC29" s="25"/>
      <x:c r="BD29" s="12"/>
      <x:c r="BE29" s="12"/>
      <x:c r="BF29" s="12"/>
      <x:c r="BG29" s="12"/>
      <x:c r="BH29" s="12"/>
      <x:c r="BI29" s="12"/>
      <x:c r="BJ29" s="12"/>
      <x:c r="BK29" s="12"/>
      <x:c r="BL29" s="12"/>
      <x:c r="BM29" s="12"/>
      <x:c r="BN29" s="12"/>
      <x:c r="BO29" s="12"/>
      <x:c r="BP29" s="12"/>
      <x:c r="BQ29" s="12"/>
      <x:c r="BR29" s="12"/>
      <x:c r="BS29" s="12"/>
      <x:c r="BT29" s="12"/>
      <x:c r="BU29" s="12"/>
      <x:c r="BV29" s="12"/>
      <x:c r="BW29" s="12"/>
      <x:c r="BX29" s="12"/>
      <x:c r="BY29" s="12"/>
      <x:c r="BZ29" s="12"/>
      <x:c r="CA29" s="12"/>
      <x:c r="CB29" s="12"/>
      <x:c r="CC29" s="12"/>
      <x:c r="CD29" s="12"/>
      <x:c r="CE29" s="12"/>
      <x:c r="CF29" s="12"/>
      <x:c r="CG29" s="12"/>
      <x:c r="CH29" s="12"/>
      <x:c r="CI29" s="12"/>
      <x:c r="CJ29" s="12"/>
      <x:c r="CK29" s="12"/>
      <x:c r="CL29" s="12"/>
      <x:c r="CM29" s="12"/>
      <x:c r="CN29" s="12"/>
      <x:c r="CO29" s="12"/>
      <x:c r="CP29" s="12"/>
      <x:c r="CQ29" s="12"/>
      <x:c r="CR29" s="12"/>
      <x:c r="CS29" s="12"/>
      <x:c r="CT29" s="12"/>
      <x:c r="CU29" s="12"/>
      <x:c r="CV29" s="12"/>
      <x:c r="CW29" s="12"/>
      <x:c r="CX29" s="12"/>
      <x:c r="CY29" s="12"/>
      <x:c r="CZ29" s="12"/>
      <x:c r="DA29" s="12"/>
      <x:c r="DB29" s="12"/>
      <x:c r="DC29" s="12"/>
      <x:c r="DD29" s="12"/>
      <x:c r="DE29" s="12"/>
      <x:c r="DF29" s="12"/>
      <x:c r="DG29" s="12"/>
      <x:c r="DH29" s="12"/>
      <x:c r="DI29" s="12"/>
      <x:c r="DJ29" s="12"/>
      <x:c r="DK29" s="12"/>
      <x:c r="DL29" s="12"/>
      <x:c r="DM29" s="12"/>
      <x:c r="DN29" s="12"/>
      <x:c r="DO29" s="12"/>
      <x:c r="DP29" s="12"/>
      <x:c r="DQ29" s="12"/>
      <x:c r="DR29" s="12"/>
      <x:c r="DS29" s="12"/>
      <x:c r="DT29" s="12"/>
      <x:c r="DU29" s="12"/>
    </x:row>
    <x:row r="30" spans="2:125" ht="15" thickTop="1" x14ac:dyDescent="0.35">
      <x:c r="B30" s="9"/>
      <x:c r="C30" s="9"/>
      <x:c r="D30" s="9"/>
      <x:c r="E30" s="9"/>
      <x:c r="G30" s="9"/>
      <x:c r="AD30" s="25"/>
      <x:c r="AE30" s="25"/>
      <x:c r="AF30" s="25"/>
      <x:c r="AG30" s="25"/>
      <x:c r="AH30" s="25"/>
      <x:c r="AI30" s="25"/>
      <x:c r="AJ30" s="25"/>
      <x:c r="AK30" s="25"/>
      <x:c r="AL30" s="25"/>
      <x:c r="AM30" s="25"/>
      <x:c r="AN30" s="25"/>
      <x:c r="AO30" s="25"/>
      <x:c r="AP30" s="25"/>
      <x:c r="AQ30" s="25"/>
      <x:c r="AR30" s="25"/>
      <x:c r="AS30" s="25"/>
      <x:c r="AT30" s="25"/>
      <x:c r="AU30" s="25"/>
      <x:c r="AV30" s="25"/>
      <x:c r="AW30" s="25"/>
      <x:c r="AX30" s="25"/>
      <x:c r="AY30" s="25"/>
      <x:c r="AZ30" s="25"/>
      <x:c r="BA30" s="25"/>
      <x:c r="BB30" s="25"/>
      <x:c r="BC30" s="25"/>
      <x:c r="BD30" s="12"/>
      <x:c r="BE30" s="12"/>
      <x:c r="BF30" s="12"/>
      <x:c r="BG30" s="12"/>
      <x:c r="BH30" s="12"/>
      <x:c r="BI30" s="12"/>
      <x:c r="BJ30" s="12"/>
      <x:c r="BK30" s="12"/>
      <x:c r="BL30" s="12"/>
      <x:c r="BM30" s="12"/>
      <x:c r="BN30" s="12"/>
      <x:c r="BO30" s="12"/>
      <x:c r="BP30" s="12"/>
      <x:c r="BQ30" s="12"/>
      <x:c r="BR30" s="12"/>
      <x:c r="BS30" s="12"/>
      <x:c r="BT30" s="12"/>
      <x:c r="BU30" s="12"/>
      <x:c r="BV30" s="12"/>
      <x:c r="BW30" s="12"/>
      <x:c r="BX30" s="12"/>
      <x:c r="BY30" s="12"/>
      <x:c r="BZ30" s="12"/>
      <x:c r="CA30" s="12"/>
      <x:c r="CB30" s="12"/>
      <x:c r="CC30" s="12"/>
      <x:c r="CD30" s="12"/>
      <x:c r="CE30" s="12"/>
      <x:c r="CF30" s="12"/>
      <x:c r="CG30" s="12"/>
      <x:c r="CH30" s="12"/>
      <x:c r="CI30" s="12"/>
      <x:c r="CJ30" s="12"/>
      <x:c r="CK30" s="12"/>
      <x:c r="CL30" s="12"/>
      <x:c r="CM30" s="12"/>
      <x:c r="CN30" s="12"/>
      <x:c r="CO30" s="12"/>
      <x:c r="CP30" s="12"/>
      <x:c r="CQ30" s="12"/>
      <x:c r="CR30" s="12"/>
      <x:c r="CS30" s="12"/>
      <x:c r="CT30" s="12"/>
      <x:c r="CU30" s="12"/>
      <x:c r="CV30" s="12"/>
      <x:c r="CW30" s="12"/>
      <x:c r="CX30" s="12"/>
      <x:c r="CY30" s="12"/>
      <x:c r="CZ30" s="12"/>
      <x:c r="DA30" s="12"/>
      <x:c r="DB30" s="12"/>
      <x:c r="DC30" s="12"/>
      <x:c r="DD30" s="12"/>
      <x:c r="DE30" s="12"/>
      <x:c r="DF30" s="12"/>
      <x:c r="DG30" s="12"/>
      <x:c r="DH30" s="12"/>
      <x:c r="DI30" s="12"/>
      <x:c r="DJ30" s="12"/>
      <x:c r="DK30" s="12"/>
      <x:c r="DL30" s="12"/>
      <x:c r="DM30" s="12"/>
      <x:c r="DN30" s="12"/>
      <x:c r="DO30" s="12"/>
      <x:c r="DP30" s="12"/>
      <x:c r="DQ30" s="12"/>
      <x:c r="DR30" s="12"/>
      <x:c r="DS30" s="12"/>
      <x:c r="DT30" s="12"/>
      <x:c r="DU30" s="12"/>
    </x:row>
    <x:row r="31" spans="2:125" ht="23" x14ac:dyDescent="0.35">
      <x:c r="B31" s="27" t="s">
        <x:v>13</x:v>
      </x:c>
      <x:c r="C31" s="28">
        <x:v>1</x:v>
      </x:c>
      <x:c r="D31" s="29">
        <x:v>0</x:v>
      </x:c>
      <x:c r="E31" s="31">
        <x:v>150</x:v>
      </x:c>
      <x:c r="G31" s="30" t="s">
        <x:v>92</x:v>
      </x:c>
      <x:c r="AD31" s="25"/>
      <x:c r="AE31" s="25"/>
      <x:c r="AF31" s="25"/>
      <x:c r="AG31" s="25"/>
      <x:c r="AH31" s="25"/>
      <x:c r="AI31" s="25"/>
      <x:c r="AJ31" s="25"/>
      <x:c r="AK31" s="25"/>
      <x:c r="AL31" s="25"/>
      <x:c r="AM31" s="25"/>
      <x:c r="AN31" s="25"/>
      <x:c r="AO31" s="25"/>
      <x:c r="AP31" s="25"/>
      <x:c r="AQ31" s="25"/>
      <x:c r="AR31" s="25"/>
      <x:c r="AS31" s="25"/>
      <x:c r="AT31" s="25"/>
      <x:c r="AU31" s="25"/>
      <x:c r="AV31" s="25"/>
      <x:c r="AW31" s="25"/>
      <x:c r="AX31" s="25"/>
      <x:c r="AY31" s="25"/>
      <x:c r="AZ31" s="25"/>
      <x:c r="BA31" s="25"/>
      <x:c r="BB31" s="25"/>
      <x:c r="BC31" s="25"/>
      <x:c r="BD31" s="12"/>
      <x:c r="BE31" s="12"/>
      <x:c r="BF31" s="12"/>
      <x:c r="BG31" s="12"/>
      <x:c r="BH31" s="12"/>
      <x:c r="BI31" s="12"/>
      <x:c r="BJ31" s="12"/>
      <x:c r="BK31" s="12"/>
      <x:c r="BL31" s="12"/>
      <x:c r="BM31" s="12"/>
      <x:c r="BN31" s="12"/>
      <x:c r="BO31" s="12"/>
      <x:c r="BP31" s="12"/>
      <x:c r="BQ31" s="12"/>
      <x:c r="BR31" s="12"/>
      <x:c r="BS31" s="12"/>
      <x:c r="BT31" s="12"/>
      <x:c r="BU31" s="12"/>
      <x:c r="BV31" s="12"/>
      <x:c r="BW31" s="12"/>
      <x:c r="BX31" s="12"/>
      <x:c r="BY31" s="12"/>
      <x:c r="BZ31" s="12"/>
      <x:c r="CA31" s="12"/>
      <x:c r="CB31" s="12"/>
      <x:c r="CC31" s="12"/>
      <x:c r="CD31" s="12"/>
      <x:c r="CE31" s="12"/>
      <x:c r="CF31" s="12"/>
      <x:c r="CG31" s="12"/>
      <x:c r="CH31" s="12"/>
      <x:c r="CI31" s="12"/>
      <x:c r="CJ31" s="12"/>
      <x:c r="CK31" s="12"/>
      <x:c r="CL31" s="12"/>
      <x:c r="CM31" s="12"/>
      <x:c r="CN31" s="12"/>
      <x:c r="CO31" s="12"/>
      <x:c r="CP31" s="12"/>
      <x:c r="CQ31" s="12"/>
      <x:c r="CR31" s="12"/>
      <x:c r="CS31" s="12"/>
      <x:c r="CT31" s="12"/>
      <x:c r="CU31" s="12"/>
      <x:c r="CV31" s="12"/>
      <x:c r="CW31" s="12"/>
      <x:c r="CX31" s="12"/>
      <x:c r="CY31" s="12"/>
      <x:c r="CZ31" s="12"/>
      <x:c r="DA31" s="12"/>
      <x:c r="DB31" s="12"/>
      <x:c r="DC31" s="12"/>
      <x:c r="DD31" s="12"/>
      <x:c r="DE31" s="12"/>
      <x:c r="DF31" s="12"/>
      <x:c r="DG31" s="12"/>
      <x:c r="DH31" s="12"/>
      <x:c r="DI31" s="12"/>
      <x:c r="DJ31" s="12"/>
      <x:c r="DK31" s="12"/>
      <x:c r="DL31" s="12"/>
      <x:c r="DM31" s="12"/>
      <x:c r="DN31" s="12"/>
      <x:c r="DO31" s="12"/>
      <x:c r="DP31" s="12"/>
      <x:c r="DQ31" s="12"/>
      <x:c r="DR31" s="12"/>
      <x:c r="DS31" s="12"/>
      <x:c r="DT31" s="12"/>
      <x:c r="DU31" s="12"/>
    </x:row>
    <x:row r="32" spans="2:125" x14ac:dyDescent="0.35">
      <x:c r="B32" s="9"/>
      <x:c r="C32" s="9"/>
      <x:c r="D32" s="9"/>
      <x:c r="E32" s="9"/>
      <x:c r="G32" s="9"/>
      <x:c r="AD32" s="25"/>
      <x:c r="AE32" s="25"/>
      <x:c r="AF32" s="25"/>
      <x:c r="AG32" s="25"/>
      <x:c r="AH32" s="25"/>
      <x:c r="AI32" s="25"/>
      <x:c r="AJ32" s="25"/>
      <x:c r="AK32" s="25"/>
      <x:c r="AL32" s="25"/>
      <x:c r="AM32" s="25"/>
      <x:c r="AN32" s="25"/>
      <x:c r="AO32" s="25"/>
      <x:c r="AP32" s="25"/>
      <x:c r="AQ32" s="25"/>
      <x:c r="AR32" s="25"/>
      <x:c r="AS32" s="25"/>
      <x:c r="AT32" s="25"/>
      <x:c r="AU32" s="25"/>
      <x:c r="AV32" s="25"/>
      <x:c r="AW32" s="25"/>
      <x:c r="AX32" s="25"/>
      <x:c r="AY32" s="25"/>
      <x:c r="AZ32" s="25"/>
      <x:c r="BA32" s="25"/>
      <x:c r="BB32" s="25"/>
      <x:c r="BC32" s="25"/>
      <x:c r="BD32" s="12"/>
      <x:c r="BE32" s="12"/>
      <x:c r="BF32" s="12"/>
      <x:c r="BG32" s="12"/>
      <x:c r="BH32" s="12"/>
      <x:c r="BI32" s="12"/>
      <x:c r="BJ32" s="12"/>
      <x:c r="BK32" s="12"/>
      <x:c r="BL32" s="12"/>
      <x:c r="BM32" s="12"/>
      <x:c r="BN32" s="12"/>
      <x:c r="BO32" s="12"/>
      <x:c r="BP32" s="12"/>
      <x:c r="BQ32" s="12"/>
      <x:c r="BR32" s="12"/>
      <x:c r="BS32" s="12"/>
      <x:c r="BT32" s="12"/>
      <x:c r="BU32" s="12"/>
      <x:c r="BV32" s="12"/>
      <x:c r="BW32" s="12"/>
      <x:c r="BX32" s="12"/>
      <x:c r="BY32" s="12"/>
      <x:c r="BZ32" s="12"/>
      <x:c r="CA32" s="12"/>
      <x:c r="CB32" s="12"/>
      <x:c r="CC32" s="12"/>
      <x:c r="CD32" s="12"/>
      <x:c r="CE32" s="12"/>
      <x:c r="CF32" s="12"/>
      <x:c r="CG32" s="12"/>
      <x:c r="CH32" s="12"/>
      <x:c r="CI32" s="12"/>
      <x:c r="CJ32" s="12"/>
      <x:c r="CK32" s="12"/>
      <x:c r="CL32" s="12"/>
      <x:c r="CM32" s="12"/>
      <x:c r="CN32" s="12"/>
      <x:c r="CO32" s="12"/>
      <x:c r="CP32" s="12"/>
      <x:c r="CQ32" s="12"/>
      <x:c r="CR32" s="12"/>
      <x:c r="CS32" s="12"/>
      <x:c r="CT32" s="12"/>
      <x:c r="CU32" s="12"/>
      <x:c r="CV32" s="12"/>
      <x:c r="CW32" s="12"/>
      <x:c r="CX32" s="12"/>
      <x:c r="CY32" s="12"/>
      <x:c r="CZ32" s="12"/>
      <x:c r="DA32" s="12"/>
      <x:c r="DB32" s="12"/>
      <x:c r="DC32" s="12"/>
      <x:c r="DD32" s="12"/>
      <x:c r="DE32" s="12"/>
      <x:c r="DF32" s="12"/>
      <x:c r="DG32" s="12"/>
      <x:c r="DH32" s="12"/>
      <x:c r="DI32" s="12"/>
      <x:c r="DJ32" s="12"/>
      <x:c r="DK32" s="12"/>
      <x:c r="DL32" s="12"/>
      <x:c r="DM32" s="12"/>
      <x:c r="DN32" s="12"/>
      <x:c r="DO32" s="12"/>
      <x:c r="DP32" s="12"/>
      <x:c r="DQ32" s="12"/>
      <x:c r="DR32" s="12"/>
      <x:c r="DS32" s="12"/>
      <x:c r="DT32" s="12"/>
      <x:c r="DU32" s="12"/>
    </x:row>
    <x:row r="33" spans="2:125" ht="23" x14ac:dyDescent="0.35">
      <x:c r="B33" s="5">
        <x:v>1</x:v>
      </x:c>
      <x:c r="C33" s="5">
        <x:v>1</x:v>
      </x:c>
      <x:c r="D33" s="29">
        <x:v>0</x:v>
      </x:c>
      <x:c r="E33" s="31">
        <x:f ca="1">'Stadium (solution)'!AK17</x:f>
        <x:v>50</x:v>
      </x:c>
      <x:c r="G33" s="30" t="s">
        <x:v>58</x:v>
      </x:c>
      <x:c r="AD33" s="25"/>
      <x:c r="AE33" s="25"/>
      <x:c r="AF33" s="25"/>
      <x:c r="AG33" s="25"/>
      <x:c r="AH33" s="25"/>
      <x:c r="AI33" s="25"/>
      <x:c r="AJ33" s="25"/>
      <x:c r="AK33" s="25"/>
      <x:c r="AL33" s="25"/>
      <x:c r="AM33" s="25"/>
      <x:c r="AN33" s="25"/>
      <x:c r="AO33" s="25"/>
      <x:c r="AP33" s="25"/>
      <x:c r="AQ33" s="25"/>
      <x:c r="AR33" s="25"/>
      <x:c r="AS33" s="25"/>
      <x:c r="AT33" s="25"/>
      <x:c r="AU33" s="25"/>
      <x:c r="AV33" s="25"/>
      <x:c r="AW33" s="25"/>
      <x:c r="AX33" s="25"/>
      <x:c r="AY33" s="25"/>
      <x:c r="AZ33" s="25"/>
      <x:c r="BA33" s="25"/>
      <x:c r="BB33" s="25"/>
      <x:c r="BC33" s="25"/>
      <x:c r="BD33" s="12"/>
      <x:c r="BE33" s="12"/>
      <x:c r="BF33" s="12"/>
      <x:c r="BG33" s="12"/>
      <x:c r="BH33" s="12"/>
      <x:c r="BI33" s="12"/>
      <x:c r="BJ33" s="12"/>
      <x:c r="BK33" s="12"/>
      <x:c r="BL33" s="12"/>
      <x:c r="BM33" s="12"/>
      <x:c r="BN33" s="12"/>
      <x:c r="BO33" s="12"/>
      <x:c r="BP33" s="12"/>
      <x:c r="BQ33" s="12"/>
      <x:c r="BR33" s="12"/>
      <x:c r="BS33" s="12"/>
      <x:c r="BT33" s="12"/>
      <x:c r="BU33" s="12"/>
      <x:c r="BV33" s="12"/>
      <x:c r="BW33" s="12"/>
      <x:c r="BX33" s="12"/>
      <x:c r="BY33" s="12"/>
      <x:c r="BZ33" s="12"/>
      <x:c r="CA33" s="12"/>
      <x:c r="CB33" s="12"/>
      <x:c r="CC33" s="12"/>
      <x:c r="CD33" s="12"/>
      <x:c r="CE33" s="12"/>
      <x:c r="CF33" s="12"/>
      <x:c r="CG33" s="12"/>
      <x:c r="CH33" s="12"/>
      <x:c r="CI33" s="12"/>
      <x:c r="CJ33" s="12"/>
      <x:c r="CK33" s="12"/>
      <x:c r="CL33" s="12"/>
      <x:c r="CM33" s="12"/>
      <x:c r="CN33" s="12"/>
      <x:c r="CO33" s="12"/>
      <x:c r="CP33" s="12"/>
      <x:c r="CQ33" s="12"/>
      <x:c r="CR33" s="12"/>
      <x:c r="CS33" s="12"/>
      <x:c r="CT33" s="12"/>
      <x:c r="CU33" s="12"/>
      <x:c r="CV33" s="12"/>
      <x:c r="CW33" s="12"/>
      <x:c r="CX33" s="12"/>
      <x:c r="CY33" s="12"/>
      <x:c r="CZ33" s="12"/>
      <x:c r="DA33" s="12"/>
      <x:c r="DB33" s="12"/>
      <x:c r="DC33" s="12"/>
      <x:c r="DD33" s="12"/>
      <x:c r="DE33" s="12"/>
      <x:c r="DF33" s="12"/>
      <x:c r="DG33" s="12"/>
      <x:c r="DH33" s="12"/>
      <x:c r="DI33" s="12"/>
      <x:c r="DJ33" s="12"/>
      <x:c r="DK33" s="12"/>
      <x:c r="DL33" s="12"/>
      <x:c r="DM33" s="12"/>
      <x:c r="DN33" s="12"/>
      <x:c r="DO33" s="12"/>
      <x:c r="DP33" s="12"/>
      <x:c r="DQ33" s="12"/>
      <x:c r="DR33" s="12"/>
      <x:c r="DS33" s="12"/>
      <x:c r="DT33" s="12"/>
      <x:c r="DU33" s="12"/>
    </x:row>
    <x:row r="34" spans="2:125" ht="23" x14ac:dyDescent="0.35">
      <x:c r="B34" s="5">
        <x:f>B33+1</x:f>
        <x:v>2</x:v>
      </x:c>
      <x:c r="C34" s="5">
        <x:v>1</x:v>
      </x:c>
      <x:c r="D34" s="29">
        <x:v>0</x:v>
      </x:c>
      <x:c r="E34" s="31">
        <x:f ca="1">'Stadium (solution)'!AK18</x:f>
        <x:v>150</x:v>
      </x:c>
      <x:c r="G34" s="30" t="s">
        <x:v>59</x:v>
      </x:c>
      <x:c r="AD34" s="25"/>
      <x:c r="AE34" s="25"/>
      <x:c r="AF34" s="25"/>
      <x:c r="AG34" s="25"/>
      <x:c r="AH34" s="25"/>
      <x:c r="AI34" s="25"/>
      <x:c r="AJ34" s="25"/>
      <x:c r="AK34" s="25"/>
      <x:c r="AL34" s="25"/>
      <x:c r="AM34" s="25"/>
      <x:c r="AN34" s="25"/>
      <x:c r="AO34" s="25"/>
      <x:c r="AP34" s="25"/>
      <x:c r="AQ34" s="25"/>
      <x:c r="AR34" s="25"/>
      <x:c r="AS34" s="25"/>
      <x:c r="AT34" s="25"/>
      <x:c r="AU34" s="25"/>
      <x:c r="AV34" s="25"/>
      <x:c r="AW34" s="25"/>
      <x:c r="AX34" s="25"/>
      <x:c r="AY34" s="25"/>
      <x:c r="AZ34" s="25"/>
      <x:c r="BA34" s="25"/>
      <x:c r="BB34" s="25"/>
      <x:c r="BC34" s="25"/>
      <x:c r="BD34" s="12"/>
      <x:c r="BE34" s="12"/>
      <x:c r="BF34" s="12"/>
      <x:c r="BG34" s="12"/>
      <x:c r="BH34" s="12"/>
      <x:c r="BI34" s="12"/>
      <x:c r="BJ34" s="12"/>
      <x:c r="BK34" s="12"/>
      <x:c r="BL34" s="12"/>
      <x:c r="BM34" s="12"/>
      <x:c r="BN34" s="12"/>
      <x:c r="BO34" s="12"/>
      <x:c r="BP34" s="12"/>
      <x:c r="BQ34" s="12"/>
      <x:c r="BR34" s="12"/>
      <x:c r="BS34" s="12"/>
      <x:c r="BT34" s="12"/>
      <x:c r="BU34" s="12"/>
      <x:c r="BV34" s="12"/>
      <x:c r="BW34" s="12"/>
      <x:c r="BX34" s="12"/>
      <x:c r="BY34" s="12"/>
      <x:c r="BZ34" s="12"/>
      <x:c r="CA34" s="12"/>
      <x:c r="CB34" s="12"/>
      <x:c r="CC34" s="12"/>
      <x:c r="CD34" s="12"/>
      <x:c r="CE34" s="12"/>
      <x:c r="CF34" s="12"/>
      <x:c r="CG34" s="12"/>
      <x:c r="CH34" s="12"/>
      <x:c r="CI34" s="12"/>
      <x:c r="CJ34" s="12"/>
      <x:c r="CK34" s="12"/>
      <x:c r="CL34" s="12"/>
      <x:c r="CM34" s="12"/>
      <x:c r="CN34" s="12"/>
      <x:c r="CO34" s="12"/>
      <x:c r="CP34" s="12"/>
      <x:c r="CQ34" s="12"/>
      <x:c r="CR34" s="12"/>
      <x:c r="CS34" s="12"/>
      <x:c r="CT34" s="12"/>
      <x:c r="CU34" s="12"/>
      <x:c r="CV34" s="12"/>
      <x:c r="CW34" s="12"/>
      <x:c r="CX34" s="12"/>
      <x:c r="CY34" s="12"/>
      <x:c r="CZ34" s="12"/>
      <x:c r="DA34" s="12"/>
      <x:c r="DB34" s="12"/>
      <x:c r="DC34" s="12"/>
      <x:c r="DD34" s="12"/>
      <x:c r="DE34" s="12"/>
      <x:c r="DF34" s="12"/>
      <x:c r="DG34" s="12"/>
      <x:c r="DH34" s="12"/>
      <x:c r="DI34" s="12"/>
      <x:c r="DJ34" s="12"/>
      <x:c r="DK34" s="12"/>
      <x:c r="DL34" s="12"/>
      <x:c r="DM34" s="12"/>
      <x:c r="DN34" s="12"/>
      <x:c r="DO34" s="12"/>
      <x:c r="DP34" s="12"/>
      <x:c r="DQ34" s="12"/>
      <x:c r="DR34" s="12"/>
      <x:c r="DS34" s="12"/>
      <x:c r="DT34" s="12"/>
      <x:c r="DU34" s="12"/>
    </x:row>
    <x:row r="35" spans="2:125" ht="23" x14ac:dyDescent="0.35">
      <x:c r="B35" s="5">
        <x:f>B34+1</x:f>
        <x:v>3</x:v>
      </x:c>
      <x:c r="C35" s="5">
        <x:v>1</x:v>
      </x:c>
      <x:c r="D35" s="29">
        <x:v>0</x:v>
      </x:c>
      <x:c r="E35" s="31">
        <x:f ca="1">'Stadium (solution)'!AK19</x:f>
        <x:v>300</x:v>
      </x:c>
      <x:c r="G35" s="30" t="s">
        <x:v>70</x:v>
      </x:c>
      <x:c r="AD35" s="25"/>
      <x:c r="AE35" s="25"/>
      <x:c r="AF35" s="25"/>
      <x:c r="AG35" s="25"/>
      <x:c r="AH35" s="25"/>
      <x:c r="AI35" s="25"/>
      <x:c r="AJ35" s="25"/>
      <x:c r="AK35" s="25"/>
      <x:c r="AL35" s="25"/>
      <x:c r="AM35" s="25"/>
      <x:c r="AN35" s="25"/>
      <x:c r="AO35" s="25"/>
      <x:c r="AP35" s="25"/>
      <x:c r="AQ35" s="25"/>
      <x:c r="AR35" s="25"/>
      <x:c r="AS35" s="25"/>
      <x:c r="AT35" s="25"/>
      <x:c r="AU35" s="25"/>
      <x:c r="AV35" s="25"/>
      <x:c r="AW35" s="25"/>
      <x:c r="AX35" s="25"/>
      <x:c r="AY35" s="25"/>
      <x:c r="AZ35" s="25"/>
      <x:c r="BA35" s="25"/>
      <x:c r="BB35" s="25"/>
      <x:c r="BC35" s="25"/>
      <x:c r="BD35" s="12"/>
      <x:c r="BE35" s="12"/>
      <x:c r="BF35" s="12"/>
      <x:c r="BG35" s="12"/>
      <x:c r="BH35" s="12"/>
      <x:c r="BI35" s="12"/>
      <x:c r="BJ35" s="12"/>
      <x:c r="BK35" s="12"/>
      <x:c r="BL35" s="12"/>
      <x:c r="BM35" s="12"/>
      <x:c r="BN35" s="12"/>
      <x:c r="BO35" s="12"/>
      <x:c r="BP35" s="12"/>
      <x:c r="BQ35" s="12"/>
      <x:c r="BR35" s="12"/>
      <x:c r="BS35" s="12"/>
      <x:c r="BT35" s="12"/>
      <x:c r="BU35" s="12"/>
      <x:c r="BV35" s="12"/>
      <x:c r="BW35" s="12"/>
      <x:c r="BX35" s="12"/>
      <x:c r="BY35" s="12"/>
      <x:c r="BZ35" s="12"/>
      <x:c r="CA35" s="12"/>
      <x:c r="CB35" s="12"/>
      <x:c r="CC35" s="12"/>
      <x:c r="CD35" s="12"/>
      <x:c r="CE35" s="12"/>
      <x:c r="CF35" s="12"/>
      <x:c r="CG35" s="12"/>
      <x:c r="CH35" s="12"/>
      <x:c r="CI35" s="12"/>
      <x:c r="CJ35" s="12"/>
      <x:c r="CK35" s="12"/>
      <x:c r="CL35" s="12"/>
      <x:c r="CM35" s="12"/>
      <x:c r="CN35" s="12"/>
      <x:c r="CO35" s="12"/>
      <x:c r="CP35" s="12"/>
      <x:c r="CQ35" s="12"/>
      <x:c r="CR35" s="12"/>
      <x:c r="CS35" s="12"/>
      <x:c r="CT35" s="12"/>
      <x:c r="CU35" s="12"/>
      <x:c r="CV35" s="12"/>
      <x:c r="CW35" s="12"/>
      <x:c r="CX35" s="12"/>
      <x:c r="CY35" s="12"/>
      <x:c r="CZ35" s="12"/>
      <x:c r="DA35" s="12"/>
      <x:c r="DB35" s="12"/>
      <x:c r="DC35" s="12"/>
      <x:c r="DD35" s="12"/>
      <x:c r="DE35" s="12"/>
      <x:c r="DF35" s="12"/>
      <x:c r="DG35" s="12"/>
      <x:c r="DH35" s="12"/>
      <x:c r="DI35" s="12"/>
      <x:c r="DJ35" s="12"/>
      <x:c r="DK35" s="12"/>
      <x:c r="DL35" s="12"/>
      <x:c r="DM35" s="12"/>
      <x:c r="DN35" s="12"/>
      <x:c r="DO35" s="12"/>
      <x:c r="DP35" s="12"/>
      <x:c r="DQ35" s="12"/>
      <x:c r="DR35" s="12"/>
      <x:c r="DS35" s="12"/>
      <x:c r="DT35" s="12"/>
      <x:c r="DU35" s="12"/>
    </x:row>
    <x:row r="36" spans="2:125" ht="23" x14ac:dyDescent="0.35">
      <x:c r="B36" s="5">
        <x:f t="shared" ref="B36:B52" si="0">B35+1</x:f>
        <x:v>4</x:v>
      </x:c>
      <x:c r="C36" s="5">
        <x:v>1</x:v>
      </x:c>
      <x:c r="D36" s="29">
        <x:v>0</x:v>
      </x:c>
      <x:c r="E36" s="31">
        <x:f ca="1">'Stadium (solution)'!AK20</x:f>
        <x:v>1000</x:v>
      </x:c>
      <x:c r="G36" s="30" t="s">
        <x:v>72</x:v>
      </x:c>
      <x:c r="AD36" s="25"/>
      <x:c r="AE36" s="25"/>
      <x:c r="AF36" s="25"/>
      <x:c r="AG36" s="25"/>
      <x:c r="AH36" s="25"/>
      <x:c r="AI36" s="25"/>
      <x:c r="AJ36" s="25"/>
      <x:c r="AK36" s="25"/>
      <x:c r="AL36" s="25"/>
      <x:c r="AM36" s="25"/>
      <x:c r="AN36" s="25"/>
      <x:c r="AO36" s="25"/>
      <x:c r="AP36" s="25"/>
      <x:c r="AQ36" s="25"/>
      <x:c r="AR36" s="25"/>
      <x:c r="AS36" s="25"/>
      <x:c r="AT36" s="25"/>
      <x:c r="AU36" s="25"/>
      <x:c r="AV36" s="25"/>
      <x:c r="AW36" s="25"/>
      <x:c r="AX36" s="25"/>
      <x:c r="AY36" s="25"/>
      <x:c r="AZ36" s="25"/>
      <x:c r="BA36" s="25"/>
      <x:c r="BB36" s="25"/>
      <x:c r="BC36" s="25"/>
      <x:c r="BD36" s="12"/>
      <x:c r="BE36" s="12"/>
      <x:c r="BF36" s="12"/>
      <x:c r="BG36" s="12"/>
      <x:c r="BH36" s="12"/>
      <x:c r="BI36" s="12"/>
      <x:c r="BJ36" s="12"/>
      <x:c r="BK36" s="12"/>
      <x:c r="BL36" s="12"/>
      <x:c r="BM36" s="12"/>
      <x:c r="BN36" s="12"/>
      <x:c r="BO36" s="12"/>
      <x:c r="BP36" s="12"/>
      <x:c r="BQ36" s="12"/>
      <x:c r="BR36" s="12"/>
      <x:c r="BS36" s="12"/>
      <x:c r="BT36" s="12"/>
      <x:c r="BU36" s="12"/>
      <x:c r="BV36" s="12"/>
      <x:c r="BW36" s="12"/>
      <x:c r="BX36" s="12"/>
      <x:c r="BY36" s="12"/>
      <x:c r="BZ36" s="12"/>
      <x:c r="CA36" s="12"/>
      <x:c r="CB36" s="12"/>
      <x:c r="CC36" s="12"/>
      <x:c r="CD36" s="12"/>
      <x:c r="CE36" s="12"/>
      <x:c r="CF36" s="12"/>
      <x:c r="CG36" s="12"/>
      <x:c r="CH36" s="12"/>
      <x:c r="CI36" s="12"/>
      <x:c r="CJ36" s="12"/>
      <x:c r="CK36" s="12"/>
      <x:c r="CL36" s="12"/>
      <x:c r="CM36" s="12"/>
      <x:c r="CN36" s="12"/>
      <x:c r="CO36" s="12"/>
      <x:c r="CP36" s="12"/>
      <x:c r="CQ36" s="12"/>
      <x:c r="CR36" s="12"/>
      <x:c r="CS36" s="12"/>
      <x:c r="CT36" s="12"/>
      <x:c r="CU36" s="12"/>
      <x:c r="CV36" s="12"/>
      <x:c r="CW36" s="12"/>
      <x:c r="CX36" s="12"/>
      <x:c r="CY36" s="12"/>
      <x:c r="CZ36" s="12"/>
      <x:c r="DA36" s="12"/>
      <x:c r="DB36" s="12"/>
      <x:c r="DC36" s="12"/>
      <x:c r="DD36" s="12"/>
      <x:c r="DE36" s="12"/>
      <x:c r="DF36" s="12"/>
      <x:c r="DG36" s="12"/>
      <x:c r="DH36" s="12"/>
      <x:c r="DI36" s="12"/>
      <x:c r="DJ36" s="12"/>
      <x:c r="DK36" s="12"/>
      <x:c r="DL36" s="12"/>
      <x:c r="DM36" s="12"/>
      <x:c r="DN36" s="12"/>
      <x:c r="DO36" s="12"/>
      <x:c r="DP36" s="12"/>
      <x:c r="DQ36" s="12"/>
      <x:c r="DR36" s="12"/>
      <x:c r="DS36" s="12"/>
      <x:c r="DT36" s="12"/>
      <x:c r="DU36" s="12"/>
    </x:row>
    <x:row r="37" spans="2:125" ht="23" x14ac:dyDescent="0.35">
      <x:c r="B37" s="5">
        <x:f t="shared" si="0"/>
        <x:v>5</x:v>
      </x:c>
      <x:c r="C37" s="5">
        <x:v>1</x:v>
      </x:c>
      <x:c r="D37" s="29">
        <x:v>0</x:v>
      </x:c>
      <x:c r="E37" s="31">
        <x:f ca="1">'Stadium (solution)'!AK21</x:f>
        <x:v>1000</x:v>
      </x:c>
      <x:c r="G37" s="30" t="s">
        <x:v>60</x:v>
      </x:c>
      <x:c r="AD37" s="25"/>
      <x:c r="AE37" s="25"/>
      <x:c r="AF37" s="25"/>
      <x:c r="AG37" s="25"/>
      <x:c r="AH37" s="25"/>
      <x:c r="AI37" s="25"/>
      <x:c r="AJ37" s="25"/>
      <x:c r="AK37" s="25"/>
      <x:c r="AL37" s="25"/>
      <x:c r="AM37" s="25"/>
      <x:c r="AN37" s="25"/>
      <x:c r="AO37" s="25"/>
      <x:c r="AP37" s="25"/>
      <x:c r="AQ37" s="25"/>
      <x:c r="AR37" s="25"/>
      <x:c r="AS37" s="25"/>
      <x:c r="AT37" s="25"/>
      <x:c r="AU37" s="25"/>
      <x:c r="AV37" s="25"/>
      <x:c r="AW37" s="25"/>
      <x:c r="AX37" s="25"/>
      <x:c r="AY37" s="25"/>
      <x:c r="AZ37" s="25"/>
      <x:c r="BA37" s="25"/>
      <x:c r="BB37" s="25"/>
      <x:c r="BC37" s="25"/>
      <x:c r="BD37" s="12"/>
      <x:c r="BE37" s="12"/>
      <x:c r="BF37" s="12"/>
      <x:c r="BG37" s="12"/>
      <x:c r="BH37" s="12"/>
      <x:c r="BI37" s="12"/>
      <x:c r="BJ37" s="12"/>
      <x:c r="BK37" s="12"/>
      <x:c r="BL37" s="12"/>
      <x:c r="BM37" s="12"/>
      <x:c r="BN37" s="12"/>
      <x:c r="BO37" s="12"/>
      <x:c r="BP37" s="12"/>
      <x:c r="BQ37" s="12"/>
      <x:c r="BR37" s="12"/>
      <x:c r="BS37" s="12"/>
      <x:c r="BT37" s="12"/>
      <x:c r="BU37" s="12"/>
      <x:c r="BV37" s="12"/>
      <x:c r="BW37" s="12"/>
      <x:c r="BX37" s="12"/>
      <x:c r="BY37" s="12"/>
      <x:c r="BZ37" s="12"/>
      <x:c r="CA37" s="12"/>
      <x:c r="CB37" s="12"/>
      <x:c r="CC37" s="12"/>
      <x:c r="CD37" s="12"/>
      <x:c r="CE37" s="12"/>
      <x:c r="CF37" s="12"/>
      <x:c r="CG37" s="12"/>
      <x:c r="CH37" s="12"/>
      <x:c r="CI37" s="12"/>
      <x:c r="CJ37" s="12"/>
      <x:c r="CK37" s="12"/>
      <x:c r="CL37" s="12"/>
      <x:c r="CM37" s="12"/>
      <x:c r="CN37" s="12"/>
      <x:c r="CO37" s="12"/>
      <x:c r="CP37" s="12"/>
      <x:c r="CQ37" s="12"/>
      <x:c r="CR37" s="12"/>
      <x:c r="CS37" s="12"/>
      <x:c r="CT37" s="12"/>
      <x:c r="CU37" s="12"/>
      <x:c r="CV37" s="12"/>
      <x:c r="CW37" s="12"/>
      <x:c r="CX37" s="12"/>
      <x:c r="CY37" s="12"/>
      <x:c r="CZ37" s="12"/>
      <x:c r="DA37" s="12"/>
      <x:c r="DB37" s="12"/>
      <x:c r="DC37" s="12"/>
      <x:c r="DD37" s="12"/>
      <x:c r="DE37" s="12"/>
      <x:c r="DF37" s="12"/>
      <x:c r="DG37" s="12"/>
      <x:c r="DH37" s="12"/>
      <x:c r="DI37" s="12"/>
      <x:c r="DJ37" s="12"/>
      <x:c r="DK37" s="12"/>
      <x:c r="DL37" s="12"/>
      <x:c r="DM37" s="12"/>
      <x:c r="DN37" s="12"/>
      <x:c r="DO37" s="12"/>
      <x:c r="DP37" s="12"/>
      <x:c r="DQ37" s="12"/>
      <x:c r="DR37" s="12"/>
      <x:c r="DS37" s="12"/>
      <x:c r="DT37" s="12"/>
      <x:c r="DU37" s="12"/>
    </x:row>
    <x:row r="38" spans="2:125" ht="23" x14ac:dyDescent="0.35">
      <x:c r="B38" s="5">
        <x:f t="shared" si="0"/>
        <x:v>6</x:v>
      </x:c>
      <x:c r="C38" s="5">
        <x:v>1</x:v>
      </x:c>
      <x:c r="D38" s="29">
        <x:v>0</x:v>
      </x:c>
      <x:c r="E38" s="31">
        <x:f ca="1">'Stadium (solution)'!AK22</x:f>
        <x:v>150</x:v>
      </x:c>
      <x:c r="G38" s="30" t="s">
        <x:v>71</x:v>
      </x:c>
      <x:c r="AD38" s="25"/>
      <x:c r="AE38" s="25"/>
      <x:c r="AF38" s="25"/>
      <x:c r="AG38" s="25"/>
      <x:c r="AH38" s="25"/>
      <x:c r="AI38" s="25"/>
      <x:c r="AJ38" s="25"/>
      <x:c r="AK38" s="25"/>
      <x:c r="AL38" s="25"/>
      <x:c r="AM38" s="25"/>
      <x:c r="AN38" s="25"/>
      <x:c r="AO38" s="25"/>
      <x:c r="AP38" s="25"/>
      <x:c r="AQ38" s="25"/>
      <x:c r="AR38" s="25"/>
      <x:c r="AS38" s="25"/>
      <x:c r="AT38" s="25"/>
      <x:c r="AU38" s="25"/>
      <x:c r="AV38" s="25"/>
      <x:c r="AW38" s="25"/>
      <x:c r="AX38" s="25"/>
      <x:c r="AY38" s="25"/>
      <x:c r="AZ38" s="25"/>
      <x:c r="BA38" s="25"/>
      <x:c r="BB38" s="25"/>
      <x:c r="BC38" s="25"/>
      <x:c r="BD38" s="12"/>
      <x:c r="BE38" s="12"/>
      <x:c r="BF38" s="12"/>
      <x:c r="BG38" s="12"/>
      <x:c r="BH38" s="12"/>
      <x:c r="BI38" s="12"/>
      <x:c r="BJ38" s="12"/>
      <x:c r="BK38" s="12"/>
      <x:c r="BL38" s="12"/>
      <x:c r="BM38" s="12"/>
      <x:c r="BN38" s="12"/>
      <x:c r="BO38" s="12"/>
      <x:c r="BP38" s="12"/>
      <x:c r="BQ38" s="12"/>
      <x:c r="BR38" s="12"/>
      <x:c r="BS38" s="12"/>
      <x:c r="BT38" s="12"/>
      <x:c r="BU38" s="12"/>
      <x:c r="BV38" s="12"/>
      <x:c r="BW38" s="12"/>
      <x:c r="BX38" s="12"/>
      <x:c r="BY38" s="12"/>
      <x:c r="BZ38" s="12"/>
      <x:c r="CA38" s="12"/>
      <x:c r="CB38" s="12"/>
      <x:c r="CC38" s="12"/>
      <x:c r="CD38" s="12"/>
      <x:c r="CE38" s="12"/>
      <x:c r="CF38" s="12"/>
      <x:c r="CG38" s="12"/>
      <x:c r="CH38" s="12"/>
      <x:c r="CI38" s="12"/>
      <x:c r="CJ38" s="12"/>
      <x:c r="CK38" s="12"/>
      <x:c r="CL38" s="12"/>
      <x:c r="CM38" s="12"/>
      <x:c r="CN38" s="12"/>
      <x:c r="CO38" s="12"/>
      <x:c r="CP38" s="12"/>
      <x:c r="CQ38" s="12"/>
      <x:c r="CR38" s="12"/>
      <x:c r="CS38" s="12"/>
      <x:c r="CT38" s="12"/>
      <x:c r="CU38" s="12"/>
      <x:c r="CV38" s="12"/>
      <x:c r="CW38" s="12"/>
      <x:c r="CX38" s="12"/>
      <x:c r="CY38" s="12"/>
      <x:c r="CZ38" s="12"/>
      <x:c r="DA38" s="12"/>
      <x:c r="DB38" s="12"/>
      <x:c r="DC38" s="12"/>
      <x:c r="DD38" s="12"/>
      <x:c r="DE38" s="12"/>
      <x:c r="DF38" s="12"/>
      <x:c r="DG38" s="12"/>
      <x:c r="DH38" s="12"/>
      <x:c r="DI38" s="12"/>
      <x:c r="DJ38" s="12"/>
      <x:c r="DK38" s="12"/>
      <x:c r="DL38" s="12"/>
      <x:c r="DM38" s="12"/>
      <x:c r="DN38" s="12"/>
      <x:c r="DO38" s="12"/>
      <x:c r="DP38" s="12"/>
      <x:c r="DQ38" s="12"/>
      <x:c r="DR38" s="12"/>
      <x:c r="DS38" s="12"/>
      <x:c r="DT38" s="12"/>
      <x:c r="DU38" s="12"/>
    </x:row>
    <x:row r="39" spans="2:125" ht="23" x14ac:dyDescent="0.35">
      <x:c r="B39" s="5">
        <x:f t="shared" si="0"/>
        <x:v>7</x:v>
      </x:c>
      <x:c r="C39" s="5">
        <x:v>1</x:v>
      </x:c>
      <x:c r="D39" s="29">
        <x:v>0</x:v>
      </x:c>
      <x:c r="E39" s="31">
        <x:f ca="1">'Stadium (solution)'!AK23</x:f>
        <x:v>150</x:v>
      </x:c>
      <x:c r="G39" s="30" t="s">
        <x:v>61</x:v>
      </x:c>
      <x:c r="AD39" s="25"/>
      <x:c r="AE39" s="25"/>
      <x:c r="AF39" s="25"/>
      <x:c r="AG39" s="25"/>
      <x:c r="AH39" s="25"/>
      <x:c r="AI39" s="25"/>
      <x:c r="AJ39" s="25"/>
      <x:c r="AK39" s="25"/>
      <x:c r="AL39" s="25"/>
      <x:c r="AM39" s="25"/>
      <x:c r="AN39" s="25"/>
      <x:c r="AO39" s="25"/>
      <x:c r="AP39" s="25"/>
      <x:c r="AQ39" s="25"/>
      <x:c r="AR39" s="25"/>
      <x:c r="AS39" s="25"/>
      <x:c r="AT39" s="25"/>
      <x:c r="AU39" s="25"/>
      <x:c r="AV39" s="25"/>
      <x:c r="AW39" s="25"/>
      <x:c r="AX39" s="25"/>
      <x:c r="AY39" s="25"/>
      <x:c r="AZ39" s="25"/>
      <x:c r="BA39" s="25"/>
      <x:c r="BB39" s="25"/>
      <x:c r="BC39" s="25"/>
      <x:c r="BD39" s="12"/>
      <x:c r="BE39" s="12"/>
      <x:c r="BF39" s="12"/>
      <x:c r="BG39" s="12"/>
      <x:c r="BH39" s="12"/>
      <x:c r="BI39" s="12"/>
      <x:c r="BJ39" s="12"/>
      <x:c r="BK39" s="12"/>
      <x:c r="BL39" s="12"/>
      <x:c r="BM39" s="12"/>
      <x:c r="BN39" s="12"/>
      <x:c r="BO39" s="12"/>
      <x:c r="BP39" s="12"/>
      <x:c r="BQ39" s="12"/>
      <x:c r="BR39" s="12"/>
      <x:c r="BS39" s="12"/>
      <x:c r="BT39" s="12"/>
      <x:c r="BU39" s="12"/>
      <x:c r="BV39" s="12"/>
      <x:c r="BW39" s="12"/>
      <x:c r="BX39" s="12"/>
      <x:c r="BY39" s="12"/>
      <x:c r="BZ39" s="12"/>
      <x:c r="CA39" s="12"/>
      <x:c r="CB39" s="12"/>
      <x:c r="CC39" s="12"/>
      <x:c r="CD39" s="12"/>
      <x:c r="CE39" s="12"/>
      <x:c r="CF39" s="12"/>
      <x:c r="CG39" s="12"/>
      <x:c r="CH39" s="12"/>
      <x:c r="CI39" s="12"/>
      <x:c r="CJ39" s="12"/>
      <x:c r="CK39" s="12"/>
      <x:c r="CL39" s="12"/>
      <x:c r="CM39" s="12"/>
      <x:c r="CN39" s="12"/>
      <x:c r="CO39" s="12"/>
      <x:c r="CP39" s="12"/>
      <x:c r="CQ39" s="12"/>
      <x:c r="CR39" s="12"/>
      <x:c r="CS39" s="12"/>
      <x:c r="CT39" s="12"/>
      <x:c r="CU39" s="12"/>
      <x:c r="CV39" s="12"/>
      <x:c r="CW39" s="12"/>
      <x:c r="CX39" s="12"/>
      <x:c r="CY39" s="12"/>
      <x:c r="CZ39" s="12"/>
      <x:c r="DA39" s="12"/>
      <x:c r="DB39" s="12"/>
      <x:c r="DC39" s="12"/>
      <x:c r="DD39" s="12"/>
      <x:c r="DE39" s="12"/>
      <x:c r="DF39" s="12"/>
      <x:c r="DG39" s="12"/>
      <x:c r="DH39" s="12"/>
      <x:c r="DI39" s="12"/>
      <x:c r="DJ39" s="12"/>
      <x:c r="DK39" s="12"/>
      <x:c r="DL39" s="12"/>
      <x:c r="DM39" s="12"/>
      <x:c r="DN39" s="12"/>
      <x:c r="DO39" s="12"/>
      <x:c r="DP39" s="12"/>
      <x:c r="DQ39" s="12"/>
      <x:c r="DR39" s="12"/>
      <x:c r="DS39" s="12"/>
      <x:c r="DT39" s="12"/>
      <x:c r="DU39" s="12"/>
    </x:row>
    <x:row r="40" spans="2:125" ht="23" x14ac:dyDescent="0.35">
      <x:c r="B40" s="5">
        <x:f t="shared" si="0"/>
        <x:v>8</x:v>
      </x:c>
      <x:c r="C40" s="5">
        <x:v>1</x:v>
      </x:c>
      <x:c r="D40" s="29">
        <x:v>0</x:v>
      </x:c>
      <x:c r="E40" s="31">
        <x:f ca="1">'Stadium (solution)'!AK24</x:f>
        <x:v>150</x:v>
      </x:c>
      <x:c r="G40" s="30" t="s">
        <x:v>73</x:v>
      </x:c>
      <x:c r="AD40" s="25"/>
      <x:c r="AE40" s="25"/>
      <x:c r="AF40" s="25"/>
      <x:c r="AG40" s="25"/>
      <x:c r="AH40" s="25"/>
      <x:c r="AI40" s="25"/>
      <x:c r="AJ40" s="25"/>
      <x:c r="AK40" s="25"/>
      <x:c r="AL40" s="25"/>
      <x:c r="AM40" s="25"/>
      <x:c r="AN40" s="25"/>
      <x:c r="AO40" s="25"/>
      <x:c r="AP40" s="25"/>
      <x:c r="AQ40" s="25"/>
      <x:c r="AR40" s="25"/>
      <x:c r="AS40" s="25"/>
      <x:c r="AT40" s="25"/>
      <x:c r="AU40" s="25"/>
      <x:c r="AV40" s="25"/>
      <x:c r="AW40" s="25"/>
      <x:c r="AX40" s="25"/>
      <x:c r="AY40" s="25"/>
      <x:c r="AZ40" s="25"/>
      <x:c r="BA40" s="25"/>
      <x:c r="BB40" s="25"/>
      <x:c r="BC40" s="25"/>
      <x:c r="BD40" s="12"/>
      <x:c r="BE40" s="12"/>
      <x:c r="BF40" s="12"/>
      <x:c r="BG40" s="12"/>
      <x:c r="BH40" s="12"/>
      <x:c r="BI40" s="12"/>
      <x:c r="BJ40" s="12"/>
      <x:c r="BK40" s="12"/>
      <x:c r="BL40" s="12"/>
      <x:c r="BM40" s="12"/>
      <x:c r="BN40" s="12"/>
      <x:c r="BO40" s="12"/>
      <x:c r="BP40" s="12"/>
      <x:c r="BQ40" s="12"/>
      <x:c r="BR40" s="12"/>
      <x:c r="BS40" s="12"/>
      <x:c r="BT40" s="12"/>
      <x:c r="BU40" s="12"/>
      <x:c r="BV40" s="12"/>
      <x:c r="BW40" s="12"/>
      <x:c r="BX40" s="12"/>
      <x:c r="BY40" s="12"/>
      <x:c r="BZ40" s="12"/>
      <x:c r="CA40" s="12"/>
      <x:c r="CB40" s="12"/>
      <x:c r="CC40" s="12"/>
      <x:c r="CD40" s="12"/>
      <x:c r="CE40" s="12"/>
      <x:c r="CF40" s="12"/>
      <x:c r="CG40" s="12"/>
      <x:c r="CH40" s="12"/>
      <x:c r="CI40" s="12"/>
      <x:c r="CJ40" s="12"/>
      <x:c r="CK40" s="12"/>
      <x:c r="CL40" s="12"/>
      <x:c r="CM40" s="12"/>
      <x:c r="CN40" s="12"/>
      <x:c r="CO40" s="12"/>
      <x:c r="CP40" s="12"/>
      <x:c r="CQ40" s="12"/>
      <x:c r="CR40" s="12"/>
      <x:c r="CS40" s="12"/>
      <x:c r="CT40" s="12"/>
      <x:c r="CU40" s="12"/>
      <x:c r="CV40" s="12"/>
      <x:c r="CW40" s="12"/>
      <x:c r="CX40" s="12"/>
      <x:c r="CY40" s="12"/>
      <x:c r="CZ40" s="12"/>
      <x:c r="DA40" s="12"/>
      <x:c r="DB40" s="12"/>
      <x:c r="DC40" s="12"/>
      <x:c r="DD40" s="12"/>
      <x:c r="DE40" s="12"/>
      <x:c r="DF40" s="12"/>
      <x:c r="DG40" s="12"/>
      <x:c r="DH40" s="12"/>
      <x:c r="DI40" s="12"/>
      <x:c r="DJ40" s="12"/>
      <x:c r="DK40" s="12"/>
      <x:c r="DL40" s="12"/>
      <x:c r="DM40" s="12"/>
      <x:c r="DN40" s="12"/>
      <x:c r="DO40" s="12"/>
      <x:c r="DP40" s="12"/>
      <x:c r="DQ40" s="12"/>
      <x:c r="DR40" s="12"/>
      <x:c r="DS40" s="12"/>
      <x:c r="DT40" s="12"/>
      <x:c r="DU40" s="12"/>
    </x:row>
    <x:row r="41" spans="2:125" ht="23" x14ac:dyDescent="0.35">
      <x:c r="B41" s="5">
        <x:f t="shared" si="0"/>
        <x:v>9</x:v>
      </x:c>
      <x:c r="C41" s="5">
        <x:v>1</x:v>
      </x:c>
      <x:c r="D41" s="29">
        <x:v>0</x:v>
      </x:c>
      <x:c r="E41" s="31">
        <x:f ca="1">'Stadium (solution)'!AK25</x:f>
        <x:v>300</x:v>
      </x:c>
      <x:c r="G41" s="30" t="s">
        <x:v>74</x:v>
      </x:c>
      <x:c r="AD41" s="25"/>
      <x:c r="AE41" s="25"/>
      <x:c r="AF41" s="25"/>
      <x:c r="AG41" s="25"/>
      <x:c r="AH41" s="25"/>
      <x:c r="AI41" s="25"/>
      <x:c r="AJ41" s="25"/>
      <x:c r="AK41" s="25"/>
      <x:c r="AL41" s="25"/>
      <x:c r="AM41" s="25"/>
      <x:c r="AN41" s="25"/>
      <x:c r="AO41" s="25"/>
      <x:c r="AP41" s="25"/>
      <x:c r="AQ41" s="25"/>
      <x:c r="AR41" s="25"/>
      <x:c r="AS41" s="25"/>
      <x:c r="AT41" s="25"/>
      <x:c r="AU41" s="25"/>
      <x:c r="AV41" s="25"/>
      <x:c r="AW41" s="25"/>
      <x:c r="AX41" s="25"/>
      <x:c r="AY41" s="25"/>
      <x:c r="AZ41" s="25"/>
      <x:c r="BA41" s="25"/>
      <x:c r="BB41" s="25"/>
      <x:c r="BC41" s="25"/>
      <x:c r="BD41" s="12"/>
      <x:c r="BE41" s="12"/>
      <x:c r="BF41" s="12"/>
      <x:c r="BG41" s="12"/>
      <x:c r="BH41" s="12"/>
      <x:c r="BI41" s="12"/>
      <x:c r="BJ41" s="12"/>
      <x:c r="BK41" s="12"/>
      <x:c r="BL41" s="12"/>
      <x:c r="BM41" s="12"/>
      <x:c r="BN41" s="12"/>
      <x:c r="BO41" s="12"/>
      <x:c r="BP41" s="12"/>
      <x:c r="BQ41" s="12"/>
      <x:c r="BR41" s="12"/>
      <x:c r="BS41" s="12"/>
      <x:c r="BT41" s="12"/>
      <x:c r="BU41" s="12"/>
      <x:c r="BV41" s="12"/>
      <x:c r="BW41" s="12"/>
      <x:c r="BX41" s="12"/>
      <x:c r="BY41" s="12"/>
      <x:c r="BZ41" s="12"/>
      <x:c r="CA41" s="12"/>
      <x:c r="CB41" s="12"/>
      <x:c r="CC41" s="12"/>
      <x:c r="CD41" s="12"/>
      <x:c r="CE41" s="12"/>
      <x:c r="CF41" s="12"/>
      <x:c r="CG41" s="12"/>
      <x:c r="CH41" s="12"/>
      <x:c r="CI41" s="12"/>
      <x:c r="CJ41" s="12"/>
      <x:c r="CK41" s="12"/>
      <x:c r="CL41" s="12"/>
      <x:c r="CM41" s="12"/>
      <x:c r="CN41" s="12"/>
      <x:c r="CO41" s="12"/>
      <x:c r="CP41" s="12"/>
      <x:c r="CQ41" s="12"/>
      <x:c r="CR41" s="12"/>
      <x:c r="CS41" s="12"/>
      <x:c r="CT41" s="12"/>
      <x:c r="CU41" s="12"/>
      <x:c r="CV41" s="12"/>
      <x:c r="CW41" s="12"/>
      <x:c r="CX41" s="12"/>
      <x:c r="CY41" s="12"/>
      <x:c r="CZ41" s="12"/>
      <x:c r="DA41" s="12"/>
      <x:c r="DB41" s="12"/>
      <x:c r="DC41" s="12"/>
      <x:c r="DD41" s="12"/>
      <x:c r="DE41" s="12"/>
      <x:c r="DF41" s="12"/>
      <x:c r="DG41" s="12"/>
      <x:c r="DH41" s="12"/>
      <x:c r="DI41" s="12"/>
      <x:c r="DJ41" s="12"/>
      <x:c r="DK41" s="12"/>
      <x:c r="DL41" s="12"/>
      <x:c r="DM41" s="12"/>
      <x:c r="DN41" s="12"/>
      <x:c r="DO41" s="12"/>
      <x:c r="DP41" s="12"/>
      <x:c r="DQ41" s="12"/>
      <x:c r="DR41" s="12"/>
      <x:c r="DS41" s="12"/>
      <x:c r="DT41" s="12"/>
      <x:c r="DU41" s="12"/>
    </x:row>
    <x:row r="42" spans="2:125" ht="23" x14ac:dyDescent="0.35">
      <x:c r="B42" s="5">
        <x:f t="shared" si="0"/>
        <x:v>10</x:v>
      </x:c>
      <x:c r="C42" s="5">
        <x:v>1</x:v>
      </x:c>
      <x:c r="D42" s="29">
        <x:v>0</x:v>
      </x:c>
      <x:c r="E42" s="31">
        <x:f ca="1">'Stadium (solution)'!AK26</x:f>
        <x:v>50</x:v>
      </x:c>
      <x:c r="G42" s="30" t="s">
        <x:v>62</x:v>
      </x:c>
      <x:c r="AD42" s="25"/>
      <x:c r="AE42" s="25"/>
      <x:c r="AF42" s="25"/>
      <x:c r="AG42" s="25"/>
      <x:c r="AH42" s="25"/>
      <x:c r="AI42" s="25"/>
      <x:c r="AJ42" s="25"/>
      <x:c r="AK42" s="25"/>
      <x:c r="AL42" s="25"/>
      <x:c r="AM42" s="25"/>
      <x:c r="AN42" s="25"/>
      <x:c r="AO42" s="25"/>
      <x:c r="AP42" s="25"/>
      <x:c r="AQ42" s="25"/>
      <x:c r="AR42" s="25"/>
      <x:c r="AS42" s="25"/>
      <x:c r="AT42" s="25"/>
      <x:c r="AU42" s="25"/>
      <x:c r="AV42" s="25"/>
      <x:c r="AW42" s="25"/>
      <x:c r="AX42" s="25"/>
      <x:c r="AY42" s="25"/>
      <x:c r="AZ42" s="25"/>
      <x:c r="BA42" s="25"/>
      <x:c r="BB42" s="25"/>
      <x:c r="BC42" s="25"/>
      <x:c r="BD42" s="12"/>
      <x:c r="BE42" s="12"/>
      <x:c r="BF42" s="12"/>
      <x:c r="BG42" s="12"/>
      <x:c r="BH42" s="12"/>
      <x:c r="BI42" s="12"/>
      <x:c r="BJ42" s="12"/>
      <x:c r="BK42" s="12"/>
      <x:c r="BL42" s="12"/>
      <x:c r="BM42" s="12"/>
      <x:c r="BN42" s="12"/>
      <x:c r="BO42" s="12"/>
      <x:c r="BP42" s="12"/>
      <x:c r="BQ42" s="12"/>
      <x:c r="BR42" s="12"/>
      <x:c r="BS42" s="12"/>
      <x:c r="BT42" s="12"/>
      <x:c r="BU42" s="12"/>
      <x:c r="BV42" s="12"/>
      <x:c r="BW42" s="12"/>
      <x:c r="BX42" s="12"/>
      <x:c r="BY42" s="12"/>
      <x:c r="BZ42" s="12"/>
      <x:c r="CA42" s="12"/>
      <x:c r="CB42" s="12"/>
      <x:c r="CC42" s="12"/>
      <x:c r="CD42" s="12"/>
      <x:c r="CE42" s="12"/>
      <x:c r="CF42" s="12"/>
      <x:c r="CG42" s="12"/>
      <x:c r="CH42" s="12"/>
      <x:c r="CI42" s="12"/>
      <x:c r="CJ42" s="12"/>
      <x:c r="CK42" s="12"/>
      <x:c r="CL42" s="12"/>
      <x:c r="CM42" s="12"/>
      <x:c r="CN42" s="12"/>
      <x:c r="CO42" s="12"/>
      <x:c r="CP42" s="12"/>
      <x:c r="CQ42" s="12"/>
      <x:c r="CR42" s="12"/>
      <x:c r="CS42" s="12"/>
      <x:c r="CT42" s="12"/>
      <x:c r="CU42" s="12"/>
      <x:c r="CV42" s="12"/>
      <x:c r="CW42" s="12"/>
      <x:c r="CX42" s="12"/>
      <x:c r="CY42" s="12"/>
      <x:c r="CZ42" s="12"/>
      <x:c r="DA42" s="12"/>
      <x:c r="DB42" s="12"/>
      <x:c r="DC42" s="12"/>
      <x:c r="DD42" s="12"/>
      <x:c r="DE42" s="12"/>
      <x:c r="DF42" s="12"/>
      <x:c r="DG42" s="12"/>
      <x:c r="DH42" s="12"/>
      <x:c r="DI42" s="12"/>
      <x:c r="DJ42" s="12"/>
      <x:c r="DK42" s="12"/>
      <x:c r="DL42" s="12"/>
      <x:c r="DM42" s="12"/>
      <x:c r="DN42" s="12"/>
      <x:c r="DO42" s="12"/>
      <x:c r="DP42" s="12"/>
      <x:c r="DQ42" s="12"/>
      <x:c r="DR42" s="12"/>
      <x:c r="DS42" s="12"/>
      <x:c r="DT42" s="12"/>
      <x:c r="DU42" s="12"/>
    </x:row>
    <x:row r="43" spans="2:125" ht="23" x14ac:dyDescent="0.35">
      <x:c r="B43" s="5">
        <x:f t="shared" si="0"/>
        <x:v>11</x:v>
      </x:c>
      <x:c r="C43" s="5">
        <x:v>1</x:v>
      </x:c>
      <x:c r="D43" s="29">
        <x:v>0</x:v>
      </x:c>
      <x:c r="E43" s="31">
        <x:f ca="1">'Stadium (solution)'!AK27</x:f>
        <x:v>50</x:v>
      </x:c>
      <x:c r="G43" s="30" t="s">
        <x:v>63</x:v>
      </x:c>
    </x:row>
    <x:row r="44" spans="2:125" ht="23" x14ac:dyDescent="0.35">
      <x:c r="B44" s="5">
        <x:f t="shared" si="0"/>
        <x:v>12</x:v>
      </x:c>
      <x:c r="C44" s="5">
        <x:v>1</x:v>
      </x:c>
      <x:c r="D44" s="29">
        <x:v>0</x:v>
      </x:c>
      <x:c r="E44" s="31">
        <x:f ca="1">'Stadium (solution)'!AK28</x:f>
        <x:v>75</x:v>
      </x:c>
      <x:c r="G44" s="30" t="s">
        <x:v>64</x:v>
      </x:c>
    </x:row>
    <x:row r="45" spans="2:125" ht="23" x14ac:dyDescent="0.35">
      <x:c r="B45" s="5">
        <x:f t="shared" si="0"/>
        <x:v>13</x:v>
      </x:c>
      <x:c r="C45" s="5">
        <x:v>1</x:v>
      </x:c>
      <x:c r="D45" s="29">
        <x:v>0</x:v>
      </x:c>
      <x:c r="E45" s="31">
        <x:f ca="1">'Stadium (solution)'!AK29</x:f>
        <x:v>150</x:v>
      </x:c>
      <x:c r="G45" s="30" t="s">
        <x:v>75</x:v>
      </x:c>
    </x:row>
    <x:row r="46" spans="2:125" ht="23" x14ac:dyDescent="0.35">
      <x:c r="B46" s="5">
        <x:f t="shared" si="0"/>
        <x:v>14</x:v>
      </x:c>
      <x:c r="C46" s="5">
        <x:v>1</x:v>
      </x:c>
      <x:c r="D46" s="29">
        <x:v>0</x:v>
      </x:c>
      <x:c r="E46" s="31">
        <x:f ca="1">'Stadium (solution)'!AK30</x:f>
        <x:v>75</x:v>
      </x:c>
      <x:c r="G46" s="30" t="s">
        <x:v>65</x:v>
      </x:c>
    </x:row>
    <x:row r="47" spans="2:125" ht="23" x14ac:dyDescent="0.35">
      <x:c r="B47" s="5">
        <x:f t="shared" si="0"/>
        <x:v>15</x:v>
      </x:c>
      <x:c r="C47" s="5">
        <x:v>1</x:v>
      </x:c>
      <x:c r="D47" s="29">
        <x:v>0</x:v>
      </x:c>
      <x:c r="E47" s="31">
        <x:f ca="1">'Stadium (solution)'!AK31</x:f>
        <x:v>300</x:v>
      </x:c>
      <x:c r="G47" s="30" t="s">
        <x:v>66</x:v>
      </x:c>
    </x:row>
    <x:row r="48" spans="2:125" ht="23" x14ac:dyDescent="0.35">
      <x:c r="B48" s="5">
        <x:f t="shared" si="0"/>
        <x:v>16</x:v>
      </x:c>
      <x:c r="C48" s="5">
        <x:v>1</x:v>
      </x:c>
      <x:c r="D48" s="29">
        <x:v>0</x:v>
      </x:c>
      <x:c r="E48" s="31">
        <x:f ca="1">'Stadium (solution)'!AK32</x:f>
        <x:v>75</x:v>
      </x:c>
      <x:c r="G48" s="30" t="s">
        <x:v>67</x:v>
      </x:c>
    </x:row>
    <x:row r="49" spans="2:125" ht="23" x14ac:dyDescent="0.35">
      <x:c r="B49" s="5">
        <x:f t="shared" si="0"/>
        <x:v>17</x:v>
      </x:c>
      <x:c r="C49" s="5">
        <x:v>1</x:v>
      </x:c>
      <x:c r="D49" s="29">
        <x:v>0</x:v>
      </x:c>
      <x:c r="E49" s="31">
        <x:f ca="1">'Stadium (solution)'!AK33</x:f>
        <x:v>50</x:v>
      </x:c>
      <x:c r="G49" s="30" t="s">
        <x:v>76</x:v>
      </x:c>
    </x:row>
    <x:row r="50" spans="2:125" ht="23" x14ac:dyDescent="0.35">
      <x:c r="B50" s="5">
        <x:f t="shared" si="0"/>
        <x:v>18</x:v>
      </x:c>
      <x:c r="C50" s="5">
        <x:v>1</x:v>
      </x:c>
      <x:c r="D50" s="29">
        <x:v>0</x:v>
      </x:c>
      <x:c r="E50" s="31">
        <x:f ca="1">'Stadium (solution)'!AK34</x:f>
        <x:v>150</x:v>
      </x:c>
      <x:c r="G50" s="30" t="s">
        <x:v>77</x:v>
      </x:c>
    </x:row>
    <x:row r="51" spans="2:125" ht="23" x14ac:dyDescent="0.35">
      <x:c r="B51" s="5">
        <x:f t="shared" si="0"/>
        <x:v>19</x:v>
      </x:c>
      <x:c r="C51" s="5">
        <x:v>1</x:v>
      </x:c>
      <x:c r="D51" s="29">
        <x:v>0</x:v>
      </x:c>
      <x:c r="E51" s="31">
        <x:f ca="1">'Stadium (solution)'!AK35</x:f>
        <x:v>1000</x:v>
      </x:c>
      <x:c r="G51" s="30" t="s">
        <x:v>78</x:v>
      </x:c>
    </x:row>
    <x:row r="52" spans="2:125" ht="23" x14ac:dyDescent="0.35">
      <x:c r="B52" s="5">
        <x:f t="shared" si="0"/>
        <x:v>20</x:v>
      </x:c>
      <x:c r="C52" s="5">
        <x:v>1</x:v>
      </x:c>
      <x:c r="D52" s="29">
        <x:v>0</x:v>
      </x:c>
      <x:c r="E52" s="31">
        <x:f ca="1">'Stadium (solution)'!AK36</x:f>
        <x:v>50</x:v>
      </x:c>
      <x:c r="G52" s="30" t="s">
        <x:v>68</x:v>
      </x:c>
    </x:row>
    <x:row r="53" spans="2:125" ht="15" thickBot="1" x14ac:dyDescent="0.4"/>
    <x:row r="54" spans="2:125" ht="15.5" thickTop="1" thickBot="1" x14ac:dyDescent="0.4">
      <x:c r="B54" s="26" t="s">
        <x:v>3</x:v>
      </x:c>
      <x:c r="C54" s="26" t="s">
        <x:v>11</x:v>
      </x:c>
      <x:c r="D54" s="26" t="s">
        <x:v>4</x:v>
      </x:c>
      <x:c r="E54" s="26" t="s">
        <x:v>12</x:v>
      </x:c>
      <x:c r="G54" s="107" t="s">
        <x:v>14</x:v>
      </x:c>
      <x:c r="H54" s="108"/>
      <x:c r="I54" s="108"/>
      <x:c r="J54" s="108"/>
      <x:c r="K54" s="108"/>
      <x:c r="L54" s="108"/>
      <x:c r="M54" s="108"/>
      <x:c r="N54" s="108"/>
      <x:c r="O54" s="109"/>
    </x:row>
    <x:row r="55" spans="2:125" ht="24" customHeight="1" thickTop="1" x14ac:dyDescent="0.35">
      <x:c r="B55" s="27">
        <x:v>1</x:v>
      </x:c>
      <x:c r="C55" s="28">
        <x:v>1</x:v>
      </x:c>
      <x:c r="D55" s="29">
        <x:v>25</x:v>
      </x:c>
      <x:c r="E55" s="31">
        <x:f ca="1">SUM(E33:E52)</x:f>
        <x:v>5275</x:v>
      </x:c>
      <x:c r="F55" s="32"/>
      <x:c r="G55" s="104" t="s">
        <x:v>79</x:v>
      </x:c>
      <x:c r="H55" s="105"/>
      <x:c r="I55" s="105"/>
      <x:c r="J55" s="105"/>
      <x:c r="K55" s="105"/>
      <x:c r="L55" s="105"/>
      <x:c r="M55" s="105"/>
      <x:c r="N55" s="105"/>
      <x:c r="O55" s="106"/>
    </x:row>
    <x:row r="56" spans="2:125" ht="24" customHeight="1" x14ac:dyDescent="0.35">
      <x:c r="B56" s="27">
        <x:v>2</x:v>
      </x:c>
      <x:c r="C56" s="28">
        <x:v>1</x:v>
      </x:c>
      <x:c r="D56" s="29">
        <x:v>20</x:v>
      </x:c>
      <x:c r="E56" s="31">
        <x:f ca="1">COUNTIF(E33:E52,1000)</x:f>
        <x:v>3</x:v>
      </x:c>
      <x:c r="F56" s="32"/>
      <x:c r="G56" s="93" t="s">
        <x:v>80</x:v>
      </x:c>
      <x:c r="H56" s="94"/>
      <x:c r="I56" s="94"/>
      <x:c r="J56" s="94"/>
      <x:c r="K56" s="94"/>
      <x:c r="L56" s="94"/>
      <x:c r="M56" s="94"/>
      <x:c r="N56" s="94"/>
      <x:c r="O56" s="95"/>
    </x:row>
    <x:row r="57" spans="2:125" x14ac:dyDescent="0.35">
      <x:c r="G57" s="24" t="s">
        <x:v>105</x:v>
      </x:c>
    </x:row>
    <x:row r="58" spans="2:125" ht="15" thickBot="1" x14ac:dyDescent="0.4"/>
    <x:row r="59" spans="2:125" ht="24.4" customHeight="1" thickTop="1" thickBot="1" x14ac:dyDescent="0.4">
      <x:c r="B59" s="19" t="s">
        <x:v>15</x:v>
      </x:c>
      <x:c r="C59" s="20" t="s">
        <x:v>16</x:v>
      </x:c>
      <x:c r="D59" s="21" t="s">
        <x:v>82</x:v>
      </x:c>
      <x:c r="AF59" s="12"/>
      <x:c r="AG59" s="12"/>
      <x:c r="AH59" s="12"/>
      <x:c r="AI59" s="12"/>
      <x:c r="AJ59" s="12"/>
      <x:c r="AK59" s="12"/>
      <x:c r="AL59" s="12"/>
      <x:c r="AM59" s="12"/>
      <x:c r="AN59" s="12"/>
      <x:c r="AO59" s="12"/>
      <x:c r="AP59" s="12"/>
      <x:c r="AQ59" s="12"/>
      <x:c r="AR59" s="12"/>
      <x:c r="AS59" s="12"/>
      <x:c r="AT59" s="12"/>
      <x:c r="AU59" s="12"/>
      <x:c r="AV59" s="12"/>
      <x:c r="AW59" s="12"/>
      <x:c r="AX59" s="12"/>
      <x:c r="AY59" s="12"/>
      <x:c r="AZ59" s="12"/>
      <x:c r="BA59" s="12"/>
      <x:c r="BB59" s="12"/>
      <x:c r="BC59" s="12"/>
      <x:c r="BD59" s="12"/>
      <x:c r="BE59" s="12"/>
      <x:c r="BF59" s="12"/>
      <x:c r="BG59" s="12"/>
      <x:c r="BH59" s="12"/>
      <x:c r="BI59" s="12"/>
      <x:c r="BJ59" s="12"/>
      <x:c r="BK59" s="12"/>
      <x:c r="BL59" s="12"/>
      <x:c r="BM59" s="12"/>
      <x:c r="BN59" s="12"/>
      <x:c r="BO59" s="12"/>
      <x:c r="BP59" s="12"/>
      <x:c r="BQ59" s="12"/>
      <x:c r="BR59" s="12"/>
      <x:c r="BS59" s="12"/>
      <x:c r="BT59" s="12"/>
      <x:c r="BU59" s="12"/>
      <x:c r="BV59" s="12"/>
      <x:c r="BW59" s="12"/>
      <x:c r="BX59" s="12"/>
      <x:c r="BY59" s="12"/>
      <x:c r="BZ59" s="12"/>
      <x:c r="CA59" s="12"/>
      <x:c r="CB59" s="12"/>
      <x:c r="CC59" s="12"/>
      <x:c r="CD59" s="12"/>
      <x:c r="CE59" s="12"/>
      <x:c r="CF59" s="12"/>
      <x:c r="CG59" s="12"/>
      <x:c r="CH59" s="12"/>
      <x:c r="CI59" s="12"/>
      <x:c r="CJ59" s="12"/>
      <x:c r="CK59" s="12"/>
      <x:c r="CL59" s="12"/>
      <x:c r="CM59" s="12"/>
      <x:c r="CN59" s="12"/>
      <x:c r="CO59" s="12"/>
      <x:c r="CP59" s="12"/>
      <x:c r="CQ59" s="12"/>
      <x:c r="CR59" s="12"/>
      <x:c r="CS59" s="12"/>
      <x:c r="CT59" s="12"/>
      <x:c r="CU59" s="12"/>
      <x:c r="CV59" s="12"/>
      <x:c r="CW59" s="12"/>
      <x:c r="CX59" s="12"/>
      <x:c r="CY59" s="12"/>
      <x:c r="CZ59" s="12"/>
      <x:c r="DA59" s="12"/>
      <x:c r="DB59" s="12"/>
      <x:c r="DC59" s="12"/>
      <x:c r="DD59" s="12"/>
      <x:c r="DE59" s="12"/>
      <x:c r="DF59" s="12"/>
      <x:c r="DG59" s="12"/>
      <x:c r="DH59" s="12"/>
      <x:c r="DI59" s="12"/>
      <x:c r="DJ59" s="12"/>
      <x:c r="DK59" s="12"/>
      <x:c r="DL59" s="12"/>
      <x:c r="DM59" s="12"/>
      <x:c r="DN59" s="12"/>
      <x:c r="DO59" s="12"/>
      <x:c r="DP59" s="12"/>
      <x:c r="DQ59" s="12"/>
      <x:c r="DR59" s="12"/>
      <x:c r="DS59" s="12"/>
      <x:c r="DT59" s="12"/>
      <x:c r="DU59" s="12"/>
    </x:row>
    <x:row r="60" spans="2:125" ht="14.65" customHeight="1" thickTop="1" x14ac:dyDescent="0.35">
      <x:c r="AF60" s="12"/>
      <x:c r="AG60" s="12"/>
      <x:c r="AH60" s="12"/>
      <x:c r="AI60" s="12"/>
      <x:c r="AJ60" s="12"/>
      <x:c r="AK60" s="12"/>
      <x:c r="AL60" s="12"/>
      <x:c r="AM60" s="12"/>
      <x:c r="AN60" s="12"/>
      <x:c r="AO60" s="12"/>
      <x:c r="AP60" s="12"/>
      <x:c r="AQ60" s="12"/>
      <x:c r="AR60" s="12"/>
      <x:c r="AS60" s="12"/>
      <x:c r="AT60" s="12"/>
      <x:c r="AU60" s="12"/>
      <x:c r="AV60" s="12"/>
      <x:c r="AW60" s="12"/>
      <x:c r="AX60" s="12"/>
      <x:c r="AY60" s="12"/>
      <x:c r="AZ60" s="12"/>
      <x:c r="BA60" s="12"/>
      <x:c r="BB60" s="12"/>
      <x:c r="BC60" s="12"/>
      <x:c r="BD60" s="12"/>
      <x:c r="BE60" s="12"/>
      <x:c r="BF60" s="12"/>
      <x:c r="BG60" s="12"/>
      <x:c r="BH60" s="12"/>
      <x:c r="BI60" s="12"/>
      <x:c r="BJ60" s="12"/>
      <x:c r="BK60" s="12"/>
      <x:c r="BL60" s="12"/>
      <x:c r="BM60" s="12"/>
      <x:c r="BN60" s="12"/>
      <x:c r="BO60" s="12"/>
      <x:c r="BP60" s="12"/>
      <x:c r="BQ60" s="12"/>
      <x:c r="BR60" s="12"/>
      <x:c r="BS60" s="12"/>
      <x:c r="BT60" s="12"/>
      <x:c r="BU60" s="12"/>
      <x:c r="BV60" s="12"/>
      <x:c r="BW60" s="12"/>
      <x:c r="BX60" s="12"/>
      <x:c r="BY60" s="12"/>
      <x:c r="BZ60" s="12"/>
      <x:c r="CA60" s="12"/>
      <x:c r="CB60" s="12"/>
      <x:c r="CC60" s="12"/>
      <x:c r="CD60" s="12"/>
      <x:c r="CE60" s="12"/>
      <x:c r="CF60" s="12"/>
      <x:c r="CG60" s="12"/>
      <x:c r="CH60" s="12"/>
      <x:c r="CI60" s="12"/>
      <x:c r="CJ60" s="12"/>
      <x:c r="CK60" s="12"/>
      <x:c r="CL60" s="12"/>
      <x:c r="CM60" s="12"/>
      <x:c r="CN60" s="12"/>
      <x:c r="CO60" s="12"/>
      <x:c r="CP60" s="12"/>
      <x:c r="CQ60" s="12"/>
      <x:c r="CR60" s="12"/>
      <x:c r="CS60" s="12"/>
      <x:c r="CT60" s="12"/>
      <x:c r="CU60" s="12"/>
      <x:c r="CV60" s="12"/>
      <x:c r="CW60" s="12"/>
      <x:c r="CX60" s="12"/>
      <x:c r="CY60" s="12"/>
      <x:c r="CZ60" s="12"/>
      <x:c r="DA60" s="12"/>
      <x:c r="DB60" s="12"/>
      <x:c r="DC60" s="12"/>
      <x:c r="DD60" s="12"/>
      <x:c r="DE60" s="12"/>
      <x:c r="DF60" s="12"/>
      <x:c r="DG60" s="12"/>
      <x:c r="DH60" s="12"/>
      <x:c r="DI60" s="12"/>
      <x:c r="DJ60" s="12"/>
      <x:c r="DK60" s="12"/>
      <x:c r="DL60" s="12"/>
      <x:c r="DM60" s="12"/>
      <x:c r="DN60" s="12"/>
      <x:c r="DO60" s="12"/>
      <x:c r="DP60" s="12"/>
      <x:c r="DQ60" s="12"/>
      <x:c r="DR60" s="12"/>
      <x:c r="DS60" s="12"/>
      <x:c r="DT60" s="12"/>
      <x:c r="DU60" s="12"/>
    </x:row>
    <x:row r="61" spans="2:125" ht="14.65" customHeight="1" x14ac:dyDescent="0.35">
      <x:c r="B61" s="23" t="s">
        <x:v>81</x:v>
      </x:c>
      <x:c r="M61" s="12"/>
      <x:c r="N61" s="12"/>
      <x:c r="O61" s="12"/>
      <x:c r="AF61" s="12"/>
      <x:c r="AG61" s="12"/>
      <x:c r="AH61" s="12"/>
      <x:c r="AI61" s="12"/>
      <x:c r="AJ61" s="12"/>
      <x:c r="AK61" s="12"/>
      <x:c r="AL61" s="12"/>
      <x:c r="AM61" s="12"/>
      <x:c r="AN61" s="12"/>
      <x:c r="AO61" s="12"/>
      <x:c r="AP61" s="12"/>
      <x:c r="AQ61" s="12"/>
      <x:c r="AR61" s="12"/>
      <x:c r="AS61" s="12"/>
      <x:c r="AT61" s="12"/>
      <x:c r="AU61" s="12"/>
      <x:c r="AV61" s="12"/>
      <x:c r="AW61" s="12"/>
      <x:c r="AX61" s="12"/>
      <x:c r="AY61" s="12"/>
      <x:c r="AZ61" s="12"/>
      <x:c r="BA61" s="12"/>
      <x:c r="BB61" s="12"/>
      <x:c r="BC61" s="12"/>
      <x:c r="BD61" s="12"/>
      <x:c r="BE61" s="12"/>
      <x:c r="BF61" s="12"/>
      <x:c r="BG61" s="12"/>
      <x:c r="BH61" s="12"/>
      <x:c r="BI61" s="12"/>
      <x:c r="BJ61" s="12"/>
      <x:c r="BK61" s="12"/>
      <x:c r="BL61" s="12"/>
      <x:c r="BM61" s="12"/>
      <x:c r="BN61" s="12"/>
      <x:c r="BO61" s="12"/>
      <x:c r="BP61" s="12"/>
      <x:c r="BQ61" s="12"/>
      <x:c r="BR61" s="12"/>
      <x:c r="BS61" s="12"/>
      <x:c r="BT61" s="12"/>
      <x:c r="BU61" s="12"/>
      <x:c r="BV61" s="12"/>
      <x:c r="BW61" s="12"/>
      <x:c r="BX61" s="12"/>
      <x:c r="BY61" s="12"/>
      <x:c r="BZ61" s="12"/>
      <x:c r="CA61" s="12"/>
      <x:c r="CB61" s="12"/>
      <x:c r="CC61" s="12"/>
      <x:c r="CD61" s="12"/>
      <x:c r="CE61" s="12"/>
      <x:c r="CF61" s="12"/>
      <x:c r="CG61" s="12"/>
      <x:c r="CH61" s="12"/>
      <x:c r="CI61" s="12"/>
      <x:c r="CJ61" s="12"/>
      <x:c r="CK61" s="12"/>
      <x:c r="CL61" s="12"/>
      <x:c r="CM61" s="12"/>
      <x:c r="CN61" s="12"/>
      <x:c r="CO61" s="12"/>
      <x:c r="CP61" s="12"/>
      <x:c r="CQ61" s="12"/>
      <x:c r="CR61" s="12"/>
      <x:c r="CS61" s="12"/>
      <x:c r="CT61" s="12"/>
      <x:c r="CU61" s="12"/>
      <x:c r="CV61" s="12"/>
      <x:c r="CW61" s="12"/>
      <x:c r="CX61" s="12"/>
      <x:c r="CY61" s="12"/>
      <x:c r="CZ61" s="12"/>
      <x:c r="DA61" s="12"/>
      <x:c r="DB61" s="12"/>
      <x:c r="DC61" s="12"/>
      <x:c r="DD61" s="12"/>
      <x:c r="DE61" s="12"/>
      <x:c r="DF61" s="12"/>
      <x:c r="DG61" s="12"/>
      <x:c r="DH61" s="12"/>
      <x:c r="DI61" s="12"/>
      <x:c r="DJ61" s="12"/>
      <x:c r="DK61" s="12"/>
      <x:c r="DL61" s="12"/>
      <x:c r="DM61" s="12"/>
      <x:c r="DN61" s="12"/>
      <x:c r="DO61" s="12"/>
      <x:c r="DP61" s="12"/>
      <x:c r="DQ61" s="12"/>
      <x:c r="DR61" s="12"/>
      <x:c r="DS61" s="12"/>
      <x:c r="DT61" s="12"/>
      <x:c r="DU61" s="12"/>
    </x:row>
    <x:row r="62" spans="2:125" ht="14.65" customHeight="1" x14ac:dyDescent="0.35">
      <x:c r="B62" s="23" t="s">
        <x:v>83</x:v>
      </x:c>
      <x:c r="C62" s="15"/>
      <x:c r="M62" s="12"/>
      <x:c r="N62" s="12"/>
      <x:c r="O62" s="12"/>
      <x:c r="AF62" s="12"/>
      <x:c r="AG62" s="12"/>
      <x:c r="AH62" s="12"/>
      <x:c r="AI62" s="12"/>
      <x:c r="AJ62" s="12"/>
      <x:c r="AK62" s="12"/>
      <x:c r="AL62" s="12"/>
      <x:c r="AM62" s="12"/>
      <x:c r="AN62" s="12"/>
      <x:c r="AO62" s="12"/>
      <x:c r="AP62" s="12"/>
      <x:c r="AQ62" s="12"/>
      <x:c r="AR62" s="12"/>
      <x:c r="AS62" s="12"/>
      <x:c r="AT62" s="12"/>
      <x:c r="AU62" s="12"/>
      <x:c r="AV62" s="12"/>
      <x:c r="AW62" s="12"/>
      <x:c r="AX62" s="12"/>
      <x:c r="AY62" s="12"/>
      <x:c r="AZ62" s="12"/>
      <x:c r="BA62" s="12"/>
      <x:c r="BB62" s="12"/>
      <x:c r="BC62" s="12"/>
      <x:c r="BD62" s="12"/>
      <x:c r="BE62" s="12"/>
      <x:c r="BF62" s="12"/>
      <x:c r="BG62" s="12"/>
      <x:c r="BH62" s="12"/>
      <x:c r="BI62" s="12"/>
      <x:c r="BJ62" s="12"/>
      <x:c r="BK62" s="12"/>
      <x:c r="BL62" s="12"/>
      <x:c r="BM62" s="12"/>
      <x:c r="BN62" s="12"/>
      <x:c r="BO62" s="12"/>
      <x:c r="BP62" s="12"/>
      <x:c r="BQ62" s="12"/>
      <x:c r="BR62" s="12"/>
      <x:c r="BS62" s="12"/>
      <x:c r="BT62" s="12"/>
      <x:c r="BU62" s="12"/>
      <x:c r="BV62" s="12"/>
      <x:c r="BW62" s="12"/>
      <x:c r="BX62" s="12"/>
      <x:c r="BY62" s="12"/>
      <x:c r="BZ62" s="12"/>
      <x:c r="CA62" s="12"/>
      <x:c r="CB62" s="12"/>
      <x:c r="CC62" s="12"/>
      <x:c r="CD62" s="12"/>
      <x:c r="CE62" s="12"/>
      <x:c r="CF62" s="12"/>
      <x:c r="CG62" s="12"/>
      <x:c r="CH62" s="12"/>
      <x:c r="CI62" s="12"/>
      <x:c r="CJ62" s="12"/>
      <x:c r="CK62" s="12"/>
      <x:c r="CL62" s="12"/>
      <x:c r="CM62" s="12"/>
      <x:c r="CN62" s="12"/>
      <x:c r="CO62" s="12"/>
      <x:c r="CP62" s="12"/>
      <x:c r="CQ62" s="12"/>
      <x:c r="CR62" s="12"/>
      <x:c r="CS62" s="12"/>
      <x:c r="CT62" s="12"/>
      <x:c r="CU62" s="12"/>
      <x:c r="CV62" s="12"/>
      <x:c r="CW62" s="12"/>
      <x:c r="CX62" s="12"/>
      <x:c r="CY62" s="12"/>
      <x:c r="CZ62" s="12"/>
      <x:c r="DA62" s="12"/>
      <x:c r="DB62" s="12"/>
      <x:c r="DC62" s="12"/>
      <x:c r="DD62" s="12"/>
      <x:c r="DE62" s="12"/>
      <x:c r="DF62" s="12"/>
      <x:c r="DG62" s="12"/>
      <x:c r="DH62" s="12"/>
      <x:c r="DI62" s="12"/>
      <x:c r="DJ62" s="12"/>
      <x:c r="DK62" s="12"/>
      <x:c r="DL62" s="12"/>
      <x:c r="DM62" s="12"/>
      <x:c r="DN62" s="12"/>
      <x:c r="DO62" s="12"/>
      <x:c r="DP62" s="12"/>
      <x:c r="DQ62" s="12"/>
      <x:c r="DR62" s="12"/>
      <x:c r="DS62" s="12"/>
      <x:c r="DT62" s="12"/>
      <x:c r="DU62" s="12"/>
    </x:row>
    <x:row r="63" spans="2:125" ht="14.65" customHeight="1" x14ac:dyDescent="0.35">
      <x:c r="B63" s="23" t="s">
        <x:v>84</x:v>
      </x:c>
      <x:c r="C63" s="15"/>
      <x:c r="M63" s="12"/>
      <x:c r="N63" s="12"/>
      <x:c r="O63" s="12"/>
      <x:c r="AF63" s="12"/>
      <x:c r="AG63" s="12"/>
      <x:c r="AH63" s="12"/>
      <x:c r="AI63" s="12"/>
      <x:c r="AJ63" s="12"/>
      <x:c r="AK63" s="12"/>
      <x:c r="AL63" s="12"/>
      <x:c r="AM63" s="12"/>
      <x:c r="AN63" s="12"/>
      <x:c r="AO63" s="12"/>
      <x:c r="AP63" s="12"/>
      <x:c r="AQ63" s="12"/>
      <x:c r="AR63" s="12"/>
      <x:c r="AS63" s="12"/>
      <x:c r="AT63" s="12"/>
      <x:c r="AU63" s="12"/>
      <x:c r="AV63" s="12"/>
      <x:c r="AW63" s="12"/>
      <x:c r="AX63" s="12"/>
      <x:c r="AY63" s="12"/>
      <x:c r="AZ63" s="12"/>
      <x:c r="BA63" s="12"/>
      <x:c r="BB63" s="12"/>
      <x:c r="BC63" s="12"/>
      <x:c r="BD63" s="12"/>
      <x:c r="BE63" s="12"/>
      <x:c r="BF63" s="12"/>
      <x:c r="BG63" s="12"/>
      <x:c r="BH63" s="12"/>
      <x:c r="BI63" s="12"/>
      <x:c r="BJ63" s="12"/>
      <x:c r="BK63" s="12"/>
      <x:c r="BL63" s="12"/>
      <x:c r="BM63" s="12"/>
      <x:c r="BN63" s="12"/>
      <x:c r="BO63" s="12"/>
      <x:c r="BP63" s="12"/>
      <x:c r="BQ63" s="12"/>
      <x:c r="BR63" s="12"/>
      <x:c r="BS63" s="12"/>
      <x:c r="BT63" s="12"/>
      <x:c r="BU63" s="12"/>
      <x:c r="BV63" s="12"/>
      <x:c r="BW63" s="12"/>
      <x:c r="BX63" s="12"/>
      <x:c r="BY63" s="12"/>
      <x:c r="BZ63" s="12"/>
      <x:c r="CA63" s="12"/>
      <x:c r="CB63" s="12"/>
      <x:c r="CC63" s="12"/>
      <x:c r="CD63" s="12"/>
      <x:c r="CE63" s="12"/>
      <x:c r="CF63" s="12"/>
      <x:c r="CG63" s="12"/>
      <x:c r="CH63" s="12"/>
      <x:c r="CI63" s="12"/>
      <x:c r="CJ63" s="12"/>
      <x:c r="CK63" s="12"/>
      <x:c r="CL63" s="12"/>
      <x:c r="CM63" s="12"/>
      <x:c r="CN63" s="12"/>
      <x:c r="CO63" s="12"/>
      <x:c r="CP63" s="12"/>
      <x:c r="CQ63" s="12"/>
      <x:c r="CR63" s="12"/>
      <x:c r="CS63" s="12"/>
      <x:c r="CT63" s="12"/>
      <x:c r="CU63" s="12"/>
      <x:c r="CV63" s="12"/>
      <x:c r="CW63" s="12"/>
      <x:c r="CX63" s="12"/>
      <x:c r="CY63" s="12"/>
      <x:c r="CZ63" s="12"/>
      <x:c r="DA63" s="12"/>
      <x:c r="DB63" s="12"/>
      <x:c r="DC63" s="12"/>
      <x:c r="DD63" s="12"/>
      <x:c r="DE63" s="12"/>
      <x:c r="DF63" s="12"/>
      <x:c r="DG63" s="12"/>
      <x:c r="DH63" s="12"/>
      <x:c r="DI63" s="12"/>
      <x:c r="DJ63" s="12"/>
      <x:c r="DK63" s="12"/>
      <x:c r="DL63" s="12"/>
      <x:c r="DM63" s="12"/>
      <x:c r="DN63" s="12"/>
      <x:c r="DO63" s="12"/>
      <x:c r="DP63" s="12"/>
      <x:c r="DQ63" s="12"/>
      <x:c r="DR63" s="12"/>
      <x:c r="DS63" s="12"/>
      <x:c r="DT63" s="12"/>
      <x:c r="DU63" s="12"/>
    </x:row>
    <x:row r="64" spans="2:125" ht="14.65" customHeight="1" x14ac:dyDescent="0.35">
      <x:c r="B64" s="23"/>
      <x:c r="C64" s="15" t="s">
        <x:v>107</x:v>
      </x:c>
      <x:c r="M64" s="12"/>
      <x:c r="N64" s="12"/>
      <x:c r="O64" s="12"/>
      <x:c r="AF64" s="12"/>
      <x:c r="AG64" s="12"/>
      <x:c r="AH64" s="12"/>
      <x:c r="AI64" s="12"/>
      <x:c r="AJ64" s="12"/>
      <x:c r="AK64" s="12"/>
      <x:c r="AL64" s="12"/>
      <x:c r="AM64" s="12"/>
      <x:c r="AN64" s="12"/>
      <x:c r="AO64" s="12"/>
      <x:c r="AP64" s="12"/>
      <x:c r="AQ64" s="12"/>
      <x:c r="AR64" s="12"/>
      <x:c r="AS64" s="12"/>
      <x:c r="AT64" s="12"/>
      <x:c r="AU64" s="12"/>
      <x:c r="AV64" s="12"/>
      <x:c r="AW64" s="12"/>
      <x:c r="AX64" s="12"/>
      <x:c r="AY64" s="12"/>
      <x:c r="AZ64" s="12"/>
      <x:c r="BA64" s="12"/>
      <x:c r="BB64" s="12"/>
      <x:c r="BC64" s="12"/>
      <x:c r="BD64" s="12"/>
      <x:c r="BE64" s="12"/>
      <x:c r="BF64" s="12"/>
      <x:c r="BG64" s="12"/>
      <x:c r="BH64" s="12"/>
      <x:c r="BI64" s="12"/>
      <x:c r="BJ64" s="12"/>
      <x:c r="BK64" s="12"/>
      <x:c r="BL64" s="12"/>
      <x:c r="BM64" s="12"/>
      <x:c r="BN64" s="12"/>
      <x:c r="BO64" s="12"/>
      <x:c r="BP64" s="12"/>
      <x:c r="BQ64" s="12"/>
      <x:c r="BR64" s="12"/>
      <x:c r="BS64" s="12"/>
      <x:c r="BT64" s="12"/>
      <x:c r="BU64" s="12"/>
      <x:c r="BV64" s="12"/>
      <x:c r="BW64" s="12"/>
      <x:c r="BX64" s="12"/>
      <x:c r="BY64" s="12"/>
      <x:c r="BZ64" s="12"/>
      <x:c r="CA64" s="12"/>
      <x:c r="CB64" s="12"/>
      <x:c r="CC64" s="12"/>
      <x:c r="CD64" s="12"/>
      <x:c r="CE64" s="12"/>
      <x:c r="CF64" s="12"/>
      <x:c r="CG64" s="12"/>
      <x:c r="CH64" s="12"/>
      <x:c r="CI64" s="12"/>
      <x:c r="CJ64" s="12"/>
      <x:c r="CK64" s="12"/>
      <x:c r="CL64" s="12"/>
      <x:c r="CM64" s="12"/>
      <x:c r="CN64" s="12"/>
      <x:c r="CO64" s="12"/>
      <x:c r="CP64" s="12"/>
      <x:c r="CQ64" s="12"/>
      <x:c r="CR64" s="12"/>
      <x:c r="CS64" s="12"/>
      <x:c r="CT64" s="12"/>
      <x:c r="CU64" s="12"/>
      <x:c r="CV64" s="12"/>
      <x:c r="CW64" s="12"/>
      <x:c r="CX64" s="12"/>
      <x:c r="CY64" s="12"/>
      <x:c r="CZ64" s="12"/>
      <x:c r="DA64" s="12"/>
      <x:c r="DB64" s="12"/>
      <x:c r="DC64" s="12"/>
      <x:c r="DD64" s="12"/>
      <x:c r="DE64" s="12"/>
      <x:c r="DF64" s="12"/>
      <x:c r="DG64" s="12"/>
      <x:c r="DH64" s="12"/>
      <x:c r="DI64" s="12"/>
      <x:c r="DJ64" s="12"/>
      <x:c r="DK64" s="12"/>
      <x:c r="DL64" s="12"/>
      <x:c r="DM64" s="12"/>
      <x:c r="DN64" s="12"/>
      <x:c r="DO64" s="12"/>
      <x:c r="DP64" s="12"/>
      <x:c r="DQ64" s="12"/>
      <x:c r="DR64" s="12"/>
      <x:c r="DS64" s="12"/>
      <x:c r="DT64" s="12"/>
      <x:c r="DU64" s="12"/>
    </x:row>
    <x:row r="65" spans="2:125" ht="14.65" customHeight="1" x14ac:dyDescent="0.35">
      <x:c r="B65" s="23"/>
      <x:c r="M65" s="12"/>
      <x:c r="N65" s="12"/>
      <x:c r="O65" s="12"/>
      <x:c r="AF65" s="12"/>
      <x:c r="AG65" s="12"/>
      <x:c r="AH65" s="12"/>
      <x:c r="AI65" s="12"/>
      <x:c r="AJ65" s="12"/>
      <x:c r="AK65" s="12"/>
      <x:c r="AL65" s="12"/>
      <x:c r="AM65" s="12"/>
      <x:c r="AN65" s="12"/>
      <x:c r="AO65" s="12"/>
      <x:c r="AP65" s="12"/>
      <x:c r="AQ65" s="12"/>
      <x:c r="AR65" s="12"/>
      <x:c r="AS65" s="12"/>
      <x:c r="AT65" s="12"/>
      <x:c r="AU65" s="12"/>
      <x:c r="AV65" s="12"/>
      <x:c r="AW65" s="12"/>
      <x:c r="AX65" s="12"/>
      <x:c r="AY65" s="12"/>
      <x:c r="AZ65" s="12"/>
      <x:c r="BA65" s="12"/>
      <x:c r="BB65" s="12"/>
      <x:c r="BC65" s="12"/>
      <x:c r="BD65" s="12"/>
      <x:c r="BE65" s="12"/>
      <x:c r="BF65" s="12"/>
      <x:c r="BG65" s="12"/>
      <x:c r="BH65" s="12"/>
      <x:c r="BI65" s="12"/>
      <x:c r="BJ65" s="12"/>
      <x:c r="BK65" s="12"/>
      <x:c r="BL65" s="12"/>
      <x:c r="BM65" s="12"/>
      <x:c r="BN65" s="12"/>
      <x:c r="BO65" s="12"/>
      <x:c r="BP65" s="12"/>
      <x:c r="BQ65" s="12"/>
      <x:c r="BR65" s="12"/>
      <x:c r="BS65" s="12"/>
      <x:c r="BT65" s="12"/>
      <x:c r="BU65" s="12"/>
      <x:c r="BV65" s="12"/>
      <x:c r="BW65" s="12"/>
      <x:c r="BX65" s="12"/>
      <x:c r="BY65" s="12"/>
      <x:c r="BZ65" s="12"/>
      <x:c r="CA65" s="12"/>
      <x:c r="CB65" s="12"/>
      <x:c r="CC65" s="12"/>
      <x:c r="CD65" s="12"/>
      <x:c r="CE65" s="12"/>
      <x:c r="CF65" s="12"/>
      <x:c r="CG65" s="12"/>
      <x:c r="CH65" s="12"/>
      <x:c r="CI65" s="12"/>
      <x:c r="CJ65" s="12"/>
      <x:c r="CK65" s="12"/>
      <x:c r="CL65" s="12"/>
      <x:c r="CM65" s="12"/>
      <x:c r="CN65" s="12"/>
      <x:c r="CO65" s="12"/>
      <x:c r="CP65" s="12"/>
      <x:c r="CQ65" s="12"/>
      <x:c r="CR65" s="12"/>
      <x:c r="CS65" s="12"/>
      <x:c r="CT65" s="12"/>
      <x:c r="CU65" s="12"/>
      <x:c r="CV65" s="12"/>
      <x:c r="CW65" s="12"/>
      <x:c r="CX65" s="12"/>
      <x:c r="CY65" s="12"/>
      <x:c r="CZ65" s="12"/>
      <x:c r="DA65" s="12"/>
      <x:c r="DB65" s="12"/>
      <x:c r="DC65" s="12"/>
      <x:c r="DD65" s="12"/>
      <x:c r="DE65" s="12"/>
      <x:c r="DF65" s="12"/>
      <x:c r="DG65" s="12"/>
      <x:c r="DH65" s="12"/>
      <x:c r="DI65" s="12"/>
      <x:c r="DJ65" s="12"/>
      <x:c r="DK65" s="12"/>
      <x:c r="DL65" s="12"/>
      <x:c r="DM65" s="12"/>
      <x:c r="DN65" s="12"/>
      <x:c r="DO65" s="12"/>
      <x:c r="DP65" s="12"/>
      <x:c r="DQ65" s="12"/>
      <x:c r="DR65" s="12"/>
      <x:c r="DS65" s="12"/>
      <x:c r="DT65" s="12"/>
      <x:c r="DU65" s="12"/>
    </x:row>
    <x:row r="66" spans="2:125" ht="14.65" customHeight="1" x14ac:dyDescent="0.35">
      <x:c r="B66" s="23" t="s">
        <x:v>85</x:v>
      </x:c>
      <x:c r="M66" s="12"/>
      <x:c r="N66" s="12"/>
      <x:c r="O66" s="12"/>
      <x:c r="AF66" s="12"/>
      <x:c r="AG66" s="12"/>
      <x:c r="AH66" s="12"/>
      <x:c r="AI66" s="12"/>
      <x:c r="AJ66" s="12"/>
      <x:c r="AK66" s="12"/>
      <x:c r="AL66" s="12"/>
      <x:c r="AM66" s="12"/>
      <x:c r="AN66" s="12"/>
      <x:c r="AO66" s="12"/>
      <x:c r="AP66" s="12"/>
      <x:c r="AQ66" s="12"/>
      <x:c r="AR66" s="12"/>
      <x:c r="AS66" s="12"/>
      <x:c r="AT66" s="12"/>
      <x:c r="AU66" s="12"/>
      <x:c r="AV66" s="12"/>
      <x:c r="AW66" s="12"/>
      <x:c r="AX66" s="12"/>
      <x:c r="AY66" s="12"/>
      <x:c r="AZ66" s="12"/>
      <x:c r="BA66" s="12"/>
      <x:c r="BB66" s="12"/>
      <x:c r="BC66" s="12"/>
      <x:c r="BD66" s="12"/>
      <x:c r="BE66" s="12"/>
      <x:c r="BF66" s="12"/>
      <x:c r="BG66" s="12"/>
      <x:c r="BH66" s="12"/>
      <x:c r="BI66" s="12"/>
      <x:c r="BJ66" s="12"/>
      <x:c r="BK66" s="12"/>
      <x:c r="BL66" s="12"/>
      <x:c r="BM66" s="12"/>
      <x:c r="BN66" s="12"/>
      <x:c r="BO66" s="12"/>
      <x:c r="BP66" s="12"/>
      <x:c r="BQ66" s="12"/>
      <x:c r="BR66" s="12"/>
      <x:c r="BS66" s="12"/>
      <x:c r="BT66" s="12"/>
      <x:c r="BU66" s="12"/>
      <x:c r="BV66" s="12"/>
      <x:c r="BW66" s="12"/>
      <x:c r="BX66" s="12"/>
      <x:c r="BY66" s="12"/>
      <x:c r="BZ66" s="12"/>
      <x:c r="CA66" s="12"/>
      <x:c r="CB66" s="12"/>
      <x:c r="CC66" s="12"/>
      <x:c r="CD66" s="12"/>
      <x:c r="CE66" s="12"/>
      <x:c r="CF66" s="12"/>
      <x:c r="CG66" s="12"/>
      <x:c r="CH66" s="12"/>
      <x:c r="CI66" s="12"/>
      <x:c r="CJ66" s="12"/>
      <x:c r="CK66" s="12"/>
      <x:c r="CL66" s="12"/>
      <x:c r="CM66" s="12"/>
      <x:c r="CN66" s="12"/>
      <x:c r="CO66" s="12"/>
      <x:c r="CP66" s="12"/>
      <x:c r="CQ66" s="12"/>
      <x:c r="CR66" s="12"/>
      <x:c r="CS66" s="12"/>
      <x:c r="CT66" s="12"/>
      <x:c r="CU66" s="12"/>
      <x:c r="CV66" s="12"/>
      <x:c r="CW66" s="12"/>
      <x:c r="CX66" s="12"/>
      <x:c r="CY66" s="12"/>
      <x:c r="CZ66" s="12"/>
      <x:c r="DA66" s="12"/>
      <x:c r="DB66" s="12"/>
      <x:c r="DC66" s="12"/>
      <x:c r="DD66" s="12"/>
      <x:c r="DE66" s="12"/>
      <x:c r="DF66" s="12"/>
      <x:c r="DG66" s="12"/>
      <x:c r="DH66" s="12"/>
      <x:c r="DI66" s="12"/>
      <x:c r="DJ66" s="12"/>
      <x:c r="DK66" s="12"/>
      <x:c r="DL66" s="12"/>
      <x:c r="DM66" s="12"/>
      <x:c r="DN66" s="12"/>
      <x:c r="DO66" s="12"/>
      <x:c r="DP66" s="12"/>
      <x:c r="DQ66" s="12"/>
      <x:c r="DR66" s="12"/>
      <x:c r="DS66" s="12"/>
      <x:c r="DT66" s="12"/>
      <x:c r="DU66" s="12"/>
    </x:row>
    <x:row r="67" spans="2:125" ht="14.65" customHeight="1" thickBot="1" x14ac:dyDescent="0.4">
      <x:c r="B67" s="23"/>
      <x:c r="G67" s="25" t="s">
        <x:v>86</x:v>
      </x:c>
      <x:c r="H67" s="24"/>
      <x:c r="J67" s="24"/>
      <x:c r="L67" s="25"/>
      <x:c r="N67" s="25"/>
      <x:c r="P67" s="25"/>
      <x:c r="R67" s="25"/>
      <x:c r="T67" s="25"/>
      <x:c r="V67" s="25"/>
      <x:c r="X67" s="25"/>
      <x:c r="Z67" s="25"/>
      <x:c r="AB67" s="25"/>
      <x:c r="AD67" s="25"/>
      <x:c r="AF67" s="25"/>
      <x:c r="AH67" s="25"/>
      <x:c r="AJ67" s="25"/>
      <x:c r="AL67" s="25"/>
      <x:c r="AN67" s="25"/>
      <x:c r="AP67" s="25"/>
      <x:c r="AR67" s="25"/>
      <x:c r="AT67" s="25"/>
      <x:c r="AV67" s="25"/>
      <x:c r="AX67" s="25"/>
      <x:c r="AZ67" s="25"/>
      <x:c r="BB67" s="25"/>
      <x:c r="BD67" s="12"/>
      <x:c r="BE67" s="12"/>
      <x:c r="BF67" s="12"/>
      <x:c r="BG67" s="12"/>
      <x:c r="BH67" s="12"/>
      <x:c r="BI67" s="12"/>
      <x:c r="BJ67" s="12"/>
      <x:c r="BK67" s="12"/>
      <x:c r="BL67" s="12"/>
      <x:c r="BM67" s="12"/>
      <x:c r="BN67" s="12"/>
      <x:c r="BO67" s="12"/>
      <x:c r="BP67" s="12"/>
      <x:c r="BQ67" s="12"/>
      <x:c r="BR67" s="12"/>
      <x:c r="BS67" s="12"/>
      <x:c r="BT67" s="12"/>
      <x:c r="BU67" s="12"/>
      <x:c r="BV67" s="12"/>
      <x:c r="BW67" s="12"/>
      <x:c r="BX67" s="12"/>
      <x:c r="BY67" s="12"/>
      <x:c r="BZ67" s="12"/>
      <x:c r="CA67" s="12"/>
      <x:c r="CB67" s="12"/>
      <x:c r="CC67" s="12"/>
      <x:c r="CD67" s="12"/>
      <x:c r="CE67" s="12"/>
      <x:c r="CF67" s="12"/>
      <x:c r="CG67" s="12"/>
      <x:c r="CH67" s="12"/>
      <x:c r="CI67" s="12"/>
      <x:c r="CJ67" s="12"/>
      <x:c r="CK67" s="12"/>
      <x:c r="CL67" s="12"/>
      <x:c r="CM67" s="12"/>
      <x:c r="CN67" s="12"/>
      <x:c r="CO67" s="12"/>
      <x:c r="CP67" s="12"/>
      <x:c r="CQ67" s="12"/>
      <x:c r="CR67" s="12"/>
      <x:c r="CS67" s="12"/>
      <x:c r="CT67" s="12"/>
      <x:c r="CU67" s="12"/>
      <x:c r="CV67" s="12"/>
      <x:c r="CW67" s="12"/>
      <x:c r="CX67" s="12"/>
      <x:c r="CY67" s="12"/>
      <x:c r="CZ67" s="12"/>
      <x:c r="DA67" s="12"/>
      <x:c r="DB67" s="12"/>
      <x:c r="DC67" s="12"/>
      <x:c r="DD67" s="12"/>
      <x:c r="DE67" s="12"/>
      <x:c r="DF67" s="12"/>
      <x:c r="DG67" s="12"/>
      <x:c r="DH67" s="12"/>
      <x:c r="DI67" s="12"/>
      <x:c r="DJ67" s="12"/>
      <x:c r="DK67" s="12"/>
      <x:c r="DL67" s="12"/>
      <x:c r="DM67" s="12"/>
      <x:c r="DN67" s="12"/>
      <x:c r="DO67" s="12"/>
      <x:c r="DP67" s="12"/>
      <x:c r="DQ67" s="12"/>
      <x:c r="DR67" s="12"/>
      <x:c r="DS67" s="12"/>
      <x:c r="DT67" s="12"/>
      <x:c r="DU67" s="12"/>
    </x:row>
    <x:row r="68" spans="2:125" ht="22.5" customHeight="1" thickTop="1" thickBot="1" x14ac:dyDescent="0.4">
      <x:c r="B68" s="26" t="s">
        <x:v>106</x:v>
      </x:c>
      <x:c r="C68" s="26" t="s">
        <x:v>11</x:v>
      </x:c>
      <x:c r="D68" s="26" t="s">
        <x:v>4</x:v>
      </x:c>
      <x:c r="E68" s="26" t="s">
        <x:v>12</x:v>
      </x:c>
      <x:c r="G68" s="26" t="s">
        <x:v>57</x:v>
      </x:c>
      <x:c r="H68" s="24"/>
      <x:c r="J68" s="24"/>
      <x:c r="K68" s="24"/>
      <x:c r="L68" s="24"/>
      <x:c r="M68" s="24"/>
      <x:c r="N68" s="24"/>
      <x:c r="O68" s="24"/>
      <x:c r="P68" s="24"/>
      <x:c r="Q68" s="24"/>
      <x:c r="R68" s="24"/>
      <x:c r="S68" s="24"/>
      <x:c r="T68" s="24"/>
      <x:c r="U68" s="24"/>
      <x:c r="V68" s="24"/>
      <x:c r="W68" s="24"/>
      <x:c r="X68" s="24"/>
      <x:c r="Y68" s="24"/>
      <x:c r="Z68" s="24"/>
      <x:c r="AA68" s="24"/>
      <x:c r="AB68" s="24"/>
      <x:c r="AC68" s="24"/>
      <x:c r="AD68" s="25"/>
      <x:c r="AE68" s="25"/>
      <x:c r="AF68" s="25"/>
      <x:c r="AG68" s="25"/>
      <x:c r="AH68" s="25"/>
      <x:c r="AI68" s="25"/>
      <x:c r="AJ68" s="25"/>
      <x:c r="AK68" s="25"/>
      <x:c r="AL68" s="25"/>
      <x:c r="AM68" s="25"/>
      <x:c r="AN68" s="25"/>
      <x:c r="AO68" s="25"/>
      <x:c r="AP68" s="25"/>
      <x:c r="AQ68" s="25"/>
      <x:c r="AR68" s="25"/>
      <x:c r="AS68" s="25"/>
      <x:c r="AT68" s="25"/>
      <x:c r="AU68" s="25"/>
      <x:c r="AV68" s="25"/>
      <x:c r="AW68" s="25"/>
      <x:c r="AX68" s="25"/>
      <x:c r="AY68" s="25"/>
      <x:c r="AZ68" s="25"/>
      <x:c r="BA68" s="25"/>
      <x:c r="BB68" s="25"/>
      <x:c r="BC68" s="25"/>
      <x:c r="BD68" s="12"/>
      <x:c r="BE68" s="12"/>
      <x:c r="BF68" s="12"/>
      <x:c r="BG68" s="12"/>
      <x:c r="BH68" s="12"/>
      <x:c r="BI68" s="12"/>
      <x:c r="BJ68" s="12"/>
      <x:c r="BK68" s="12"/>
      <x:c r="BL68" s="12"/>
      <x:c r="BM68" s="12"/>
      <x:c r="BN68" s="12"/>
      <x:c r="BO68" s="12"/>
      <x:c r="BP68" s="12"/>
      <x:c r="BQ68" s="12"/>
      <x:c r="BR68" s="12"/>
      <x:c r="BS68" s="12"/>
      <x:c r="BT68" s="12"/>
      <x:c r="BU68" s="12"/>
      <x:c r="BV68" s="12"/>
      <x:c r="BW68" s="12"/>
      <x:c r="BX68" s="12"/>
      <x:c r="BY68" s="12"/>
      <x:c r="BZ68" s="12"/>
      <x:c r="CA68" s="12"/>
      <x:c r="CB68" s="12"/>
      <x:c r="CC68" s="12"/>
      <x:c r="CD68" s="12"/>
      <x:c r="CE68" s="12"/>
      <x:c r="CF68" s="12"/>
      <x:c r="CG68" s="12"/>
      <x:c r="CH68" s="12"/>
      <x:c r="CI68" s="12"/>
      <x:c r="CJ68" s="12"/>
      <x:c r="CK68" s="12"/>
      <x:c r="CL68" s="12"/>
      <x:c r="CM68" s="12"/>
      <x:c r="CN68" s="12"/>
      <x:c r="CO68" s="12"/>
      <x:c r="CP68" s="12"/>
      <x:c r="CQ68" s="12"/>
      <x:c r="CR68" s="12"/>
      <x:c r="CS68" s="12"/>
      <x:c r="CT68" s="12"/>
      <x:c r="CU68" s="12"/>
      <x:c r="CV68" s="12"/>
      <x:c r="CW68" s="12"/>
      <x:c r="CX68" s="12"/>
      <x:c r="CY68" s="12"/>
      <x:c r="CZ68" s="12"/>
      <x:c r="DA68" s="12"/>
      <x:c r="DB68" s="12"/>
      <x:c r="DC68" s="12"/>
      <x:c r="DD68" s="12"/>
      <x:c r="DE68" s="12"/>
      <x:c r="DF68" s="12"/>
      <x:c r="DG68" s="12"/>
      <x:c r="DH68" s="12"/>
      <x:c r="DI68" s="12"/>
      <x:c r="DJ68" s="12"/>
      <x:c r="DK68" s="12"/>
      <x:c r="DL68" s="12"/>
      <x:c r="DM68" s="12"/>
      <x:c r="DN68" s="12"/>
      <x:c r="DO68" s="12"/>
      <x:c r="DP68" s="12"/>
      <x:c r="DQ68" s="12"/>
      <x:c r="DR68" s="12"/>
      <x:c r="DS68" s="12"/>
      <x:c r="DT68" s="12"/>
      <x:c r="DU68" s="12"/>
    </x:row>
    <x:row r="69" spans="2:125" ht="15" thickTop="1" x14ac:dyDescent="0.35">
      <x:c r="B69" s="9"/>
      <x:c r="C69" s="9"/>
      <x:c r="D69" s="9"/>
      <x:c r="E69" s="9"/>
      <x:c r="G69" s="9"/>
      <x:c r="H69" s="24"/>
      <x:c r="J69" s="24"/>
      <x:c r="K69" s="24"/>
      <x:c r="L69" s="24"/>
      <x:c r="M69" s="24"/>
      <x:c r="N69" s="24"/>
      <x:c r="O69" s="24"/>
      <x:c r="P69" s="24"/>
      <x:c r="Q69" s="24"/>
      <x:c r="R69" s="24"/>
      <x:c r="S69" s="24"/>
      <x:c r="T69" s="24"/>
      <x:c r="U69" s="24"/>
      <x:c r="V69" s="24"/>
      <x:c r="W69" s="24"/>
      <x:c r="X69" s="24"/>
      <x:c r="Y69" s="24"/>
      <x:c r="Z69" s="24"/>
      <x:c r="AA69" s="24"/>
      <x:c r="AB69" s="24"/>
      <x:c r="AC69" s="24"/>
      <x:c r="AD69" s="25"/>
      <x:c r="AE69" s="25"/>
      <x:c r="AF69" s="25"/>
      <x:c r="AG69" s="25"/>
      <x:c r="AH69" s="25"/>
      <x:c r="AI69" s="25"/>
      <x:c r="AJ69" s="25"/>
      <x:c r="AK69" s="25"/>
      <x:c r="AL69" s="25"/>
      <x:c r="AM69" s="25"/>
      <x:c r="AN69" s="25"/>
      <x:c r="AO69" s="25"/>
      <x:c r="AP69" s="25"/>
      <x:c r="AQ69" s="25"/>
      <x:c r="AR69" s="25"/>
      <x:c r="AS69" s="25"/>
      <x:c r="AT69" s="25"/>
      <x:c r="AU69" s="25"/>
      <x:c r="AV69" s="25"/>
      <x:c r="AW69" s="25"/>
      <x:c r="AX69" s="25"/>
      <x:c r="AY69" s="25"/>
      <x:c r="AZ69" s="25"/>
      <x:c r="BA69" s="25"/>
      <x:c r="BB69" s="25"/>
      <x:c r="BC69" s="25"/>
      <x:c r="BD69" s="12"/>
      <x:c r="BE69" s="12"/>
      <x:c r="BF69" s="12"/>
      <x:c r="BG69" s="12"/>
      <x:c r="BH69" s="12"/>
      <x:c r="BI69" s="12"/>
      <x:c r="BJ69" s="12"/>
      <x:c r="BK69" s="12"/>
      <x:c r="BL69" s="12"/>
      <x:c r="BM69" s="12"/>
      <x:c r="BN69" s="12"/>
      <x:c r="BO69" s="12"/>
      <x:c r="BP69" s="12"/>
      <x:c r="BQ69" s="12"/>
      <x:c r="BR69" s="12"/>
      <x:c r="BS69" s="12"/>
      <x:c r="BT69" s="12"/>
      <x:c r="BU69" s="12"/>
      <x:c r="BV69" s="12"/>
      <x:c r="BW69" s="12"/>
      <x:c r="BX69" s="12"/>
      <x:c r="BY69" s="12"/>
      <x:c r="BZ69" s="12"/>
      <x:c r="CA69" s="12"/>
      <x:c r="CB69" s="12"/>
      <x:c r="CC69" s="12"/>
      <x:c r="CD69" s="12"/>
      <x:c r="CE69" s="12"/>
      <x:c r="CF69" s="12"/>
      <x:c r="CG69" s="12"/>
      <x:c r="CH69" s="12"/>
      <x:c r="CI69" s="12"/>
      <x:c r="CJ69" s="12"/>
      <x:c r="CK69" s="12"/>
      <x:c r="CL69" s="12"/>
      <x:c r="CM69" s="12"/>
      <x:c r="CN69" s="12"/>
      <x:c r="CO69" s="12"/>
      <x:c r="CP69" s="12"/>
      <x:c r="CQ69" s="12"/>
      <x:c r="CR69" s="12"/>
      <x:c r="CS69" s="12"/>
      <x:c r="CT69" s="12"/>
      <x:c r="CU69" s="12"/>
      <x:c r="CV69" s="12"/>
      <x:c r="CW69" s="12"/>
      <x:c r="CX69" s="12"/>
      <x:c r="CY69" s="12"/>
      <x:c r="CZ69" s="12"/>
      <x:c r="DA69" s="12"/>
      <x:c r="DB69" s="12"/>
      <x:c r="DC69" s="12"/>
      <x:c r="DD69" s="12"/>
      <x:c r="DE69" s="12"/>
      <x:c r="DF69" s="12"/>
      <x:c r="DG69" s="12"/>
      <x:c r="DH69" s="12"/>
      <x:c r="DI69" s="12"/>
      <x:c r="DJ69" s="12"/>
      <x:c r="DK69" s="12"/>
      <x:c r="DL69" s="12"/>
      <x:c r="DM69" s="12"/>
      <x:c r="DN69" s="12"/>
      <x:c r="DO69" s="12"/>
      <x:c r="DP69" s="12"/>
      <x:c r="DQ69" s="12"/>
      <x:c r="DR69" s="12"/>
      <x:c r="DS69" s="12"/>
      <x:c r="DT69" s="12"/>
      <x:c r="DU69" s="12"/>
    </x:row>
    <x:row r="70" spans="2:125" ht="23" x14ac:dyDescent="0.35">
      <x:c r="B70" s="27" t="s">
        <x:v>17</x:v>
      </x:c>
      <x:c r="C70" s="28">
        <x:v>2</x:v>
      </x:c>
      <x:c r="D70" s="29">
        <x:v>0</x:v>
      </x:c>
      <x:c r="E70" s="31">
        <x:v>50</x:v>
      </x:c>
      <x:c r="G70" s="30" t="s">
        <x:v>92</x:v>
      </x:c>
      <x:c r="H70" s="24"/>
      <x:c r="J70" s="24"/>
      <x:c r="K70" s="24"/>
      <x:c r="L70" s="24"/>
      <x:c r="M70" s="24"/>
      <x:c r="N70" s="24"/>
      <x:c r="O70" s="24"/>
      <x:c r="P70" s="24"/>
      <x:c r="Q70" s="24"/>
      <x:c r="R70" s="24"/>
      <x:c r="S70" s="24"/>
      <x:c r="T70" s="24"/>
      <x:c r="U70" s="24"/>
      <x:c r="V70" s="24"/>
      <x:c r="W70" s="24"/>
      <x:c r="X70" s="24"/>
      <x:c r="Y70" s="24"/>
      <x:c r="Z70" s="24"/>
      <x:c r="AA70" s="24"/>
      <x:c r="AB70" s="24"/>
      <x:c r="AC70" s="24"/>
      <x:c r="AD70" s="25"/>
      <x:c r="AE70" s="25"/>
      <x:c r="AF70" s="25"/>
      <x:c r="AG70" s="25"/>
      <x:c r="AH70" s="25"/>
      <x:c r="AI70" s="25"/>
      <x:c r="AJ70" s="25"/>
      <x:c r="AK70" s="25"/>
      <x:c r="AL70" s="25"/>
      <x:c r="AM70" s="25"/>
      <x:c r="AN70" s="25"/>
      <x:c r="AO70" s="25"/>
      <x:c r="AP70" s="25"/>
      <x:c r="AQ70" s="25"/>
      <x:c r="AR70" s="25"/>
      <x:c r="AS70" s="25"/>
      <x:c r="AT70" s="25"/>
      <x:c r="AU70" s="25"/>
      <x:c r="AV70" s="25"/>
      <x:c r="AW70" s="25"/>
      <x:c r="AX70" s="25"/>
      <x:c r="AY70" s="25"/>
      <x:c r="AZ70" s="25"/>
      <x:c r="BA70" s="25"/>
      <x:c r="BB70" s="25"/>
      <x:c r="BC70" s="25"/>
      <x:c r="BD70" s="12"/>
      <x:c r="BE70" s="12"/>
      <x:c r="BF70" s="12"/>
      <x:c r="BG70" s="12"/>
      <x:c r="BH70" s="12"/>
      <x:c r="BI70" s="12"/>
      <x:c r="BJ70" s="12"/>
      <x:c r="BK70" s="12"/>
      <x:c r="BL70" s="12"/>
      <x:c r="BM70" s="12"/>
      <x:c r="BN70" s="12"/>
      <x:c r="BO70" s="12"/>
      <x:c r="BP70" s="12"/>
      <x:c r="BQ70" s="12"/>
      <x:c r="BR70" s="12"/>
      <x:c r="BS70" s="12"/>
      <x:c r="BT70" s="12"/>
      <x:c r="BU70" s="12"/>
      <x:c r="BV70" s="12"/>
      <x:c r="BW70" s="12"/>
      <x:c r="BX70" s="12"/>
      <x:c r="BY70" s="12"/>
      <x:c r="BZ70" s="12"/>
      <x:c r="CA70" s="12"/>
      <x:c r="CB70" s="12"/>
      <x:c r="CC70" s="12"/>
      <x:c r="CD70" s="12"/>
      <x:c r="CE70" s="12"/>
      <x:c r="CF70" s="12"/>
      <x:c r="CG70" s="12"/>
      <x:c r="CH70" s="12"/>
      <x:c r="CI70" s="12"/>
      <x:c r="CJ70" s="12"/>
      <x:c r="CK70" s="12"/>
      <x:c r="CL70" s="12"/>
      <x:c r="CM70" s="12"/>
      <x:c r="CN70" s="12"/>
      <x:c r="CO70" s="12"/>
      <x:c r="CP70" s="12"/>
      <x:c r="CQ70" s="12"/>
      <x:c r="CR70" s="12"/>
      <x:c r="CS70" s="12"/>
      <x:c r="CT70" s="12"/>
      <x:c r="CU70" s="12"/>
      <x:c r="CV70" s="12"/>
      <x:c r="CW70" s="12"/>
      <x:c r="CX70" s="12"/>
      <x:c r="CY70" s="12"/>
      <x:c r="CZ70" s="12"/>
      <x:c r="DA70" s="12"/>
      <x:c r="DB70" s="12"/>
      <x:c r="DC70" s="12"/>
      <x:c r="DD70" s="12"/>
      <x:c r="DE70" s="12"/>
      <x:c r="DF70" s="12"/>
      <x:c r="DG70" s="12"/>
      <x:c r="DH70" s="12"/>
      <x:c r="DI70" s="12"/>
      <x:c r="DJ70" s="12"/>
      <x:c r="DK70" s="12"/>
      <x:c r="DL70" s="12"/>
      <x:c r="DM70" s="12"/>
      <x:c r="DN70" s="12"/>
      <x:c r="DO70" s="12"/>
      <x:c r="DP70" s="12"/>
      <x:c r="DQ70" s="12"/>
      <x:c r="DR70" s="12"/>
      <x:c r="DS70" s="12"/>
      <x:c r="DT70" s="12"/>
      <x:c r="DU70" s="12"/>
    </x:row>
    <x:row r="71" spans="2:125" x14ac:dyDescent="0.35">
      <x:c r="B71" s="9"/>
      <x:c r="C71" s="9"/>
      <x:c r="D71" s="9"/>
      <x:c r="E71" s="9"/>
      <x:c r="G71" s="9"/>
      <x:c r="H71" s="24"/>
      <x:c r="J71" s="24"/>
      <x:c r="K71" s="24"/>
      <x:c r="L71" s="24"/>
      <x:c r="M71" s="24"/>
      <x:c r="N71" s="24"/>
      <x:c r="O71" s="24"/>
      <x:c r="P71" s="24"/>
      <x:c r="Q71" s="24"/>
      <x:c r="R71" s="24"/>
      <x:c r="S71" s="24"/>
      <x:c r="T71" s="24"/>
      <x:c r="U71" s="24"/>
      <x:c r="V71" s="24"/>
      <x:c r="W71" s="24"/>
      <x:c r="X71" s="24"/>
      <x:c r="Y71" s="24"/>
      <x:c r="Z71" s="24"/>
      <x:c r="AA71" s="24"/>
      <x:c r="AB71" s="24"/>
      <x:c r="AC71" s="24"/>
      <x:c r="AD71" s="25"/>
      <x:c r="AE71" s="25"/>
      <x:c r="AF71" s="25"/>
      <x:c r="AG71" s="25"/>
      <x:c r="AH71" s="25"/>
      <x:c r="AI71" s="25"/>
      <x:c r="AJ71" s="25"/>
      <x:c r="AK71" s="25"/>
      <x:c r="AL71" s="25"/>
      <x:c r="AM71" s="25"/>
      <x:c r="AN71" s="25"/>
      <x:c r="AO71" s="25"/>
      <x:c r="AP71" s="25"/>
      <x:c r="AQ71" s="25"/>
      <x:c r="AR71" s="25"/>
      <x:c r="AS71" s="25"/>
      <x:c r="AT71" s="25"/>
      <x:c r="AU71" s="25"/>
      <x:c r="AV71" s="25"/>
      <x:c r="AW71" s="25"/>
      <x:c r="AX71" s="25"/>
      <x:c r="AY71" s="25"/>
      <x:c r="AZ71" s="25"/>
      <x:c r="BA71" s="25"/>
      <x:c r="BB71" s="25"/>
      <x:c r="BC71" s="25"/>
      <x:c r="BD71" s="12"/>
      <x:c r="BE71" s="12"/>
      <x:c r="BF71" s="12"/>
      <x:c r="BG71" s="12"/>
      <x:c r="BH71" s="12"/>
      <x:c r="BI71" s="12"/>
      <x:c r="BJ71" s="12"/>
      <x:c r="BK71" s="12"/>
      <x:c r="BL71" s="12"/>
      <x:c r="BM71" s="12"/>
      <x:c r="BN71" s="12"/>
      <x:c r="BO71" s="12"/>
      <x:c r="BP71" s="12"/>
      <x:c r="BQ71" s="12"/>
      <x:c r="BR71" s="12"/>
      <x:c r="BS71" s="12"/>
      <x:c r="BT71" s="12"/>
      <x:c r="BU71" s="12"/>
      <x:c r="BV71" s="12"/>
      <x:c r="BW71" s="12"/>
      <x:c r="BX71" s="12"/>
      <x:c r="BY71" s="12"/>
      <x:c r="BZ71" s="12"/>
      <x:c r="CA71" s="12"/>
      <x:c r="CB71" s="12"/>
      <x:c r="CC71" s="12"/>
      <x:c r="CD71" s="12"/>
      <x:c r="CE71" s="12"/>
      <x:c r="CF71" s="12"/>
      <x:c r="CG71" s="12"/>
      <x:c r="CH71" s="12"/>
      <x:c r="CI71" s="12"/>
      <x:c r="CJ71" s="12"/>
      <x:c r="CK71" s="12"/>
      <x:c r="CL71" s="12"/>
      <x:c r="CM71" s="12"/>
      <x:c r="CN71" s="12"/>
      <x:c r="CO71" s="12"/>
      <x:c r="CP71" s="12"/>
      <x:c r="CQ71" s="12"/>
      <x:c r="CR71" s="12"/>
      <x:c r="CS71" s="12"/>
      <x:c r="CT71" s="12"/>
      <x:c r="CU71" s="12"/>
      <x:c r="CV71" s="12"/>
      <x:c r="CW71" s="12"/>
      <x:c r="CX71" s="12"/>
      <x:c r="CY71" s="12"/>
      <x:c r="CZ71" s="12"/>
      <x:c r="DA71" s="12"/>
      <x:c r="DB71" s="12"/>
      <x:c r="DC71" s="12"/>
      <x:c r="DD71" s="12"/>
      <x:c r="DE71" s="12"/>
      <x:c r="DF71" s="12"/>
      <x:c r="DG71" s="12"/>
      <x:c r="DH71" s="12"/>
      <x:c r="DI71" s="12"/>
      <x:c r="DJ71" s="12"/>
      <x:c r="DK71" s="12"/>
      <x:c r="DL71" s="12"/>
      <x:c r="DM71" s="12"/>
      <x:c r="DN71" s="12"/>
      <x:c r="DO71" s="12"/>
      <x:c r="DP71" s="12"/>
      <x:c r="DQ71" s="12"/>
      <x:c r="DR71" s="12"/>
      <x:c r="DS71" s="12"/>
      <x:c r="DT71" s="12"/>
      <x:c r="DU71" s="12"/>
    </x:row>
    <x:row r="72" spans="2:125" ht="23" x14ac:dyDescent="0.35">
      <x:c r="B72" s="5">
        <x:v>21</x:v>
      </x:c>
      <x:c r="C72" s="5">
        <x:v>2</x:v>
      </x:c>
      <x:c r="D72" s="29">
        <x:v>0</x:v>
      </x:c>
      <x:c r="E72" s="31">
        <x:f ca="1">'Stadium (solution)'!BF17</x:f>
        <x:v>50</x:v>
      </x:c>
      <x:c r="G72" s="30" t="s">
        <x:v>58</x:v>
      </x:c>
      <x:c r="H72" s="24"/>
      <x:c r="J72" s="24"/>
      <x:c r="K72" s="24"/>
      <x:c r="L72" s="24"/>
      <x:c r="M72" s="24"/>
      <x:c r="N72" s="24"/>
      <x:c r="O72" s="24"/>
      <x:c r="P72" s="24"/>
      <x:c r="Q72" s="24"/>
      <x:c r="R72" s="24"/>
      <x:c r="S72" s="24"/>
      <x:c r="T72" s="24"/>
      <x:c r="U72" s="24"/>
      <x:c r="V72" s="24"/>
      <x:c r="W72" s="24"/>
      <x:c r="X72" s="24"/>
      <x:c r="Y72" s="24"/>
      <x:c r="Z72" s="24"/>
      <x:c r="AA72" s="24"/>
      <x:c r="AB72" s="24"/>
      <x:c r="AC72" s="24"/>
      <x:c r="AD72" s="25"/>
      <x:c r="AE72" s="25"/>
      <x:c r="AF72" s="25"/>
      <x:c r="AG72" s="25"/>
      <x:c r="AH72" s="25"/>
      <x:c r="AI72" s="25"/>
      <x:c r="AJ72" s="25"/>
      <x:c r="AK72" s="25"/>
      <x:c r="AL72" s="25"/>
      <x:c r="AM72" s="25"/>
      <x:c r="AN72" s="25"/>
      <x:c r="AO72" s="25"/>
      <x:c r="AP72" s="25"/>
      <x:c r="AQ72" s="25"/>
      <x:c r="AR72" s="25"/>
      <x:c r="AS72" s="25"/>
      <x:c r="AT72" s="25"/>
      <x:c r="AU72" s="25"/>
      <x:c r="AV72" s="25"/>
      <x:c r="AW72" s="25"/>
      <x:c r="AX72" s="25"/>
      <x:c r="AY72" s="25"/>
      <x:c r="AZ72" s="25"/>
      <x:c r="BA72" s="25"/>
      <x:c r="BB72" s="25"/>
      <x:c r="BC72" s="25"/>
      <x:c r="BD72" s="12"/>
      <x:c r="BE72" s="12"/>
      <x:c r="BF72" s="12"/>
      <x:c r="BG72" s="12"/>
      <x:c r="BH72" s="12"/>
      <x:c r="BI72" s="12"/>
      <x:c r="BJ72" s="12"/>
      <x:c r="BK72" s="12"/>
      <x:c r="BL72" s="12"/>
      <x:c r="BM72" s="12"/>
      <x:c r="BN72" s="12"/>
      <x:c r="BO72" s="12"/>
      <x:c r="BP72" s="12"/>
      <x:c r="BQ72" s="12"/>
      <x:c r="BR72" s="12"/>
      <x:c r="BS72" s="12"/>
      <x:c r="BT72" s="12"/>
      <x:c r="BU72" s="12"/>
      <x:c r="BV72" s="12"/>
      <x:c r="BW72" s="12"/>
      <x:c r="BX72" s="12"/>
      <x:c r="BY72" s="12"/>
      <x:c r="BZ72" s="12"/>
      <x:c r="CA72" s="12"/>
      <x:c r="CB72" s="12"/>
      <x:c r="CC72" s="12"/>
      <x:c r="CD72" s="12"/>
      <x:c r="CE72" s="12"/>
      <x:c r="CF72" s="12"/>
      <x:c r="CG72" s="12"/>
      <x:c r="CH72" s="12"/>
      <x:c r="CI72" s="12"/>
      <x:c r="CJ72" s="12"/>
      <x:c r="CK72" s="12"/>
      <x:c r="CL72" s="12"/>
      <x:c r="CM72" s="12"/>
      <x:c r="CN72" s="12"/>
      <x:c r="CO72" s="12"/>
      <x:c r="CP72" s="12"/>
      <x:c r="CQ72" s="12"/>
      <x:c r="CR72" s="12"/>
      <x:c r="CS72" s="12"/>
      <x:c r="CT72" s="12"/>
      <x:c r="CU72" s="12"/>
      <x:c r="CV72" s="12"/>
      <x:c r="CW72" s="12"/>
      <x:c r="CX72" s="12"/>
      <x:c r="CY72" s="12"/>
      <x:c r="CZ72" s="12"/>
      <x:c r="DA72" s="12"/>
      <x:c r="DB72" s="12"/>
      <x:c r="DC72" s="12"/>
      <x:c r="DD72" s="12"/>
      <x:c r="DE72" s="12"/>
      <x:c r="DF72" s="12"/>
      <x:c r="DG72" s="12"/>
      <x:c r="DH72" s="12"/>
      <x:c r="DI72" s="12"/>
      <x:c r="DJ72" s="12"/>
      <x:c r="DK72" s="12"/>
      <x:c r="DL72" s="12"/>
      <x:c r="DM72" s="12"/>
      <x:c r="DN72" s="12"/>
      <x:c r="DO72" s="12"/>
      <x:c r="DP72" s="12"/>
      <x:c r="DQ72" s="12"/>
      <x:c r="DR72" s="12"/>
      <x:c r="DS72" s="12"/>
      <x:c r="DT72" s="12"/>
      <x:c r="DU72" s="12"/>
    </x:row>
    <x:row r="73" spans="2:125" ht="23" x14ac:dyDescent="0.35">
      <x:c r="B73" s="5">
        <x:f>B72+1</x:f>
        <x:v>22</x:v>
      </x:c>
      <x:c r="C73" s="5">
        <x:v>2</x:v>
      </x:c>
      <x:c r="D73" s="29">
        <x:v>0</x:v>
      </x:c>
      <x:c r="E73" s="31">
        <x:f ca="1">'Stadium (solution)'!BF18</x:f>
        <x:v>150</x:v>
      </x:c>
      <x:c r="G73" s="30" t="s">
        <x:v>59</x:v>
      </x:c>
      <x:c r="H73" s="24"/>
      <x:c r="J73" s="24"/>
      <x:c r="K73" s="24"/>
      <x:c r="L73" s="24"/>
      <x:c r="M73" s="24"/>
      <x:c r="N73" s="24"/>
      <x:c r="O73" s="24"/>
      <x:c r="P73" s="24"/>
      <x:c r="Q73" s="24"/>
      <x:c r="R73" s="24"/>
      <x:c r="S73" s="24"/>
      <x:c r="T73" s="24"/>
      <x:c r="U73" s="24"/>
      <x:c r="V73" s="24"/>
      <x:c r="W73" s="24"/>
      <x:c r="X73" s="24"/>
      <x:c r="Y73" s="24"/>
      <x:c r="Z73" s="24"/>
      <x:c r="AA73" s="24"/>
      <x:c r="AB73" s="24"/>
      <x:c r="AC73" s="24"/>
      <x:c r="AD73" s="25"/>
      <x:c r="AE73" s="25"/>
      <x:c r="AF73" s="25"/>
      <x:c r="AG73" s="25"/>
      <x:c r="AH73" s="25"/>
      <x:c r="AI73" s="25"/>
      <x:c r="AJ73" s="25"/>
      <x:c r="AK73" s="25"/>
      <x:c r="AL73" s="25"/>
      <x:c r="AM73" s="25"/>
      <x:c r="AN73" s="25"/>
      <x:c r="AO73" s="25"/>
      <x:c r="AP73" s="25"/>
      <x:c r="AQ73" s="25"/>
      <x:c r="AR73" s="25"/>
      <x:c r="AS73" s="25"/>
      <x:c r="AT73" s="25"/>
      <x:c r="AU73" s="25"/>
      <x:c r="AV73" s="25"/>
      <x:c r="AW73" s="25"/>
      <x:c r="AX73" s="25"/>
      <x:c r="AY73" s="25"/>
      <x:c r="AZ73" s="25"/>
      <x:c r="BA73" s="25"/>
      <x:c r="BB73" s="25"/>
      <x:c r="BC73" s="25"/>
      <x:c r="BD73" s="12"/>
      <x:c r="BE73" s="12"/>
      <x:c r="BF73" s="12"/>
      <x:c r="BG73" s="12"/>
      <x:c r="BH73" s="12"/>
      <x:c r="BI73" s="12"/>
      <x:c r="BJ73" s="12"/>
      <x:c r="BK73" s="12"/>
      <x:c r="BL73" s="12"/>
      <x:c r="BM73" s="12"/>
      <x:c r="BN73" s="12"/>
      <x:c r="BO73" s="12"/>
      <x:c r="BP73" s="12"/>
      <x:c r="BQ73" s="12"/>
      <x:c r="BR73" s="12"/>
      <x:c r="BS73" s="12"/>
      <x:c r="BT73" s="12"/>
      <x:c r="BU73" s="12"/>
      <x:c r="BV73" s="12"/>
      <x:c r="BW73" s="12"/>
      <x:c r="BX73" s="12"/>
      <x:c r="BY73" s="12"/>
      <x:c r="BZ73" s="12"/>
      <x:c r="CA73" s="12"/>
      <x:c r="CB73" s="12"/>
      <x:c r="CC73" s="12"/>
      <x:c r="CD73" s="12"/>
      <x:c r="CE73" s="12"/>
      <x:c r="CF73" s="12"/>
      <x:c r="CG73" s="12"/>
      <x:c r="CH73" s="12"/>
      <x:c r="CI73" s="12"/>
      <x:c r="CJ73" s="12"/>
      <x:c r="CK73" s="12"/>
      <x:c r="CL73" s="12"/>
      <x:c r="CM73" s="12"/>
      <x:c r="CN73" s="12"/>
      <x:c r="CO73" s="12"/>
      <x:c r="CP73" s="12"/>
      <x:c r="CQ73" s="12"/>
      <x:c r="CR73" s="12"/>
      <x:c r="CS73" s="12"/>
      <x:c r="CT73" s="12"/>
      <x:c r="CU73" s="12"/>
      <x:c r="CV73" s="12"/>
      <x:c r="CW73" s="12"/>
      <x:c r="CX73" s="12"/>
      <x:c r="CY73" s="12"/>
      <x:c r="CZ73" s="12"/>
      <x:c r="DA73" s="12"/>
      <x:c r="DB73" s="12"/>
      <x:c r="DC73" s="12"/>
      <x:c r="DD73" s="12"/>
      <x:c r="DE73" s="12"/>
      <x:c r="DF73" s="12"/>
      <x:c r="DG73" s="12"/>
      <x:c r="DH73" s="12"/>
      <x:c r="DI73" s="12"/>
      <x:c r="DJ73" s="12"/>
      <x:c r="DK73" s="12"/>
      <x:c r="DL73" s="12"/>
      <x:c r="DM73" s="12"/>
      <x:c r="DN73" s="12"/>
      <x:c r="DO73" s="12"/>
      <x:c r="DP73" s="12"/>
      <x:c r="DQ73" s="12"/>
      <x:c r="DR73" s="12"/>
      <x:c r="DS73" s="12"/>
      <x:c r="DT73" s="12"/>
      <x:c r="DU73" s="12"/>
    </x:row>
    <x:row r="74" spans="2:125" ht="23" x14ac:dyDescent="0.35">
      <x:c r="B74" s="5">
        <x:f>B73+1</x:f>
        <x:v>23</x:v>
      </x:c>
      <x:c r="C74" s="5">
        <x:v>2</x:v>
      </x:c>
      <x:c r="D74" s="29">
        <x:v>0</x:v>
      </x:c>
      <x:c r="E74" s="31">
        <x:f ca="1">'Stadium (solution)'!BF19</x:f>
        <x:v>300</x:v>
      </x:c>
      <x:c r="G74" s="30" t="s">
        <x:v>70</x:v>
      </x:c>
      <x:c r="H74" s="24"/>
      <x:c r="J74" s="24"/>
      <x:c r="K74" s="24"/>
      <x:c r="L74" s="24"/>
      <x:c r="M74" s="24"/>
      <x:c r="N74" s="24"/>
      <x:c r="O74" s="24"/>
      <x:c r="P74" s="24"/>
      <x:c r="Q74" s="24"/>
      <x:c r="R74" s="24"/>
      <x:c r="S74" s="24"/>
      <x:c r="T74" s="24"/>
      <x:c r="U74" s="24"/>
      <x:c r="V74" s="24"/>
      <x:c r="W74" s="24"/>
      <x:c r="X74" s="24"/>
      <x:c r="Y74" s="24"/>
      <x:c r="Z74" s="24"/>
      <x:c r="AA74" s="24"/>
      <x:c r="AB74" s="24"/>
      <x:c r="AC74" s="24"/>
      <x:c r="AD74" s="25"/>
      <x:c r="AE74" s="25"/>
      <x:c r="AF74" s="25"/>
      <x:c r="AG74" s="25"/>
      <x:c r="AH74" s="25"/>
      <x:c r="AI74" s="25"/>
      <x:c r="AJ74" s="25"/>
      <x:c r="AK74" s="25"/>
      <x:c r="AL74" s="25"/>
      <x:c r="AM74" s="25"/>
      <x:c r="AN74" s="25"/>
      <x:c r="AO74" s="25"/>
      <x:c r="AP74" s="25"/>
      <x:c r="AQ74" s="25"/>
      <x:c r="AR74" s="25"/>
      <x:c r="AS74" s="25"/>
      <x:c r="AT74" s="25"/>
      <x:c r="AU74" s="25"/>
      <x:c r="AV74" s="25"/>
      <x:c r="AW74" s="25"/>
      <x:c r="AX74" s="25"/>
      <x:c r="AY74" s="25"/>
      <x:c r="AZ74" s="25"/>
      <x:c r="BA74" s="25"/>
      <x:c r="BB74" s="25"/>
      <x:c r="BC74" s="25"/>
      <x:c r="BD74" s="12"/>
      <x:c r="BE74" s="12"/>
      <x:c r="BF74" s="12"/>
      <x:c r="BG74" s="12"/>
      <x:c r="BH74" s="12"/>
      <x:c r="BI74" s="12"/>
      <x:c r="BJ74" s="12"/>
      <x:c r="BK74" s="12"/>
      <x:c r="BL74" s="12"/>
      <x:c r="BM74" s="12"/>
      <x:c r="BN74" s="12"/>
      <x:c r="BO74" s="12"/>
      <x:c r="BP74" s="12"/>
      <x:c r="BQ74" s="12"/>
      <x:c r="BR74" s="12"/>
      <x:c r="BS74" s="12"/>
      <x:c r="BT74" s="12"/>
      <x:c r="BU74" s="12"/>
      <x:c r="BV74" s="12"/>
      <x:c r="BW74" s="12"/>
      <x:c r="BX74" s="12"/>
      <x:c r="BY74" s="12"/>
      <x:c r="BZ74" s="12"/>
      <x:c r="CA74" s="12"/>
      <x:c r="CB74" s="12"/>
      <x:c r="CC74" s="12"/>
      <x:c r="CD74" s="12"/>
      <x:c r="CE74" s="12"/>
      <x:c r="CF74" s="12"/>
      <x:c r="CG74" s="12"/>
      <x:c r="CH74" s="12"/>
      <x:c r="CI74" s="12"/>
      <x:c r="CJ74" s="12"/>
      <x:c r="CK74" s="12"/>
      <x:c r="CL74" s="12"/>
      <x:c r="CM74" s="12"/>
      <x:c r="CN74" s="12"/>
      <x:c r="CO74" s="12"/>
      <x:c r="CP74" s="12"/>
      <x:c r="CQ74" s="12"/>
      <x:c r="CR74" s="12"/>
      <x:c r="CS74" s="12"/>
      <x:c r="CT74" s="12"/>
      <x:c r="CU74" s="12"/>
      <x:c r="CV74" s="12"/>
      <x:c r="CW74" s="12"/>
      <x:c r="CX74" s="12"/>
      <x:c r="CY74" s="12"/>
      <x:c r="CZ74" s="12"/>
      <x:c r="DA74" s="12"/>
      <x:c r="DB74" s="12"/>
      <x:c r="DC74" s="12"/>
      <x:c r="DD74" s="12"/>
      <x:c r="DE74" s="12"/>
      <x:c r="DF74" s="12"/>
      <x:c r="DG74" s="12"/>
      <x:c r="DH74" s="12"/>
      <x:c r="DI74" s="12"/>
      <x:c r="DJ74" s="12"/>
      <x:c r="DK74" s="12"/>
      <x:c r="DL74" s="12"/>
      <x:c r="DM74" s="12"/>
      <x:c r="DN74" s="12"/>
      <x:c r="DO74" s="12"/>
      <x:c r="DP74" s="12"/>
      <x:c r="DQ74" s="12"/>
      <x:c r="DR74" s="12"/>
      <x:c r="DS74" s="12"/>
      <x:c r="DT74" s="12"/>
      <x:c r="DU74" s="12"/>
    </x:row>
    <x:row r="75" spans="2:125" ht="23" x14ac:dyDescent="0.35">
      <x:c r="B75" s="5">
        <x:f t="shared" ref="B75:B91" si="1">B74+1</x:f>
        <x:v>24</x:v>
      </x:c>
      <x:c r="C75" s="5">
        <x:v>2</x:v>
      </x:c>
      <x:c r="D75" s="29">
        <x:v>0</x:v>
      </x:c>
      <x:c r="E75" s="31">
        <x:f ca="1">'Stadium (solution)'!BF20</x:f>
        <x:v>50</x:v>
      </x:c>
      <x:c r="G75" s="30" t="s">
        <x:v>72</x:v>
      </x:c>
      <x:c r="H75" s="24"/>
      <x:c r="J75" s="24"/>
      <x:c r="K75" s="24"/>
      <x:c r="L75" s="24"/>
      <x:c r="M75" s="24"/>
      <x:c r="N75" s="24"/>
      <x:c r="O75" s="24"/>
      <x:c r="P75" s="24"/>
      <x:c r="Q75" s="24"/>
      <x:c r="R75" s="24"/>
      <x:c r="S75" s="24"/>
      <x:c r="T75" s="24"/>
      <x:c r="U75" s="24"/>
      <x:c r="V75" s="24"/>
      <x:c r="W75" s="24"/>
      <x:c r="X75" s="24"/>
      <x:c r="Y75" s="24"/>
      <x:c r="Z75" s="24"/>
      <x:c r="AA75" s="24"/>
      <x:c r="AB75" s="24"/>
      <x:c r="AC75" s="24"/>
      <x:c r="AD75" s="25"/>
      <x:c r="AE75" s="25"/>
      <x:c r="AF75" s="25"/>
      <x:c r="AG75" s="25"/>
      <x:c r="AH75" s="25"/>
      <x:c r="AI75" s="25"/>
      <x:c r="AJ75" s="25"/>
      <x:c r="AK75" s="25"/>
      <x:c r="AL75" s="25"/>
      <x:c r="AM75" s="25"/>
      <x:c r="AN75" s="25"/>
      <x:c r="AO75" s="25"/>
      <x:c r="AP75" s="25"/>
      <x:c r="AQ75" s="25"/>
      <x:c r="AR75" s="25"/>
      <x:c r="AS75" s="25"/>
      <x:c r="AT75" s="25"/>
      <x:c r="AU75" s="25"/>
      <x:c r="AV75" s="25"/>
      <x:c r="AW75" s="25"/>
      <x:c r="AX75" s="25"/>
      <x:c r="AY75" s="25"/>
      <x:c r="AZ75" s="25"/>
      <x:c r="BA75" s="25"/>
      <x:c r="BB75" s="25"/>
      <x:c r="BC75" s="25"/>
      <x:c r="BD75" s="12"/>
      <x:c r="BE75" s="12"/>
      <x:c r="BF75" s="12"/>
      <x:c r="BG75" s="12"/>
      <x:c r="BH75" s="12"/>
      <x:c r="BI75" s="12"/>
      <x:c r="BJ75" s="12"/>
      <x:c r="BK75" s="12"/>
      <x:c r="BL75" s="12"/>
      <x:c r="BM75" s="12"/>
      <x:c r="BN75" s="12"/>
      <x:c r="BO75" s="12"/>
      <x:c r="BP75" s="12"/>
      <x:c r="BQ75" s="12"/>
      <x:c r="BR75" s="12"/>
      <x:c r="BS75" s="12"/>
      <x:c r="BT75" s="12"/>
      <x:c r="BU75" s="12"/>
      <x:c r="BV75" s="12"/>
      <x:c r="BW75" s="12"/>
      <x:c r="BX75" s="12"/>
      <x:c r="BY75" s="12"/>
      <x:c r="BZ75" s="12"/>
      <x:c r="CA75" s="12"/>
      <x:c r="CB75" s="12"/>
      <x:c r="CC75" s="12"/>
      <x:c r="CD75" s="12"/>
      <x:c r="CE75" s="12"/>
      <x:c r="CF75" s="12"/>
      <x:c r="CG75" s="12"/>
      <x:c r="CH75" s="12"/>
      <x:c r="CI75" s="12"/>
      <x:c r="CJ75" s="12"/>
      <x:c r="CK75" s="12"/>
      <x:c r="CL75" s="12"/>
      <x:c r="CM75" s="12"/>
      <x:c r="CN75" s="12"/>
      <x:c r="CO75" s="12"/>
      <x:c r="CP75" s="12"/>
      <x:c r="CQ75" s="12"/>
      <x:c r="CR75" s="12"/>
      <x:c r="CS75" s="12"/>
      <x:c r="CT75" s="12"/>
      <x:c r="CU75" s="12"/>
      <x:c r="CV75" s="12"/>
      <x:c r="CW75" s="12"/>
      <x:c r="CX75" s="12"/>
      <x:c r="CY75" s="12"/>
      <x:c r="CZ75" s="12"/>
      <x:c r="DA75" s="12"/>
      <x:c r="DB75" s="12"/>
      <x:c r="DC75" s="12"/>
      <x:c r="DD75" s="12"/>
      <x:c r="DE75" s="12"/>
      <x:c r="DF75" s="12"/>
      <x:c r="DG75" s="12"/>
      <x:c r="DH75" s="12"/>
      <x:c r="DI75" s="12"/>
      <x:c r="DJ75" s="12"/>
      <x:c r="DK75" s="12"/>
      <x:c r="DL75" s="12"/>
      <x:c r="DM75" s="12"/>
      <x:c r="DN75" s="12"/>
      <x:c r="DO75" s="12"/>
      <x:c r="DP75" s="12"/>
      <x:c r="DQ75" s="12"/>
      <x:c r="DR75" s="12"/>
      <x:c r="DS75" s="12"/>
      <x:c r="DT75" s="12"/>
      <x:c r="DU75" s="12"/>
    </x:row>
    <x:row r="76" spans="2:125" ht="23" x14ac:dyDescent="0.35">
      <x:c r="B76" s="5">
        <x:f t="shared" si="1"/>
        <x:v>25</x:v>
      </x:c>
      <x:c r="C76" s="5">
        <x:v>2</x:v>
      </x:c>
      <x:c r="D76" s="29">
        <x:v>0</x:v>
      </x:c>
      <x:c r="E76" s="31">
        <x:f ca="1">'Stadium (solution)'!BF21</x:f>
        <x:v>150</x:v>
      </x:c>
      <x:c r="G76" s="30" t="s">
        <x:v>60</x:v>
      </x:c>
      <x:c r="H76" s="24"/>
      <x:c r="J76" s="24"/>
      <x:c r="K76" s="24"/>
      <x:c r="L76" s="24"/>
      <x:c r="M76" s="24"/>
      <x:c r="N76" s="24"/>
      <x:c r="O76" s="24"/>
      <x:c r="P76" s="24"/>
      <x:c r="Q76" s="24"/>
      <x:c r="R76" s="24"/>
      <x:c r="S76" s="24"/>
      <x:c r="T76" s="24"/>
      <x:c r="U76" s="24"/>
      <x:c r="V76" s="24"/>
      <x:c r="W76" s="24"/>
      <x:c r="X76" s="24"/>
      <x:c r="Y76" s="24"/>
      <x:c r="Z76" s="24"/>
      <x:c r="AA76" s="24"/>
      <x:c r="AB76" s="24"/>
      <x:c r="AC76" s="24"/>
      <x:c r="AD76" s="25"/>
      <x:c r="AE76" s="25"/>
      <x:c r="AF76" s="25"/>
      <x:c r="AG76" s="25"/>
      <x:c r="AH76" s="25"/>
      <x:c r="AI76" s="25"/>
      <x:c r="AJ76" s="25"/>
      <x:c r="AK76" s="25"/>
      <x:c r="AL76" s="25"/>
      <x:c r="AM76" s="25"/>
      <x:c r="AN76" s="25"/>
      <x:c r="AO76" s="25"/>
      <x:c r="AP76" s="25"/>
      <x:c r="AQ76" s="25"/>
      <x:c r="AR76" s="25"/>
      <x:c r="AS76" s="25"/>
      <x:c r="AT76" s="25"/>
      <x:c r="AU76" s="25"/>
      <x:c r="AV76" s="25"/>
      <x:c r="AW76" s="25"/>
      <x:c r="AX76" s="25"/>
      <x:c r="AY76" s="25"/>
      <x:c r="AZ76" s="25"/>
      <x:c r="BA76" s="25"/>
      <x:c r="BB76" s="25"/>
      <x:c r="BC76" s="25"/>
      <x:c r="BD76" s="12"/>
      <x:c r="BE76" s="12"/>
      <x:c r="BF76" s="12"/>
      <x:c r="BG76" s="12"/>
      <x:c r="BH76" s="12"/>
      <x:c r="BI76" s="12"/>
      <x:c r="BJ76" s="12"/>
      <x:c r="BK76" s="12"/>
      <x:c r="BL76" s="12"/>
      <x:c r="BM76" s="12"/>
      <x:c r="BN76" s="12"/>
      <x:c r="BO76" s="12"/>
      <x:c r="BP76" s="12"/>
      <x:c r="BQ76" s="12"/>
      <x:c r="BR76" s="12"/>
      <x:c r="BS76" s="12"/>
      <x:c r="BT76" s="12"/>
      <x:c r="BU76" s="12"/>
      <x:c r="BV76" s="12"/>
      <x:c r="BW76" s="12"/>
      <x:c r="BX76" s="12"/>
      <x:c r="BY76" s="12"/>
      <x:c r="BZ76" s="12"/>
      <x:c r="CA76" s="12"/>
      <x:c r="CB76" s="12"/>
      <x:c r="CC76" s="12"/>
      <x:c r="CD76" s="12"/>
      <x:c r="CE76" s="12"/>
      <x:c r="CF76" s="12"/>
      <x:c r="CG76" s="12"/>
      <x:c r="CH76" s="12"/>
      <x:c r="CI76" s="12"/>
      <x:c r="CJ76" s="12"/>
      <x:c r="CK76" s="12"/>
      <x:c r="CL76" s="12"/>
      <x:c r="CM76" s="12"/>
      <x:c r="CN76" s="12"/>
      <x:c r="CO76" s="12"/>
      <x:c r="CP76" s="12"/>
      <x:c r="CQ76" s="12"/>
      <x:c r="CR76" s="12"/>
      <x:c r="CS76" s="12"/>
      <x:c r="CT76" s="12"/>
      <x:c r="CU76" s="12"/>
      <x:c r="CV76" s="12"/>
      <x:c r="CW76" s="12"/>
      <x:c r="CX76" s="12"/>
      <x:c r="CY76" s="12"/>
      <x:c r="CZ76" s="12"/>
      <x:c r="DA76" s="12"/>
      <x:c r="DB76" s="12"/>
      <x:c r="DC76" s="12"/>
      <x:c r="DD76" s="12"/>
      <x:c r="DE76" s="12"/>
      <x:c r="DF76" s="12"/>
      <x:c r="DG76" s="12"/>
      <x:c r="DH76" s="12"/>
      <x:c r="DI76" s="12"/>
      <x:c r="DJ76" s="12"/>
      <x:c r="DK76" s="12"/>
      <x:c r="DL76" s="12"/>
      <x:c r="DM76" s="12"/>
      <x:c r="DN76" s="12"/>
      <x:c r="DO76" s="12"/>
      <x:c r="DP76" s="12"/>
      <x:c r="DQ76" s="12"/>
      <x:c r="DR76" s="12"/>
      <x:c r="DS76" s="12"/>
      <x:c r="DT76" s="12"/>
      <x:c r="DU76" s="12"/>
    </x:row>
    <x:row r="77" spans="2:125" ht="23" x14ac:dyDescent="0.35">
      <x:c r="B77" s="5">
        <x:f t="shared" si="1"/>
        <x:v>26</x:v>
      </x:c>
      <x:c r="C77" s="5">
        <x:v>2</x:v>
      </x:c>
      <x:c r="D77" s="29">
        <x:v>0</x:v>
      </x:c>
      <x:c r="E77" s="31">
        <x:f ca="1">'Stadium (solution)'!BF22</x:f>
        <x:v>150</x:v>
      </x:c>
      <x:c r="G77" s="30" t="s">
        <x:v>71</x:v>
      </x:c>
      <x:c r="H77" s="24"/>
      <x:c r="J77" s="24"/>
      <x:c r="K77" s="24"/>
      <x:c r="L77" s="24"/>
      <x:c r="M77" s="24"/>
      <x:c r="N77" s="24"/>
      <x:c r="O77" s="24"/>
      <x:c r="P77" s="24"/>
      <x:c r="Q77" s="24"/>
      <x:c r="R77" s="24"/>
      <x:c r="S77" s="24"/>
      <x:c r="T77" s="24"/>
      <x:c r="U77" s="24"/>
      <x:c r="V77" s="24"/>
      <x:c r="W77" s="24"/>
      <x:c r="X77" s="24"/>
      <x:c r="Y77" s="24"/>
      <x:c r="Z77" s="24"/>
      <x:c r="AA77" s="24"/>
      <x:c r="AB77" s="24"/>
      <x:c r="AC77" s="24"/>
      <x:c r="AD77" s="25"/>
      <x:c r="AE77" s="25"/>
      <x:c r="AF77" s="25"/>
      <x:c r="AG77" s="25"/>
      <x:c r="AH77" s="25"/>
      <x:c r="AI77" s="25"/>
      <x:c r="AJ77" s="25"/>
      <x:c r="AK77" s="25"/>
      <x:c r="AL77" s="25"/>
      <x:c r="AM77" s="25"/>
      <x:c r="AN77" s="25"/>
      <x:c r="AO77" s="25"/>
      <x:c r="AP77" s="25"/>
      <x:c r="AQ77" s="25"/>
      <x:c r="AR77" s="25"/>
      <x:c r="AS77" s="25"/>
      <x:c r="AT77" s="25"/>
      <x:c r="AU77" s="25"/>
      <x:c r="AV77" s="25"/>
      <x:c r="AW77" s="25"/>
      <x:c r="AX77" s="25"/>
      <x:c r="AY77" s="25"/>
      <x:c r="AZ77" s="25"/>
      <x:c r="BA77" s="25"/>
      <x:c r="BB77" s="25"/>
      <x:c r="BC77" s="25"/>
      <x:c r="BD77" s="12"/>
      <x:c r="BE77" s="12"/>
      <x:c r="BF77" s="12"/>
      <x:c r="BG77" s="12"/>
      <x:c r="BH77" s="12"/>
      <x:c r="BI77" s="12"/>
      <x:c r="BJ77" s="12"/>
      <x:c r="BK77" s="12"/>
      <x:c r="BL77" s="12"/>
      <x:c r="BM77" s="12"/>
      <x:c r="BN77" s="12"/>
      <x:c r="BO77" s="12"/>
      <x:c r="BP77" s="12"/>
      <x:c r="BQ77" s="12"/>
      <x:c r="BR77" s="12"/>
      <x:c r="BS77" s="12"/>
      <x:c r="BT77" s="12"/>
      <x:c r="BU77" s="12"/>
      <x:c r="BV77" s="12"/>
      <x:c r="BW77" s="12"/>
      <x:c r="BX77" s="12"/>
      <x:c r="BY77" s="12"/>
      <x:c r="BZ77" s="12"/>
      <x:c r="CA77" s="12"/>
      <x:c r="CB77" s="12"/>
      <x:c r="CC77" s="12"/>
      <x:c r="CD77" s="12"/>
      <x:c r="CE77" s="12"/>
      <x:c r="CF77" s="12"/>
      <x:c r="CG77" s="12"/>
      <x:c r="CH77" s="12"/>
      <x:c r="CI77" s="12"/>
      <x:c r="CJ77" s="12"/>
      <x:c r="CK77" s="12"/>
      <x:c r="CL77" s="12"/>
      <x:c r="CM77" s="12"/>
      <x:c r="CN77" s="12"/>
      <x:c r="CO77" s="12"/>
      <x:c r="CP77" s="12"/>
      <x:c r="CQ77" s="12"/>
      <x:c r="CR77" s="12"/>
      <x:c r="CS77" s="12"/>
      <x:c r="CT77" s="12"/>
      <x:c r="CU77" s="12"/>
      <x:c r="CV77" s="12"/>
      <x:c r="CW77" s="12"/>
      <x:c r="CX77" s="12"/>
      <x:c r="CY77" s="12"/>
      <x:c r="CZ77" s="12"/>
      <x:c r="DA77" s="12"/>
      <x:c r="DB77" s="12"/>
      <x:c r="DC77" s="12"/>
      <x:c r="DD77" s="12"/>
      <x:c r="DE77" s="12"/>
      <x:c r="DF77" s="12"/>
      <x:c r="DG77" s="12"/>
      <x:c r="DH77" s="12"/>
      <x:c r="DI77" s="12"/>
      <x:c r="DJ77" s="12"/>
      <x:c r="DK77" s="12"/>
      <x:c r="DL77" s="12"/>
      <x:c r="DM77" s="12"/>
      <x:c r="DN77" s="12"/>
      <x:c r="DO77" s="12"/>
      <x:c r="DP77" s="12"/>
      <x:c r="DQ77" s="12"/>
      <x:c r="DR77" s="12"/>
      <x:c r="DS77" s="12"/>
      <x:c r="DT77" s="12"/>
      <x:c r="DU77" s="12"/>
    </x:row>
    <x:row r="78" spans="2:125" ht="23" x14ac:dyDescent="0.35">
      <x:c r="B78" s="5">
        <x:f t="shared" si="1"/>
        <x:v>27</x:v>
      </x:c>
      <x:c r="C78" s="5">
        <x:v>2</x:v>
      </x:c>
      <x:c r="D78" s="29">
        <x:v>0</x:v>
      </x:c>
      <x:c r="E78" s="31">
        <x:f ca="1">'Stadium (solution)'!BF23</x:f>
        <x:v>150</x:v>
      </x:c>
      <x:c r="G78" s="30" t="s">
        <x:v>61</x:v>
      </x:c>
      <x:c r="H78" s="24"/>
      <x:c r="J78" s="24"/>
      <x:c r="K78" s="24"/>
      <x:c r="L78" s="24"/>
      <x:c r="M78" s="24"/>
      <x:c r="N78" s="24"/>
      <x:c r="O78" s="24"/>
      <x:c r="P78" s="24"/>
      <x:c r="Q78" s="24"/>
      <x:c r="R78" s="24"/>
      <x:c r="S78" s="24"/>
      <x:c r="T78" s="24"/>
      <x:c r="U78" s="24"/>
      <x:c r="V78" s="24"/>
      <x:c r="W78" s="24"/>
      <x:c r="X78" s="24"/>
      <x:c r="Y78" s="24"/>
      <x:c r="Z78" s="24"/>
      <x:c r="AA78" s="24"/>
      <x:c r="AB78" s="24"/>
      <x:c r="AC78" s="24"/>
      <x:c r="AD78" s="25"/>
      <x:c r="AE78" s="25"/>
      <x:c r="AF78" s="25"/>
      <x:c r="AG78" s="25"/>
      <x:c r="AH78" s="25"/>
      <x:c r="AI78" s="25"/>
      <x:c r="AJ78" s="25"/>
      <x:c r="AK78" s="25"/>
      <x:c r="AL78" s="25"/>
      <x:c r="AM78" s="25"/>
      <x:c r="AN78" s="25"/>
      <x:c r="AO78" s="25"/>
      <x:c r="AP78" s="25"/>
      <x:c r="AQ78" s="25"/>
      <x:c r="AR78" s="25"/>
      <x:c r="AS78" s="25"/>
      <x:c r="AT78" s="25"/>
      <x:c r="AU78" s="25"/>
      <x:c r="AV78" s="25"/>
      <x:c r="AW78" s="25"/>
      <x:c r="AX78" s="25"/>
      <x:c r="AY78" s="25"/>
      <x:c r="AZ78" s="25"/>
      <x:c r="BA78" s="25"/>
      <x:c r="BB78" s="25"/>
      <x:c r="BC78" s="25"/>
      <x:c r="BD78" s="12"/>
      <x:c r="BE78" s="12"/>
      <x:c r="BF78" s="12"/>
      <x:c r="BG78" s="12"/>
      <x:c r="BH78" s="12"/>
      <x:c r="BI78" s="12"/>
      <x:c r="BJ78" s="12"/>
      <x:c r="BK78" s="12"/>
      <x:c r="BL78" s="12"/>
      <x:c r="BM78" s="12"/>
      <x:c r="BN78" s="12"/>
      <x:c r="BO78" s="12"/>
      <x:c r="BP78" s="12"/>
      <x:c r="BQ78" s="12"/>
      <x:c r="BR78" s="12"/>
      <x:c r="BS78" s="12"/>
      <x:c r="BT78" s="12"/>
      <x:c r="BU78" s="12"/>
      <x:c r="BV78" s="12"/>
      <x:c r="BW78" s="12"/>
      <x:c r="BX78" s="12"/>
      <x:c r="BY78" s="12"/>
      <x:c r="BZ78" s="12"/>
      <x:c r="CA78" s="12"/>
      <x:c r="CB78" s="12"/>
      <x:c r="CC78" s="12"/>
      <x:c r="CD78" s="12"/>
      <x:c r="CE78" s="12"/>
      <x:c r="CF78" s="12"/>
      <x:c r="CG78" s="12"/>
      <x:c r="CH78" s="12"/>
      <x:c r="CI78" s="12"/>
      <x:c r="CJ78" s="12"/>
      <x:c r="CK78" s="12"/>
      <x:c r="CL78" s="12"/>
      <x:c r="CM78" s="12"/>
      <x:c r="CN78" s="12"/>
      <x:c r="CO78" s="12"/>
      <x:c r="CP78" s="12"/>
      <x:c r="CQ78" s="12"/>
      <x:c r="CR78" s="12"/>
      <x:c r="CS78" s="12"/>
      <x:c r="CT78" s="12"/>
      <x:c r="CU78" s="12"/>
      <x:c r="CV78" s="12"/>
      <x:c r="CW78" s="12"/>
      <x:c r="CX78" s="12"/>
      <x:c r="CY78" s="12"/>
      <x:c r="CZ78" s="12"/>
      <x:c r="DA78" s="12"/>
      <x:c r="DB78" s="12"/>
      <x:c r="DC78" s="12"/>
      <x:c r="DD78" s="12"/>
      <x:c r="DE78" s="12"/>
      <x:c r="DF78" s="12"/>
      <x:c r="DG78" s="12"/>
      <x:c r="DH78" s="12"/>
      <x:c r="DI78" s="12"/>
      <x:c r="DJ78" s="12"/>
      <x:c r="DK78" s="12"/>
      <x:c r="DL78" s="12"/>
      <x:c r="DM78" s="12"/>
      <x:c r="DN78" s="12"/>
      <x:c r="DO78" s="12"/>
      <x:c r="DP78" s="12"/>
      <x:c r="DQ78" s="12"/>
      <x:c r="DR78" s="12"/>
      <x:c r="DS78" s="12"/>
      <x:c r="DT78" s="12"/>
      <x:c r="DU78" s="12"/>
    </x:row>
    <x:row r="79" spans="2:125" ht="23" x14ac:dyDescent="0.35">
      <x:c r="B79" s="5">
        <x:f t="shared" si="1"/>
        <x:v>28</x:v>
      </x:c>
      <x:c r="C79" s="5">
        <x:v>2</x:v>
      </x:c>
      <x:c r="D79" s="29">
        <x:v>0</x:v>
      </x:c>
      <x:c r="E79" s="31">
        <x:f ca="1">'Stadium (solution)'!BF24</x:f>
        <x:v>150</x:v>
      </x:c>
      <x:c r="G79" s="30" t="s">
        <x:v>73</x:v>
      </x:c>
      <x:c r="H79" s="24"/>
      <x:c r="J79" s="24"/>
      <x:c r="K79" s="24"/>
      <x:c r="L79" s="24"/>
      <x:c r="M79" s="24"/>
      <x:c r="N79" s="24"/>
      <x:c r="O79" s="24"/>
      <x:c r="P79" s="24"/>
      <x:c r="Q79" s="24"/>
      <x:c r="R79" s="24"/>
      <x:c r="S79" s="24"/>
      <x:c r="T79" s="24"/>
      <x:c r="U79" s="24"/>
      <x:c r="V79" s="24"/>
      <x:c r="W79" s="24"/>
      <x:c r="X79" s="24"/>
      <x:c r="Y79" s="24"/>
      <x:c r="Z79" s="24"/>
      <x:c r="AA79" s="24"/>
      <x:c r="AB79" s="24"/>
      <x:c r="AC79" s="24"/>
      <x:c r="AD79" s="25"/>
      <x:c r="AE79" s="25"/>
      <x:c r="AF79" s="25"/>
      <x:c r="AG79" s="25"/>
      <x:c r="AH79" s="25"/>
      <x:c r="AI79" s="25"/>
      <x:c r="AJ79" s="25"/>
      <x:c r="AK79" s="25"/>
      <x:c r="AL79" s="25"/>
      <x:c r="AM79" s="25"/>
      <x:c r="AN79" s="25"/>
      <x:c r="AO79" s="25"/>
      <x:c r="AP79" s="25"/>
      <x:c r="AQ79" s="25"/>
      <x:c r="AR79" s="25"/>
      <x:c r="AS79" s="25"/>
      <x:c r="AT79" s="25"/>
      <x:c r="AU79" s="25"/>
      <x:c r="AV79" s="25"/>
      <x:c r="AW79" s="25"/>
      <x:c r="AX79" s="25"/>
      <x:c r="AY79" s="25"/>
      <x:c r="AZ79" s="25"/>
      <x:c r="BA79" s="25"/>
      <x:c r="BB79" s="25"/>
      <x:c r="BC79" s="25"/>
      <x:c r="BD79" s="12"/>
      <x:c r="BE79" s="12"/>
      <x:c r="BF79" s="12"/>
      <x:c r="BG79" s="12"/>
      <x:c r="BH79" s="12"/>
      <x:c r="BI79" s="12"/>
      <x:c r="BJ79" s="12"/>
      <x:c r="BK79" s="12"/>
      <x:c r="BL79" s="12"/>
      <x:c r="BM79" s="12"/>
      <x:c r="BN79" s="12"/>
      <x:c r="BO79" s="12"/>
      <x:c r="BP79" s="12"/>
      <x:c r="BQ79" s="12"/>
      <x:c r="BR79" s="12"/>
      <x:c r="BS79" s="12"/>
      <x:c r="BT79" s="12"/>
      <x:c r="BU79" s="12"/>
      <x:c r="BV79" s="12"/>
      <x:c r="BW79" s="12"/>
      <x:c r="BX79" s="12"/>
      <x:c r="BY79" s="12"/>
      <x:c r="BZ79" s="12"/>
      <x:c r="CA79" s="12"/>
      <x:c r="CB79" s="12"/>
      <x:c r="CC79" s="12"/>
      <x:c r="CD79" s="12"/>
      <x:c r="CE79" s="12"/>
      <x:c r="CF79" s="12"/>
      <x:c r="CG79" s="12"/>
      <x:c r="CH79" s="12"/>
      <x:c r="CI79" s="12"/>
      <x:c r="CJ79" s="12"/>
      <x:c r="CK79" s="12"/>
      <x:c r="CL79" s="12"/>
      <x:c r="CM79" s="12"/>
      <x:c r="CN79" s="12"/>
      <x:c r="CO79" s="12"/>
      <x:c r="CP79" s="12"/>
      <x:c r="CQ79" s="12"/>
      <x:c r="CR79" s="12"/>
      <x:c r="CS79" s="12"/>
      <x:c r="CT79" s="12"/>
      <x:c r="CU79" s="12"/>
      <x:c r="CV79" s="12"/>
      <x:c r="CW79" s="12"/>
      <x:c r="CX79" s="12"/>
      <x:c r="CY79" s="12"/>
      <x:c r="CZ79" s="12"/>
      <x:c r="DA79" s="12"/>
      <x:c r="DB79" s="12"/>
      <x:c r="DC79" s="12"/>
      <x:c r="DD79" s="12"/>
      <x:c r="DE79" s="12"/>
      <x:c r="DF79" s="12"/>
      <x:c r="DG79" s="12"/>
      <x:c r="DH79" s="12"/>
      <x:c r="DI79" s="12"/>
      <x:c r="DJ79" s="12"/>
      <x:c r="DK79" s="12"/>
      <x:c r="DL79" s="12"/>
      <x:c r="DM79" s="12"/>
      <x:c r="DN79" s="12"/>
      <x:c r="DO79" s="12"/>
      <x:c r="DP79" s="12"/>
      <x:c r="DQ79" s="12"/>
      <x:c r="DR79" s="12"/>
      <x:c r="DS79" s="12"/>
      <x:c r="DT79" s="12"/>
      <x:c r="DU79" s="12"/>
    </x:row>
    <x:row r="80" spans="2:125" ht="23" x14ac:dyDescent="0.35">
      <x:c r="B80" s="5">
        <x:f t="shared" si="1"/>
        <x:v>29</x:v>
      </x:c>
      <x:c r="C80" s="5">
        <x:v>2</x:v>
      </x:c>
      <x:c r="D80" s="29">
        <x:v>0</x:v>
      </x:c>
      <x:c r="E80" s="31">
        <x:f ca="1">'Stadium (solution)'!BF25</x:f>
        <x:v>300</x:v>
      </x:c>
      <x:c r="G80" s="30" t="s">
        <x:v>74</x:v>
      </x:c>
      <x:c r="H80" s="24"/>
      <x:c r="J80" s="24"/>
      <x:c r="K80" s="24"/>
      <x:c r="L80" s="24"/>
      <x:c r="M80" s="24"/>
      <x:c r="N80" s="24"/>
      <x:c r="O80" s="24"/>
      <x:c r="P80" s="24"/>
      <x:c r="Q80" s="24"/>
      <x:c r="R80" s="24"/>
      <x:c r="S80" s="24"/>
      <x:c r="T80" s="24"/>
      <x:c r="U80" s="24"/>
      <x:c r="V80" s="24"/>
      <x:c r="W80" s="24"/>
      <x:c r="X80" s="24"/>
      <x:c r="Y80" s="24"/>
      <x:c r="Z80" s="24"/>
      <x:c r="AA80" s="24"/>
      <x:c r="AB80" s="24"/>
      <x:c r="AC80" s="24"/>
      <x:c r="AD80" s="25"/>
      <x:c r="AE80" s="25"/>
      <x:c r="AF80" s="25"/>
      <x:c r="AG80" s="25"/>
      <x:c r="AH80" s="25"/>
      <x:c r="AI80" s="25"/>
      <x:c r="AJ80" s="25"/>
      <x:c r="AK80" s="25"/>
      <x:c r="AL80" s="25"/>
      <x:c r="AM80" s="25"/>
      <x:c r="AN80" s="25"/>
      <x:c r="AO80" s="25"/>
      <x:c r="AP80" s="25"/>
      <x:c r="AQ80" s="25"/>
      <x:c r="AR80" s="25"/>
      <x:c r="AS80" s="25"/>
      <x:c r="AT80" s="25"/>
      <x:c r="AU80" s="25"/>
      <x:c r="AV80" s="25"/>
      <x:c r="AW80" s="25"/>
      <x:c r="AX80" s="25"/>
      <x:c r="AY80" s="25"/>
      <x:c r="AZ80" s="25"/>
      <x:c r="BA80" s="25"/>
      <x:c r="BB80" s="25"/>
      <x:c r="BC80" s="25"/>
      <x:c r="BD80" s="12"/>
      <x:c r="BE80" s="12"/>
      <x:c r="BF80" s="12"/>
      <x:c r="BG80" s="12"/>
      <x:c r="BH80" s="12"/>
      <x:c r="BI80" s="12"/>
      <x:c r="BJ80" s="12"/>
      <x:c r="BK80" s="12"/>
      <x:c r="BL80" s="12"/>
      <x:c r="BM80" s="12"/>
      <x:c r="BN80" s="12"/>
      <x:c r="BO80" s="12"/>
      <x:c r="BP80" s="12"/>
      <x:c r="BQ80" s="12"/>
      <x:c r="BR80" s="12"/>
      <x:c r="BS80" s="12"/>
      <x:c r="BT80" s="12"/>
      <x:c r="BU80" s="12"/>
      <x:c r="BV80" s="12"/>
      <x:c r="BW80" s="12"/>
      <x:c r="BX80" s="12"/>
      <x:c r="BY80" s="12"/>
      <x:c r="BZ80" s="12"/>
      <x:c r="CA80" s="12"/>
      <x:c r="CB80" s="12"/>
      <x:c r="CC80" s="12"/>
      <x:c r="CD80" s="12"/>
      <x:c r="CE80" s="12"/>
      <x:c r="CF80" s="12"/>
      <x:c r="CG80" s="12"/>
      <x:c r="CH80" s="12"/>
      <x:c r="CI80" s="12"/>
      <x:c r="CJ80" s="12"/>
      <x:c r="CK80" s="12"/>
      <x:c r="CL80" s="12"/>
      <x:c r="CM80" s="12"/>
      <x:c r="CN80" s="12"/>
      <x:c r="CO80" s="12"/>
      <x:c r="CP80" s="12"/>
      <x:c r="CQ80" s="12"/>
      <x:c r="CR80" s="12"/>
      <x:c r="CS80" s="12"/>
      <x:c r="CT80" s="12"/>
      <x:c r="CU80" s="12"/>
      <x:c r="CV80" s="12"/>
      <x:c r="CW80" s="12"/>
      <x:c r="CX80" s="12"/>
      <x:c r="CY80" s="12"/>
      <x:c r="CZ80" s="12"/>
      <x:c r="DA80" s="12"/>
      <x:c r="DB80" s="12"/>
      <x:c r="DC80" s="12"/>
      <x:c r="DD80" s="12"/>
      <x:c r="DE80" s="12"/>
      <x:c r="DF80" s="12"/>
      <x:c r="DG80" s="12"/>
      <x:c r="DH80" s="12"/>
      <x:c r="DI80" s="12"/>
      <x:c r="DJ80" s="12"/>
      <x:c r="DK80" s="12"/>
      <x:c r="DL80" s="12"/>
      <x:c r="DM80" s="12"/>
      <x:c r="DN80" s="12"/>
      <x:c r="DO80" s="12"/>
      <x:c r="DP80" s="12"/>
      <x:c r="DQ80" s="12"/>
      <x:c r="DR80" s="12"/>
      <x:c r="DS80" s="12"/>
      <x:c r="DT80" s="12"/>
      <x:c r="DU80" s="12"/>
    </x:row>
    <x:row r="81" spans="2:125" ht="23" x14ac:dyDescent="0.35">
      <x:c r="B81" s="5">
        <x:f t="shared" si="1"/>
        <x:v>30</x:v>
      </x:c>
      <x:c r="C81" s="5">
        <x:v>2</x:v>
      </x:c>
      <x:c r="D81" s="29">
        <x:v>0</x:v>
      </x:c>
      <x:c r="E81" s="31">
        <x:f ca="1">'Stadium (solution)'!BF26</x:f>
        <x:v>50</x:v>
      </x:c>
      <x:c r="G81" s="30" t="s">
        <x:v>62</x:v>
      </x:c>
      <x:c r="H81" s="24"/>
      <x:c r="J81" s="24"/>
      <x:c r="K81" s="24"/>
      <x:c r="L81" s="24"/>
      <x:c r="M81" s="24"/>
      <x:c r="N81" s="24"/>
      <x:c r="O81" s="24"/>
      <x:c r="P81" s="24"/>
      <x:c r="Q81" s="24"/>
      <x:c r="R81" s="24"/>
      <x:c r="S81" s="24"/>
      <x:c r="T81" s="24"/>
      <x:c r="U81" s="24"/>
      <x:c r="V81" s="24"/>
      <x:c r="W81" s="24"/>
      <x:c r="X81" s="24"/>
      <x:c r="Y81" s="24"/>
      <x:c r="Z81" s="24"/>
      <x:c r="AA81" s="24"/>
      <x:c r="AB81" s="24"/>
      <x:c r="AC81" s="24"/>
      <x:c r="AD81" s="25"/>
      <x:c r="AE81" s="25"/>
      <x:c r="AF81" s="25"/>
      <x:c r="AG81" s="25"/>
      <x:c r="AH81" s="25"/>
      <x:c r="AI81" s="25"/>
      <x:c r="AJ81" s="25"/>
      <x:c r="AK81" s="25"/>
      <x:c r="AL81" s="25"/>
      <x:c r="AM81" s="25"/>
      <x:c r="AN81" s="25"/>
      <x:c r="AO81" s="25"/>
      <x:c r="AP81" s="25"/>
      <x:c r="AQ81" s="25"/>
      <x:c r="AR81" s="25"/>
      <x:c r="AS81" s="25"/>
      <x:c r="AT81" s="25"/>
      <x:c r="AU81" s="25"/>
      <x:c r="AV81" s="25"/>
      <x:c r="AW81" s="25"/>
      <x:c r="AX81" s="25"/>
      <x:c r="AY81" s="25"/>
      <x:c r="AZ81" s="25"/>
      <x:c r="BA81" s="25"/>
      <x:c r="BB81" s="25"/>
      <x:c r="BC81" s="25"/>
      <x:c r="BD81" s="12"/>
      <x:c r="BE81" s="12"/>
      <x:c r="BF81" s="12"/>
      <x:c r="BG81" s="12"/>
      <x:c r="BH81" s="12"/>
      <x:c r="BI81" s="12"/>
      <x:c r="BJ81" s="12"/>
      <x:c r="BK81" s="12"/>
      <x:c r="BL81" s="12"/>
      <x:c r="BM81" s="12"/>
      <x:c r="BN81" s="12"/>
      <x:c r="BO81" s="12"/>
      <x:c r="BP81" s="12"/>
      <x:c r="BQ81" s="12"/>
      <x:c r="BR81" s="12"/>
      <x:c r="BS81" s="12"/>
      <x:c r="BT81" s="12"/>
      <x:c r="BU81" s="12"/>
      <x:c r="BV81" s="12"/>
      <x:c r="BW81" s="12"/>
      <x:c r="BX81" s="12"/>
      <x:c r="BY81" s="12"/>
      <x:c r="BZ81" s="12"/>
      <x:c r="CA81" s="12"/>
      <x:c r="CB81" s="12"/>
      <x:c r="CC81" s="12"/>
      <x:c r="CD81" s="12"/>
      <x:c r="CE81" s="12"/>
      <x:c r="CF81" s="12"/>
      <x:c r="CG81" s="12"/>
      <x:c r="CH81" s="12"/>
      <x:c r="CI81" s="12"/>
      <x:c r="CJ81" s="12"/>
      <x:c r="CK81" s="12"/>
      <x:c r="CL81" s="12"/>
      <x:c r="CM81" s="12"/>
      <x:c r="CN81" s="12"/>
      <x:c r="CO81" s="12"/>
      <x:c r="CP81" s="12"/>
      <x:c r="CQ81" s="12"/>
      <x:c r="CR81" s="12"/>
      <x:c r="CS81" s="12"/>
      <x:c r="CT81" s="12"/>
      <x:c r="CU81" s="12"/>
      <x:c r="CV81" s="12"/>
      <x:c r="CW81" s="12"/>
      <x:c r="CX81" s="12"/>
      <x:c r="CY81" s="12"/>
      <x:c r="CZ81" s="12"/>
      <x:c r="DA81" s="12"/>
      <x:c r="DB81" s="12"/>
      <x:c r="DC81" s="12"/>
      <x:c r="DD81" s="12"/>
      <x:c r="DE81" s="12"/>
      <x:c r="DF81" s="12"/>
      <x:c r="DG81" s="12"/>
      <x:c r="DH81" s="12"/>
      <x:c r="DI81" s="12"/>
      <x:c r="DJ81" s="12"/>
      <x:c r="DK81" s="12"/>
      <x:c r="DL81" s="12"/>
      <x:c r="DM81" s="12"/>
      <x:c r="DN81" s="12"/>
      <x:c r="DO81" s="12"/>
      <x:c r="DP81" s="12"/>
      <x:c r="DQ81" s="12"/>
      <x:c r="DR81" s="12"/>
      <x:c r="DS81" s="12"/>
      <x:c r="DT81" s="12"/>
      <x:c r="DU81" s="12"/>
    </x:row>
    <x:row r="82" spans="2:125" ht="23" x14ac:dyDescent="0.35">
      <x:c r="B82" s="5">
        <x:f t="shared" si="1"/>
        <x:v>31</x:v>
      </x:c>
      <x:c r="C82" s="5">
        <x:v>2</x:v>
      </x:c>
      <x:c r="D82" s="29">
        <x:v>0</x:v>
      </x:c>
      <x:c r="E82" s="31">
        <x:f ca="1">'Stadium (solution)'!BF27</x:f>
        <x:v>50</x:v>
      </x:c>
      <x:c r="G82" s="30" t="s">
        <x:v>63</x:v>
      </x:c>
      <x:c r="H82" s="24"/>
      <x:c r="J82" s="24"/>
      <x:c r="K82" s="24"/>
      <x:c r="L82" s="24"/>
      <x:c r="M82" s="24"/>
      <x:c r="N82" s="24"/>
      <x:c r="O82" s="24"/>
      <x:c r="P82" s="24"/>
      <x:c r="Q82" s="24"/>
      <x:c r="R82" s="24"/>
      <x:c r="S82" s="24"/>
      <x:c r="T82" s="24"/>
      <x:c r="U82" s="24"/>
      <x:c r="V82" s="24"/>
      <x:c r="W82" s="24"/>
      <x:c r="X82" s="24"/>
      <x:c r="Y82" s="24"/>
      <x:c r="Z82" s="24"/>
      <x:c r="AA82" s="24"/>
      <x:c r="AB82" s="24"/>
      <x:c r="AC82" s="24"/>
    </x:row>
    <x:row r="83" spans="2:125" ht="23" x14ac:dyDescent="0.35">
      <x:c r="B83" s="5">
        <x:f t="shared" si="1"/>
        <x:v>32</x:v>
      </x:c>
      <x:c r="C83" s="5">
        <x:v>2</x:v>
      </x:c>
      <x:c r="D83" s="29">
        <x:v>0</x:v>
      </x:c>
      <x:c r="E83" s="31">
        <x:f ca="1">'Stadium (solution)'!BF28</x:f>
        <x:v>75</x:v>
      </x:c>
      <x:c r="G83" s="30" t="s">
        <x:v>64</x:v>
      </x:c>
      <x:c r="H83" s="24"/>
      <x:c r="J83" s="24"/>
      <x:c r="K83" s="24"/>
      <x:c r="L83" s="24"/>
      <x:c r="M83" s="24"/>
      <x:c r="N83" s="24"/>
      <x:c r="O83" s="24"/>
      <x:c r="P83" s="24"/>
      <x:c r="Q83" s="24"/>
      <x:c r="R83" s="24"/>
      <x:c r="S83" s="24"/>
      <x:c r="T83" s="24"/>
      <x:c r="U83" s="24"/>
      <x:c r="V83" s="24"/>
      <x:c r="W83" s="24"/>
      <x:c r="X83" s="24"/>
      <x:c r="Y83" s="24"/>
      <x:c r="Z83" s="24"/>
      <x:c r="AA83" s="24"/>
      <x:c r="AB83" s="24"/>
      <x:c r="AC83" s="24"/>
    </x:row>
    <x:row r="84" spans="2:125" ht="23" x14ac:dyDescent="0.35">
      <x:c r="B84" s="5">
        <x:f t="shared" si="1"/>
        <x:v>33</x:v>
      </x:c>
      <x:c r="C84" s="5">
        <x:v>2</x:v>
      </x:c>
      <x:c r="D84" s="29">
        <x:v>0</x:v>
      </x:c>
      <x:c r="E84" s="31">
        <x:f ca="1">'Stadium (solution)'!BF29</x:f>
        <x:v>150</x:v>
      </x:c>
      <x:c r="G84" s="30" t="s">
        <x:v>75</x:v>
      </x:c>
      <x:c r="H84" s="24"/>
      <x:c r="J84" s="24"/>
      <x:c r="K84" s="24"/>
      <x:c r="L84" s="24"/>
      <x:c r="M84" s="24"/>
      <x:c r="N84" s="24"/>
      <x:c r="O84" s="24"/>
      <x:c r="P84" s="24"/>
      <x:c r="Q84" s="24"/>
      <x:c r="R84" s="24"/>
      <x:c r="S84" s="24"/>
      <x:c r="T84" s="24"/>
      <x:c r="U84" s="24"/>
      <x:c r="V84" s="24"/>
      <x:c r="W84" s="24"/>
      <x:c r="X84" s="24"/>
      <x:c r="Y84" s="24"/>
      <x:c r="Z84" s="24"/>
      <x:c r="AA84" s="24"/>
      <x:c r="AB84" s="24"/>
      <x:c r="AC84" s="24"/>
    </x:row>
    <x:row r="85" spans="2:125" ht="23" x14ac:dyDescent="0.35">
      <x:c r="B85" s="5">
        <x:f t="shared" si="1"/>
        <x:v>34</x:v>
      </x:c>
      <x:c r="C85" s="5">
        <x:v>2</x:v>
      </x:c>
      <x:c r="D85" s="29">
        <x:v>0</x:v>
      </x:c>
      <x:c r="E85" s="31">
        <x:f ca="1">'Stadium (solution)'!BF30</x:f>
        <x:v>75</x:v>
      </x:c>
      <x:c r="G85" s="30" t="s">
        <x:v>65</x:v>
      </x:c>
      <x:c r="H85" s="24"/>
      <x:c r="J85" s="24"/>
      <x:c r="K85" s="24"/>
      <x:c r="L85" s="24"/>
      <x:c r="M85" s="24"/>
      <x:c r="N85" s="24"/>
      <x:c r="O85" s="24"/>
      <x:c r="P85" s="24"/>
      <x:c r="Q85" s="24"/>
      <x:c r="R85" s="24"/>
      <x:c r="S85" s="24"/>
      <x:c r="T85" s="24"/>
      <x:c r="U85" s="24"/>
      <x:c r="V85" s="24"/>
      <x:c r="W85" s="24"/>
      <x:c r="X85" s="24"/>
      <x:c r="Y85" s="24"/>
      <x:c r="Z85" s="24"/>
      <x:c r="AA85" s="24"/>
      <x:c r="AB85" s="24"/>
      <x:c r="AC85" s="24"/>
    </x:row>
    <x:row r="86" spans="2:125" ht="23" x14ac:dyDescent="0.35">
      <x:c r="B86" s="5">
        <x:f t="shared" si="1"/>
        <x:v>35</x:v>
      </x:c>
      <x:c r="C86" s="5">
        <x:v>2</x:v>
      </x:c>
      <x:c r="D86" s="29">
        <x:v>0</x:v>
      </x:c>
      <x:c r="E86" s="31">
        <x:f ca="1">'Stadium (solution)'!BF31</x:f>
        <x:v>300</x:v>
      </x:c>
      <x:c r="G86" s="30" t="s">
        <x:v>66</x:v>
      </x:c>
      <x:c r="H86" s="24"/>
      <x:c r="J86" s="24"/>
      <x:c r="K86" s="24"/>
      <x:c r="L86" s="24"/>
      <x:c r="M86" s="24"/>
      <x:c r="N86" s="24"/>
      <x:c r="O86" s="24"/>
      <x:c r="P86" s="24"/>
      <x:c r="Q86" s="24"/>
      <x:c r="R86" s="24"/>
      <x:c r="S86" s="24"/>
      <x:c r="T86" s="24"/>
      <x:c r="U86" s="24"/>
      <x:c r="V86" s="24"/>
      <x:c r="W86" s="24"/>
      <x:c r="X86" s="24"/>
      <x:c r="Y86" s="24"/>
      <x:c r="Z86" s="24"/>
      <x:c r="AA86" s="24"/>
      <x:c r="AB86" s="24"/>
      <x:c r="AC86" s="24"/>
    </x:row>
    <x:row r="87" spans="2:125" ht="23" x14ac:dyDescent="0.35">
      <x:c r="B87" s="5">
        <x:f t="shared" si="1"/>
        <x:v>36</x:v>
      </x:c>
      <x:c r="C87" s="5">
        <x:v>2</x:v>
      </x:c>
      <x:c r="D87" s="29">
        <x:v>0</x:v>
      </x:c>
      <x:c r="E87" s="31">
        <x:f ca="1">'Stadium (solution)'!BF32</x:f>
        <x:v>50</x:v>
      </x:c>
      <x:c r="G87" s="30" t="s">
        <x:v>67</x:v>
      </x:c>
      <x:c r="H87" s="24"/>
      <x:c r="J87" s="24"/>
      <x:c r="K87" s="24"/>
      <x:c r="L87" s="24"/>
      <x:c r="M87" s="24"/>
      <x:c r="N87" s="24"/>
      <x:c r="O87" s="24"/>
      <x:c r="P87" s="24"/>
      <x:c r="Q87" s="24"/>
      <x:c r="R87" s="24"/>
      <x:c r="S87" s="24"/>
      <x:c r="T87" s="24"/>
      <x:c r="U87" s="24"/>
      <x:c r="V87" s="24"/>
      <x:c r="W87" s="24"/>
      <x:c r="X87" s="24"/>
      <x:c r="Y87" s="24"/>
      <x:c r="Z87" s="24"/>
      <x:c r="AA87" s="24"/>
      <x:c r="AB87" s="24"/>
      <x:c r="AC87" s="24"/>
    </x:row>
    <x:row r="88" spans="2:125" ht="23" x14ac:dyDescent="0.35">
      <x:c r="B88" s="5">
        <x:f t="shared" si="1"/>
        <x:v>37</x:v>
      </x:c>
      <x:c r="C88" s="5">
        <x:v>2</x:v>
      </x:c>
      <x:c r="D88" s="29">
        <x:v>0</x:v>
      </x:c>
      <x:c r="E88" s="31">
        <x:f ca="1">'Stadium (solution)'!BF33</x:f>
        <x:v>50</x:v>
      </x:c>
      <x:c r="G88" s="30" t="s">
        <x:v>76</x:v>
      </x:c>
      <x:c r="H88" s="24"/>
      <x:c r="J88" s="24"/>
      <x:c r="K88" s="24"/>
      <x:c r="L88" s="24"/>
      <x:c r="M88" s="24"/>
      <x:c r="N88" s="24"/>
      <x:c r="O88" s="24"/>
      <x:c r="P88" s="24"/>
      <x:c r="Q88" s="24"/>
      <x:c r="R88" s="24"/>
      <x:c r="S88" s="24"/>
      <x:c r="T88" s="24"/>
      <x:c r="U88" s="24"/>
      <x:c r="V88" s="24"/>
      <x:c r="W88" s="24"/>
      <x:c r="X88" s="24"/>
      <x:c r="Y88" s="24"/>
      <x:c r="Z88" s="24"/>
      <x:c r="AA88" s="24"/>
      <x:c r="AB88" s="24"/>
      <x:c r="AC88" s="24"/>
    </x:row>
    <x:row r="89" spans="2:125" ht="23" x14ac:dyDescent="0.35">
      <x:c r="B89" s="5">
        <x:f t="shared" si="1"/>
        <x:v>38</x:v>
      </x:c>
      <x:c r="C89" s="5">
        <x:v>2</x:v>
      </x:c>
      <x:c r="D89" s="29">
        <x:v>0</x:v>
      </x:c>
      <x:c r="E89" s="31">
        <x:f ca="1">'Stadium (solution)'!BF34</x:f>
        <x:v>150</x:v>
      </x:c>
      <x:c r="G89" s="30" t="s">
        <x:v>77</x:v>
      </x:c>
      <x:c r="H89" s="24"/>
      <x:c r="J89" s="24"/>
      <x:c r="K89" s="24"/>
      <x:c r="L89" s="24"/>
      <x:c r="M89" s="24"/>
      <x:c r="N89" s="24"/>
      <x:c r="O89" s="24"/>
      <x:c r="P89" s="24"/>
      <x:c r="Q89" s="24"/>
      <x:c r="R89" s="24"/>
      <x:c r="S89" s="24"/>
      <x:c r="T89" s="24"/>
      <x:c r="U89" s="24"/>
      <x:c r="V89" s="24"/>
      <x:c r="W89" s="24"/>
      <x:c r="X89" s="24"/>
      <x:c r="Y89" s="24"/>
      <x:c r="Z89" s="24"/>
      <x:c r="AA89" s="24"/>
      <x:c r="AB89" s="24"/>
      <x:c r="AC89" s="24"/>
    </x:row>
    <x:row r="90" spans="2:125" ht="23" x14ac:dyDescent="0.35">
      <x:c r="B90" s="5">
        <x:f t="shared" si="1"/>
        <x:v>39</x:v>
      </x:c>
      <x:c r="C90" s="5">
        <x:v>2</x:v>
      </x:c>
      <x:c r="D90" s="29">
        <x:v>0</x:v>
      </x:c>
      <x:c r="E90" s="31">
        <x:f ca="1">'Stadium (solution)'!BF35</x:f>
        <x:v>150</x:v>
      </x:c>
      <x:c r="G90" s="30" t="s">
        <x:v>78</x:v>
      </x:c>
      <x:c r="H90" s="24"/>
      <x:c r="J90" s="24"/>
      <x:c r="K90" s="24"/>
      <x:c r="L90" s="24"/>
      <x:c r="M90" s="24"/>
      <x:c r="N90" s="24"/>
      <x:c r="O90" s="24"/>
      <x:c r="P90" s="24"/>
      <x:c r="Q90" s="24"/>
      <x:c r="R90" s="24"/>
      <x:c r="S90" s="24"/>
      <x:c r="T90" s="24"/>
      <x:c r="U90" s="24"/>
      <x:c r="V90" s="24"/>
      <x:c r="W90" s="24"/>
      <x:c r="X90" s="24"/>
      <x:c r="Y90" s="24"/>
      <x:c r="Z90" s="24"/>
      <x:c r="AA90" s="24"/>
      <x:c r="AB90" s="24"/>
      <x:c r="AC90" s="24"/>
    </x:row>
    <x:row r="91" spans="2:125" ht="23" x14ac:dyDescent="0.35">
      <x:c r="B91" s="5">
        <x:f t="shared" si="1"/>
        <x:v>40</x:v>
      </x:c>
      <x:c r="C91" s="5">
        <x:v>2</x:v>
      </x:c>
      <x:c r="D91" s="29">
        <x:v>0</x:v>
      </x:c>
      <x:c r="E91" s="31">
        <x:f ca="1">'Stadium (solution)'!BF36</x:f>
        <x:v>50</x:v>
      </x:c>
      <x:c r="G91" s="30" t="s">
        <x:v>68</x:v>
      </x:c>
      <x:c r="H91" s="24"/>
      <x:c r="J91" s="24"/>
      <x:c r="K91" s="24"/>
      <x:c r="L91" s="24"/>
      <x:c r="M91" s="24"/>
      <x:c r="N91" s="24"/>
      <x:c r="O91" s="24"/>
      <x:c r="P91" s="24"/>
      <x:c r="Q91" s="24"/>
      <x:c r="R91" s="24"/>
      <x:c r="S91" s="24"/>
      <x:c r="T91" s="24"/>
      <x:c r="U91" s="24"/>
      <x:c r="V91" s="24"/>
      <x:c r="W91" s="24"/>
      <x:c r="X91" s="24"/>
      <x:c r="Y91" s="24"/>
      <x:c r="Z91" s="24"/>
      <x:c r="AA91" s="24"/>
      <x:c r="AB91" s="24"/>
      <x:c r="AC91" s="24"/>
    </x:row>
    <x:row r="92" spans="2:125" ht="15" thickBot="1" x14ac:dyDescent="0.4"/>
    <x:row r="93" spans="2:125" ht="15.5" thickTop="1" thickBot="1" x14ac:dyDescent="0.4">
      <x:c r="B93" s="26" t="s">
        <x:v>3</x:v>
      </x:c>
      <x:c r="C93" s="26" t="s">
        <x:v>11</x:v>
      </x:c>
      <x:c r="D93" s="26" t="s">
        <x:v>4</x:v>
      </x:c>
      <x:c r="E93" s="26" t="s">
        <x:v>12</x:v>
      </x:c>
      <x:c r="G93" s="107" t="s">
        <x:v>14</x:v>
      </x:c>
      <x:c r="H93" s="108"/>
      <x:c r="I93" s="108"/>
      <x:c r="J93" s="108"/>
      <x:c r="K93" s="108"/>
      <x:c r="L93" s="108"/>
      <x:c r="M93" s="108"/>
      <x:c r="N93" s="108"/>
      <x:c r="O93" s="109"/>
    </x:row>
    <x:row r="94" spans="2:125" ht="24" customHeight="1" thickTop="1" x14ac:dyDescent="0.35">
      <x:c r="B94" s="27">
        <x:v>3</x:v>
      </x:c>
      <x:c r="C94" s="28">
        <x:v>2</x:v>
      </x:c>
      <x:c r="D94" s="29">
        <x:v>30</x:v>
      </x:c>
      <x:c r="E94" s="31">
        <x:f ca="1">SUM(E72:E91)</x:f>
        <x:v>2600</x:v>
      </x:c>
      <x:c r="F94" s="32"/>
      <x:c r="G94" s="104" t="s">
        <x:v>87</x:v>
      </x:c>
      <x:c r="H94" s="105"/>
      <x:c r="I94" s="105"/>
      <x:c r="J94" s="105"/>
      <x:c r="K94" s="105"/>
      <x:c r="L94" s="105"/>
      <x:c r="M94" s="105"/>
      <x:c r="N94" s="105"/>
      <x:c r="O94" s="106"/>
    </x:row>
    <x:row r="95" spans="2:125" ht="34.5" customHeight="1" x14ac:dyDescent="0.35">
      <x:c r="B95" s="27">
        <x:v>4</x:v>
      </x:c>
      <x:c r="C95" s="28">
        <x:v>2</x:v>
      </x:c>
      <x:c r="D95" s="29">
        <x:v>20</x:v>
      </x:c>
      <x:c r="E95" s="31">
        <x:f ca="1">'Stadium (solution)'!BH39</x:f>
        <x:v>6</x:v>
      </x:c>
      <x:c r="F95" s="32"/>
      <x:c r="G95" s="93" t="s">
        <x:v>88</x:v>
      </x:c>
      <x:c r="H95" s="94"/>
      <x:c r="I95" s="94"/>
      <x:c r="J95" s="94"/>
      <x:c r="K95" s="94"/>
      <x:c r="L95" s="94"/>
      <x:c r="M95" s="94"/>
      <x:c r="N95" s="94"/>
      <x:c r="O95" s="95"/>
    </x:row>
    <x:row r="96" spans="2:125" ht="34.5" customHeight="1" x14ac:dyDescent="0.35">
      <x:c r="B96" s="27">
        <x:v>5</x:v>
      </x:c>
      <x:c r="C96" s="28">
        <x:v>2</x:v>
      </x:c>
      <x:c r="D96" s="29">
        <x:v>30</x:v>
      </x:c>
      <x:c r="E96" s="87">
        <x:f>'Stadium (solution)'!B46</x:f>
        <x:v>151249.99999999988</x:v>
      </x:c>
      <x:c r="F96" s="32"/>
      <x:c r="G96" s="93" t="s">
        <x:v>89</x:v>
      </x:c>
      <x:c r="H96" s="94"/>
      <x:c r="I96" s="94"/>
      <x:c r="J96" s="94"/>
      <x:c r="K96" s="94"/>
      <x:c r="L96" s="94"/>
      <x:c r="M96" s="94"/>
      <x:c r="N96" s="94"/>
      <x:c r="O96" s="95"/>
    </x:row>
    <x:row r="97" spans="2:15" ht="54" customHeight="1" x14ac:dyDescent="0.35">
      <x:c r="B97" s="27">
        <x:v>6</x:v>
      </x:c>
      <x:c r="C97" s="28">
        <x:v>2</x:v>
      </x:c>
      <x:c r="D97" s="29">
        <x:v>25</x:v>
      </x:c>
      <x:c r="E97" s="86">
        <x:f>'Stadium (solution)'!B49</x:f>
        <x:v>738.63636363636363</x:v>
      </x:c>
      <x:c r="F97" s="32"/>
      <x:c r="G97" s="93" t="s">
        <x:v>90</x:v>
      </x:c>
      <x:c r="H97" s="94"/>
      <x:c r="I97" s="94"/>
      <x:c r="J97" s="94"/>
      <x:c r="K97" s="94"/>
      <x:c r="L97" s="94"/>
      <x:c r="M97" s="94"/>
      <x:c r="N97" s="94"/>
      <x:c r="O97" s="95"/>
    </x:row>
    <x:row r="98" spans="2:15" x14ac:dyDescent="0.35">
      <x:c r="G98" s="24" t="s">
        <x:v>105</x:v>
      </x:c>
    </x:row>
    <x:row r="1000">
      <x:c r="XX1000" s="139" t="n">
        <x:v>125713</x:v>
      </x:c>
    </x:row>
  </x:sheetData>
  <x:mergeCells count="22">
    <x:mergeCell ref="B2:L2"/>
    <x:mergeCell ref="B4:H4"/>
    <x:mergeCell ref="J4:L4"/>
    <x:mergeCell ref="J5:L6"/>
    <x:mergeCell ref="G54:O54"/>
    <x:mergeCell ref="B13:H13"/>
    <x:mergeCell ref="B14:H20"/>
    <x:mergeCell ref="G56:O56"/>
    <x:mergeCell ref="G95:O95"/>
    <x:mergeCell ref="G96:O96"/>
    <x:mergeCell ref="G97:O97"/>
    <x:mergeCell ref="J13:L13"/>
    <x:mergeCell ref="K14:L14"/>
    <x:mergeCell ref="K15:L15"/>
    <x:mergeCell ref="K16:L16"/>
    <x:mergeCell ref="K17:L17"/>
    <x:mergeCell ref="K18:L18"/>
    <x:mergeCell ref="K19:L19"/>
    <x:mergeCell ref="K20:L20"/>
    <x:mergeCell ref="G55:O55"/>
    <x:mergeCell ref="G93:O93"/>
    <x:mergeCell ref="G94:O94"/>
  </x:mergeCells>
  <x:pageMargins left="0.7" right="0.7" top="0.75" bottom="0.75" header="0.3" footer="0.3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2921C76E-74A4-4B76-A0CA-2DB073F861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F55:F56</xm:sqref>
        </x14:conditionalFormatting>
        <x14:conditionalFormatting xmlns:xm="http://schemas.microsoft.com/office/excel/2006/main">
          <x14:cfRule type="iconSet" priority="4" id="{6100FB0B-484E-4DD7-A07C-20EB9B83099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F94:F97</xm:sqref>
        </x14:conditionalFormatting>
      </x14:conditionalFormatting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CA0459-4780-4D18-B33A-23712A0901A3}" mc:Ignorable="x14ac xr xr2 xr3">
  <x:sheetPr>
    <x:tabColor theme="4" tint="0.79998168889431442"/>
  </x:sheetPr>
  <x:dimension ref="A1:BC42"/>
  <x:sheetViews>
    <x:sheetView showGridLines="0" zoomScale="55" zoomScaleNormal="55" workbookViewId="0"/>
  </x:sheetViews>
  <x:sheetFormatPr defaultColWidth="3.3984375" defaultRowHeight="26" x14ac:dyDescent="0.6"/>
  <x:cols>
    <x:col min="34" max="34" width="9.6484375" customWidth="1"/>
    <x:col min="35" max="35" width="10.046875" customWidth="1"/>
  </x:cols>
  <x:sheetData>
    <x:row r="1" spans="2:35" x14ac:dyDescent="0.6">
      <x:c r="AE1" s="79"/>
    </x:row>
    <x:row r="2" spans="2:35" x14ac:dyDescent="0.6">
      <x:c r="B2" s="130" t="s">
        <x:v>24</x:v>
      </x:c>
      <x:c r="C2" s="131"/>
      <x:c r="D2" s="131"/>
      <x:c r="E2" s="131"/>
      <x:c r="F2" s="131"/>
      <x:c r="G2" s="131"/>
      <x:c r="H2" s="131"/>
      <x:c r="I2" s="131"/>
      <x:c r="J2" s="131"/>
      <x:c r="K2" s="131"/>
      <x:c r="L2" s="131"/>
      <x:c r="M2" s="131"/>
      <x:c r="N2" s="131"/>
      <x:c r="O2" s="131"/>
      <x:c r="P2" s="131"/>
      <x:c r="Q2" s="131"/>
      <x:c r="R2" s="131"/>
      <x:c r="S2" s="131"/>
      <x:c r="T2" s="131"/>
      <x:c r="U2" s="131"/>
      <x:c r="V2" s="131"/>
      <x:c r="W2" s="131"/>
      <x:c r="X2" s="131"/>
      <x:c r="Y2" s="131"/>
      <x:c r="Z2" s="131"/>
      <x:c r="AA2" s="131"/>
      <x:c r="AB2" s="131"/>
      <x:c r="AC2" s="131"/>
      <x:c r="AD2" s="132"/>
      <x:c r="AE2" s="79"/>
      <x:c r="AH2" s="130" t="s">
        <x:v>25</x:v>
      </x:c>
      <x:c r="AI2" s="131"/>
    </x:row>
    <x:row r="3" spans="2:35" x14ac:dyDescent="0.6">
      <x:c r="AE3" s="79"/>
    </x:row>
    <x:row r="4" spans="2:35" x14ac:dyDescent="0.6">
      <x:c r="H4" s="38" t="s">
        <x:v>19</x:v>
      </x:c>
      <x:c r="I4" s="38" t="s">
        <x:v>19</x:v>
      </x:c>
      <x:c r="J4" s="39" t="s">
        <x:v>19</x:v>
      </x:c>
      <x:c r="K4" s="39" t="s">
        <x:v>19</x:v>
      </x:c>
      <x:c r="L4" s="39" t="s">
        <x:v>19</x:v>
      </x:c>
      <x:c r="M4" s="39" t="s">
        <x:v>19</x:v>
      </x:c>
      <x:c r="N4" s="39" t="s">
        <x:v>19</x:v>
      </x:c>
      <x:c r="O4" s="39" t="s">
        <x:v>19</x:v>
      </x:c>
      <x:c r="P4" s="39" t="s">
        <x:v>19</x:v>
      </x:c>
      <x:c r="Q4" s="39" t="s">
        <x:v>19</x:v>
      </x:c>
      <x:c r="R4" s="39" t="s">
        <x:v>19</x:v>
      </x:c>
      <x:c r="S4" s="39" t="s">
        <x:v>19</x:v>
      </x:c>
      <x:c r="T4" s="39" t="s">
        <x:v>19</x:v>
      </x:c>
      <x:c r="U4" s="39" t="s">
        <x:v>19</x:v>
      </x:c>
      <x:c r="V4" s="39" t="s">
        <x:v>19</x:v>
      </x:c>
      <x:c r="W4" s="38" t="s">
        <x:v>19</x:v>
      </x:c>
      <x:c r="X4" s="38" t="s">
        <x:v>19</x:v>
      </x:c>
      <x:c r="AE4" s="79">
        <x:v>4</x:v>
      </x:c>
      <x:c r="AH4" s="40" t="s">
        <x:v>20</x:v>
      </x:c>
      <x:c r="AI4" s="41" t="s">
        <x:v>21</x:v>
      </x:c>
    </x:row>
    <x:row r="5" spans="2:35" x14ac:dyDescent="0.6">
      <x:c r="F5" s="38" t="s">
        <x:v>19</x:v>
      </x:c>
      <x:c r="G5" s="38" t="s">
        <x:v>19</x:v>
      </x:c>
      <x:c r="H5" s="38" t="s">
        <x:v>19</x:v>
      </x:c>
      <x:c r="I5" s="38" t="s">
        <x:v>19</x:v>
      </x:c>
      <x:c r="J5" s="39" t="s">
        <x:v>19</x:v>
      </x:c>
      <x:c r="K5" s="39" t="s">
        <x:v>19</x:v>
      </x:c>
      <x:c r="L5" s="39" t="s">
        <x:v>19</x:v>
      </x:c>
      <x:c r="M5" s="39" t="s">
        <x:v>19</x:v>
      </x:c>
      <x:c r="N5" s="39" t="s">
        <x:v>19</x:v>
      </x:c>
      <x:c r="O5" s="39" t="s">
        <x:v>19</x:v>
      </x:c>
      <x:c r="P5" s="39" t="s">
        <x:v>19</x:v>
      </x:c>
      <x:c r="Q5" s="39" t="s">
        <x:v>19</x:v>
      </x:c>
      <x:c r="R5" s="39" t="s">
        <x:v>19</x:v>
      </x:c>
      <x:c r="S5" s="39" t="s">
        <x:v>19</x:v>
      </x:c>
      <x:c r="T5" s="39" t="s">
        <x:v>19</x:v>
      </x:c>
      <x:c r="U5" s="39" t="s">
        <x:v>19</x:v>
      </x:c>
      <x:c r="V5" s="39" t="s">
        <x:v>19</x:v>
      </x:c>
      <x:c r="W5" s="38" t="s">
        <x:v>19</x:v>
      </x:c>
      <x:c r="X5" s="38" t="s">
        <x:v>19</x:v>
      </x:c>
      <x:c r="Y5" s="38" t="s">
        <x:v>19</x:v>
      </x:c>
      <x:c r="Z5" s="38" t="s">
        <x:v>19</x:v>
      </x:c>
      <x:c r="AE5" s="79">
        <x:v>5</x:v>
      </x:c>
      <x:c r="AH5" s="42" t="s">
        <x:v>19</x:v>
      </x:c>
      <x:c r="AI5" s="43">
        <x:v>50</x:v>
      </x:c>
    </x:row>
    <x:row r="6" spans="2:35" x14ac:dyDescent="0.6">
      <x:c r="D6" s="38" t="s">
        <x:v>19</x:v>
      </x:c>
      <x:c r="E6" s="38" t="s">
        <x:v>19</x:v>
      </x:c>
      <x:c r="F6" s="38" t="s">
        <x:v>19</x:v>
      </x:c>
      <x:c r="G6" s="38" t="s">
        <x:v>19</x:v>
      </x:c>
      <x:c r="H6" s="38" t="s">
        <x:v>19</x:v>
      </x:c>
      <x:c r="I6" s="38" t="s">
        <x:v>19</x:v>
      </x:c>
      <x:c r="J6" s="39" t="s">
        <x:v>19</x:v>
      </x:c>
      <x:c r="K6" s="39" t="s">
        <x:v>19</x:v>
      </x:c>
      <x:c r="L6" s="39" t="s">
        <x:v>19</x:v>
      </x:c>
      <x:c r="M6" s="39" t="s">
        <x:v>19</x:v>
      </x:c>
      <x:c r="N6" s="39" t="s">
        <x:v>19</x:v>
      </x:c>
      <x:c r="O6" s="39" t="s">
        <x:v>19</x:v>
      </x:c>
      <x:c r="P6" s="39" t="s">
        <x:v>19</x:v>
      </x:c>
      <x:c r="Q6" s="39" t="s">
        <x:v>19</x:v>
      </x:c>
      <x:c r="R6" s="39" t="s">
        <x:v>19</x:v>
      </x:c>
      <x:c r="S6" s="39" t="s">
        <x:v>19</x:v>
      </x:c>
      <x:c r="T6" s="39" t="s">
        <x:v>19</x:v>
      </x:c>
      <x:c r="U6" s="39" t="s">
        <x:v>19</x:v>
      </x:c>
      <x:c r="V6" s="39" t="s">
        <x:v>19</x:v>
      </x:c>
      <x:c r="W6" s="38" t="s">
        <x:v>19</x:v>
      </x:c>
      <x:c r="X6" s="38" t="s">
        <x:v>19</x:v>
      </x:c>
      <x:c r="Y6" s="38" t="s">
        <x:v>19</x:v>
      </x:c>
      <x:c r="Z6" s="38" t="s">
        <x:v>19</x:v>
      </x:c>
      <x:c r="AA6" s="38" t="s">
        <x:v>19</x:v>
      </x:c>
      <x:c r="AB6" s="38" t="s">
        <x:v>19</x:v>
      </x:c>
      <x:c r="AE6" s="79">
        <x:v>6</x:v>
      </x:c>
      <x:c r="AH6" s="44" t="s">
        <x:v>19</x:v>
      </x:c>
      <x:c r="AI6" s="45">
        <x:v>75</x:v>
      </x:c>
    </x:row>
    <x:row r="7" spans="2:35" x14ac:dyDescent="0.6">
      <x:c r="D7" s="38" t="s">
        <x:v>19</x:v>
      </x:c>
      <x:c r="E7" s="38" t="s">
        <x:v>19</x:v>
      </x:c>
      <x:c r="F7" s="38" t="s">
        <x:v>19</x:v>
      </x:c>
      <x:c r="G7" s="38" t="s">
        <x:v>19</x:v>
      </x:c>
      <x:c r="H7" s="38" t="s">
        <x:v>19</x:v>
      </x:c>
      <x:c r="I7" s="38" t="s">
        <x:v>19</x:v>
      </x:c>
      <x:c r="J7" s="39" t="s">
        <x:v>19</x:v>
      </x:c>
      <x:c r="K7" s="39" t="s">
        <x:v>19</x:v>
      </x:c>
      <x:c r="L7" s="39" t="s">
        <x:v>19</x:v>
      </x:c>
      <x:c r="M7" s="39" t="s">
        <x:v>19</x:v>
      </x:c>
      <x:c r="N7" s="39" t="s">
        <x:v>19</x:v>
      </x:c>
      <x:c r="O7" s="39" t="s">
        <x:v>19</x:v>
      </x:c>
      <x:c r="P7" s="39" t="s">
        <x:v>19</x:v>
      </x:c>
      <x:c r="Q7" s="39" t="s">
        <x:v>19</x:v>
      </x:c>
      <x:c r="R7" s="39" t="s">
        <x:v>19</x:v>
      </x:c>
      <x:c r="S7" s="39" t="s">
        <x:v>19</x:v>
      </x:c>
      <x:c r="T7" s="39" t="s">
        <x:v>19</x:v>
      </x:c>
      <x:c r="U7" s="39" t="s">
        <x:v>19</x:v>
      </x:c>
      <x:c r="V7" s="39" t="s">
        <x:v>19</x:v>
      </x:c>
      <x:c r="W7" s="38" t="s">
        <x:v>19</x:v>
      </x:c>
      <x:c r="X7" s="38" t="s">
        <x:v>19</x:v>
      </x:c>
      <x:c r="Y7" s="38" t="s">
        <x:v>19</x:v>
      </x:c>
      <x:c r="Z7" s="38" t="s">
        <x:v>19</x:v>
      </x:c>
      <x:c r="AA7" s="38" t="s">
        <x:v>19</x:v>
      </x:c>
      <x:c r="AB7" s="38" t="s">
        <x:v>19</x:v>
      </x:c>
      <x:c r="AE7" s="79">
        <x:v>7</x:v>
      </x:c>
      <x:c r="AH7" s="46" t="s">
        <x:v>19</x:v>
      </x:c>
      <x:c r="AI7" s="45">
        <x:v>150</x:v>
      </x:c>
    </x:row>
    <x:row r="8" spans="2:35" x14ac:dyDescent="0.6">
      <x:c r="C8" s="38" t="s">
        <x:v>19</x:v>
      </x:c>
      <x:c r="D8" s="38" t="s">
        <x:v>19</x:v>
      </x:c>
      <x:c r="E8" s="38" t="s">
        <x:v>19</x:v>
      </x:c>
      <x:c r="F8" s="38" t="s">
        <x:v>19</x:v>
      </x:c>
      <x:c r="G8" s="38" t="s">
        <x:v>19</x:v>
      </x:c>
      <x:c r="H8" s="38" t="s">
        <x:v>19</x:v>
      </x:c>
      <x:c r="I8" s="38" t="s">
        <x:v>19</x:v>
      </x:c>
      <x:c r="J8" s="39" t="s">
        <x:v>19</x:v>
      </x:c>
      <x:c r="K8" s="39" t="s">
        <x:v>19</x:v>
      </x:c>
      <x:c r="L8" s="39" t="s">
        <x:v>19</x:v>
      </x:c>
      <x:c r="M8" s="39" t="s">
        <x:v>19</x:v>
      </x:c>
      <x:c r="N8" s="39" t="s">
        <x:v>19</x:v>
      </x:c>
      <x:c r="O8" s="39" t="s">
        <x:v>19</x:v>
      </x:c>
      <x:c r="P8" s="39" t="s">
        <x:v>19</x:v>
      </x:c>
      <x:c r="Q8" s="39" t="s">
        <x:v>19</x:v>
      </x:c>
      <x:c r="R8" s="39" t="s">
        <x:v>19</x:v>
      </x:c>
      <x:c r="S8" s="39" t="s">
        <x:v>19</x:v>
      </x:c>
      <x:c r="T8" s="39" t="s">
        <x:v>19</x:v>
      </x:c>
      <x:c r="U8" s="39" t="s">
        <x:v>19</x:v>
      </x:c>
      <x:c r="V8" s="39" t="s">
        <x:v>19</x:v>
      </x:c>
      <x:c r="W8" s="38" t="s">
        <x:v>19</x:v>
      </x:c>
      <x:c r="X8" s="38" t="s">
        <x:v>19</x:v>
      </x:c>
      <x:c r="Y8" s="38" t="s">
        <x:v>19</x:v>
      </x:c>
      <x:c r="Z8" s="38" t="s">
        <x:v>19</x:v>
      </x:c>
      <x:c r="AA8" s="38" t="s">
        <x:v>19</x:v>
      </x:c>
      <x:c r="AB8" s="38" t="s">
        <x:v>19</x:v>
      </x:c>
      <x:c r="AC8" s="38" t="s">
        <x:v>19</x:v>
      </x:c>
      <x:c r="AE8" s="79">
        <x:v>8</x:v>
      </x:c>
      <x:c r="AH8" s="47" t="s">
        <x:v>19</x:v>
      </x:c>
      <x:c r="AI8" s="45">
        <x:v>250</x:v>
      </x:c>
    </x:row>
    <x:row r="9" spans="2:35" x14ac:dyDescent="0.6">
      <x:c r="C9" s="38" t="s">
        <x:v>19</x:v>
      </x:c>
      <x:c r="D9" s="38" t="s">
        <x:v>19</x:v>
      </x:c>
      <x:c r="E9" s="38" t="s">
        <x:v>19</x:v>
      </x:c>
      <x:c r="F9" s="38" t="s">
        <x:v>19</x:v>
      </x:c>
      <x:c r="G9" s="38" t="s">
        <x:v>19</x:v>
      </x:c>
      <x:c r="H9" s="38" t="s">
        <x:v>19</x:v>
      </x:c>
      <x:c r="I9" s="38" t="s">
        <x:v>19</x:v>
      </x:c>
      <x:c r="J9" s="48" t="s">
        <x:v>19</x:v>
      </x:c>
      <x:c r="K9" s="48" t="s">
        <x:v>19</x:v>
      </x:c>
      <x:c r="L9" s="48" t="s">
        <x:v>19</x:v>
      </x:c>
      <x:c r="M9" s="48" t="s">
        <x:v>19</x:v>
      </x:c>
      <x:c r="N9" s="48" t="s">
        <x:v>19</x:v>
      </x:c>
      <x:c r="O9" s="48" t="s">
        <x:v>19</x:v>
      </x:c>
      <x:c r="P9" s="48" t="s">
        <x:v>19</x:v>
      </x:c>
      <x:c r="Q9" s="48" t="s">
        <x:v>19</x:v>
      </x:c>
      <x:c r="R9" s="48" t="s">
        <x:v>19</x:v>
      </x:c>
      <x:c r="S9" s="48" t="s">
        <x:v>19</x:v>
      </x:c>
      <x:c r="T9" s="48" t="s">
        <x:v>19</x:v>
      </x:c>
      <x:c r="U9" s="48" t="s">
        <x:v>19</x:v>
      </x:c>
      <x:c r="V9" s="48" t="s">
        <x:v>19</x:v>
      </x:c>
      <x:c r="W9" s="38" t="s">
        <x:v>19</x:v>
      </x:c>
      <x:c r="X9" s="38" t="s">
        <x:v>19</x:v>
      </x:c>
      <x:c r="Y9" s="38" t="s">
        <x:v>19</x:v>
      </x:c>
      <x:c r="Z9" s="38" t="s">
        <x:v>19</x:v>
      </x:c>
      <x:c r="AA9" s="38" t="s">
        <x:v>19</x:v>
      </x:c>
      <x:c r="AB9" s="38" t="s">
        <x:v>19</x:v>
      </x:c>
      <x:c r="AC9" s="38" t="s">
        <x:v>19</x:v>
      </x:c>
      <x:c r="AE9" s="79">
        <x:v>9</x:v>
      </x:c>
      <x:c r="AH9" s="49" t="s">
        <x:v>19</x:v>
      </x:c>
      <x:c r="AI9" s="45">
        <x:v>300</x:v>
      </x:c>
    </x:row>
    <x:row r="10" spans="2:35" x14ac:dyDescent="0.6">
      <x:c r="B10" s="38" t="s">
        <x:v>19</x:v>
      </x:c>
      <x:c r="C10" s="38" t="s">
        <x:v>19</x:v>
      </x:c>
      <x:c r="D10" s="38" t="s">
        <x:v>19</x:v>
      </x:c>
      <x:c r="E10" s="38" t="s">
        <x:v>19</x:v>
      </x:c>
      <x:c r="F10" s="38" t="s">
        <x:v>19</x:v>
      </x:c>
      <x:c r="G10" s="38" t="s">
        <x:v>19</x:v>
      </x:c>
      <x:c r="H10" s="38" t="s">
        <x:v>19</x:v>
      </x:c>
      <x:c r="I10" s="48" t="s">
        <x:v>19</x:v>
      </x:c>
      <x:c r="J10" s="48" t="s">
        <x:v>19</x:v>
      </x:c>
      <x:c r="K10" s="48" t="s">
        <x:v>19</x:v>
      </x:c>
      <x:c r="L10" s="48" t="s">
        <x:v>19</x:v>
      </x:c>
      <x:c r="M10" s="48" t="s">
        <x:v>19</x:v>
      </x:c>
      <x:c r="N10" s="48" t="s">
        <x:v>19</x:v>
      </x:c>
      <x:c r="O10" s="48" t="s">
        <x:v>19</x:v>
      </x:c>
      <x:c r="P10" s="48" t="s">
        <x:v>19</x:v>
      </x:c>
      <x:c r="Q10" s="48" t="s">
        <x:v>19</x:v>
      </x:c>
      <x:c r="R10" s="48" t="s">
        <x:v>19</x:v>
      </x:c>
      <x:c r="S10" s="48" t="s">
        <x:v>19</x:v>
      </x:c>
      <x:c r="T10" s="48" t="s">
        <x:v>19</x:v>
      </x:c>
      <x:c r="U10" s="48" t="s">
        <x:v>19</x:v>
      </x:c>
      <x:c r="V10" s="48" t="s">
        <x:v>19</x:v>
      </x:c>
      <x:c r="W10" s="48" t="s">
        <x:v>19</x:v>
      </x:c>
      <x:c r="X10" s="38" t="s">
        <x:v>19</x:v>
      </x:c>
      <x:c r="Y10" s="38" t="s">
        <x:v>19</x:v>
      </x:c>
      <x:c r="Z10" s="38" t="s">
        <x:v>19</x:v>
      </x:c>
      <x:c r="AA10" s="38" t="s">
        <x:v>19</x:v>
      </x:c>
      <x:c r="AB10" s="38" t="s">
        <x:v>19</x:v>
      </x:c>
      <x:c r="AC10" s="38" t="s">
        <x:v>19</x:v>
      </x:c>
      <x:c r="AD10" s="38" t="s">
        <x:v>19</x:v>
      </x:c>
      <x:c r="AE10" s="79">
        <x:v>10</x:v>
      </x:c>
      <x:c r="AH10" s="50" t="s">
        <x:v>19</x:v>
      </x:c>
      <x:c r="AI10" s="51">
        <x:v>1000</x:v>
      </x:c>
    </x:row>
    <x:row r="11" spans="2:35" x14ac:dyDescent="0.6">
      <x:c r="B11" s="38" t="s">
        <x:v>19</x:v>
      </x:c>
      <x:c r="C11" s="38" t="s">
        <x:v>19</x:v>
      </x:c>
      <x:c r="D11" s="38" t="s">
        <x:v>19</x:v>
      </x:c>
      <x:c r="E11" s="38" t="s">
        <x:v>19</x:v>
      </x:c>
      <x:c r="F11" s="38" t="s">
        <x:v>19</x:v>
      </x:c>
      <x:c r="G11" s="38" t="s">
        <x:v>19</x:v>
      </x:c>
      <x:c r="H11" s="48" t="s">
        <x:v>19</x:v>
      </x:c>
      <x:c r="I11" s="48" t="s">
        <x:v>19</x:v>
      </x:c>
      <x:c r="J11" s="48" t="s">
        <x:v>19</x:v>
      </x:c>
      <x:c r="K11" s="48" t="s">
        <x:v>19</x:v>
      </x:c>
      <x:c r="L11" s="48" t="s">
        <x:v>19</x:v>
      </x:c>
      <x:c r="M11" s="48" t="s">
        <x:v>19</x:v>
      </x:c>
      <x:c r="N11" s="48" t="s">
        <x:v>19</x:v>
      </x:c>
      <x:c r="O11" s="48" t="s">
        <x:v>19</x:v>
      </x:c>
      <x:c r="P11" s="48" t="s">
        <x:v>19</x:v>
      </x:c>
      <x:c r="Q11" s="48" t="s">
        <x:v>19</x:v>
      </x:c>
      <x:c r="R11" s="48" t="s">
        <x:v>19</x:v>
      </x:c>
      <x:c r="S11" s="48" t="s">
        <x:v>19</x:v>
      </x:c>
      <x:c r="T11" s="48" t="s">
        <x:v>19</x:v>
      </x:c>
      <x:c r="U11" s="48" t="s">
        <x:v>19</x:v>
      </x:c>
      <x:c r="V11" s="48" t="s">
        <x:v>19</x:v>
      </x:c>
      <x:c r="W11" s="48" t="s">
        <x:v>19</x:v>
      </x:c>
      <x:c r="X11" s="48" t="s">
        <x:v>19</x:v>
      </x:c>
      <x:c r="Y11" s="38" t="s">
        <x:v>19</x:v>
      </x:c>
      <x:c r="Z11" s="38" t="s">
        <x:v>19</x:v>
      </x:c>
      <x:c r="AA11" s="38" t="s">
        <x:v>19</x:v>
      </x:c>
      <x:c r="AB11" s="38" t="s">
        <x:v>19</x:v>
      </x:c>
      <x:c r="AC11" s="38" t="s">
        <x:v>19</x:v>
      </x:c>
      <x:c r="AD11" s="38" t="s">
        <x:v>19</x:v>
      </x:c>
      <x:c r="AE11" s="79">
        <x:v>11</x:v>
      </x:c>
    </x:row>
    <x:row r="12" spans="2:35" x14ac:dyDescent="0.6">
      <x:c r="B12" s="52" t="s">
        <x:v>19</x:v>
      </x:c>
      <x:c r="C12" s="52" t="s">
        <x:v>19</x:v>
      </x:c>
      <x:c r="D12" s="52" t="s">
        <x:v>19</x:v>
      </x:c>
      <x:c r="E12" s="52" t="s">
        <x:v>19</x:v>
      </x:c>
      <x:c r="F12" s="53" t="s">
        <x:v>19</x:v>
      </x:c>
      <x:c r="G12" s="54" t="s">
        <x:v>19</x:v>
      </x:c>
      <x:c r="H12" s="54" t="s">
        <x:v>19</x:v>
      </x:c>
      <x:c r="I12" s="54" t="s">
        <x:v>19</x:v>
      </x:c>
      <x:c r="J12" s="80"/>
      <x:c r="K12" s="80"/>
      <x:c r="L12" s="80"/>
      <x:c r="M12" s="80"/>
      <x:c r="N12" s="80"/>
      <x:c r="O12" s="80"/>
      <x:c r="P12" s="80"/>
      <x:c r="Q12" s="80"/>
      <x:c r="R12" s="80"/>
      <x:c r="S12" s="80"/>
      <x:c r="T12" s="80"/>
      <x:c r="U12" s="80"/>
      <x:c r="V12" s="80"/>
      <x:c r="W12" s="54" t="s">
        <x:v>19</x:v>
      </x:c>
      <x:c r="X12" s="54" t="s">
        <x:v>19</x:v>
      </x:c>
      <x:c r="Y12" s="54" t="s">
        <x:v>19</x:v>
      </x:c>
      <x:c r="Z12" s="53" t="s">
        <x:v>19</x:v>
      </x:c>
      <x:c r="AA12" s="52" t="s">
        <x:v>19</x:v>
      </x:c>
      <x:c r="AB12" s="52" t="s">
        <x:v>19</x:v>
      </x:c>
      <x:c r="AC12" s="52" t="s">
        <x:v>19</x:v>
      </x:c>
      <x:c r="AD12" s="52" t="s">
        <x:v>19</x:v>
      </x:c>
      <x:c r="AE12" s="79">
        <x:v>12</x:v>
      </x:c>
    </x:row>
    <x:row r="13" spans="2:35" x14ac:dyDescent="0.6">
      <x:c r="B13" s="52" t="s">
        <x:v>19</x:v>
      </x:c>
      <x:c r="C13" s="52" t="s">
        <x:v>19</x:v>
      </x:c>
      <x:c r="D13" s="52" t="s">
        <x:v>19</x:v>
      </x:c>
      <x:c r="E13" s="52" t="s">
        <x:v>19</x:v>
      </x:c>
      <x:c r="F13" s="53" t="s">
        <x:v>19</x:v>
      </x:c>
      <x:c r="G13" s="54" t="s">
        <x:v>19</x:v>
      </x:c>
      <x:c r="H13" s="54" t="s">
        <x:v>19</x:v>
      </x:c>
      <x:c r="I13" s="54" t="s">
        <x:v>19</x:v>
      </x:c>
      <x:c r="J13" s="80"/>
      <x:c r="K13" s="55"/>
      <x:c r="L13" s="56"/>
      <x:c r="M13" s="55"/>
      <x:c r="N13" s="57"/>
      <x:c r="O13" s="58"/>
      <x:c r="P13" s="59" t="s">
        <x:v>22</x:v>
      </x:c>
      <x:c r="Q13" s="60"/>
      <x:c r="R13" s="56"/>
      <x:c r="S13" s="57"/>
      <x:c r="T13" s="56"/>
      <x:c r="U13" s="57"/>
      <x:c r="V13" s="80"/>
      <x:c r="W13" s="54" t="s">
        <x:v>19</x:v>
      </x:c>
      <x:c r="X13" s="54" t="s">
        <x:v>19</x:v>
      </x:c>
      <x:c r="Y13" s="54" t="s">
        <x:v>19</x:v>
      </x:c>
      <x:c r="Z13" s="53" t="s">
        <x:v>19</x:v>
      </x:c>
      <x:c r="AA13" s="52" t="s">
        <x:v>19</x:v>
      </x:c>
      <x:c r="AB13" s="52" t="s">
        <x:v>19</x:v>
      </x:c>
      <x:c r="AC13" s="52" t="s">
        <x:v>19</x:v>
      </x:c>
      <x:c r="AD13" s="52" t="s">
        <x:v>19</x:v>
      </x:c>
      <x:c r="AE13" s="79">
        <x:v>13</x:v>
      </x:c>
    </x:row>
    <x:row r="14" spans="2:35" x14ac:dyDescent="0.6">
      <x:c r="B14" s="52" t="s">
        <x:v>19</x:v>
      </x:c>
      <x:c r="C14" s="52" t="s">
        <x:v>19</x:v>
      </x:c>
      <x:c r="D14" s="52" t="s">
        <x:v>19</x:v>
      </x:c>
      <x:c r="E14" s="52" t="s">
        <x:v>19</x:v>
      </x:c>
      <x:c r="F14" s="53" t="s">
        <x:v>19</x:v>
      </x:c>
      <x:c r="G14" s="54" t="s">
        <x:v>19</x:v>
      </x:c>
      <x:c r="H14" s="54" t="s">
        <x:v>19</x:v>
      </x:c>
      <x:c r="I14" s="54" t="s">
        <x:v>19</x:v>
      </x:c>
      <x:c r="J14" s="80"/>
      <x:c r="K14" s="61"/>
      <x:c r="L14" s="62"/>
      <x:c r="M14" s="61"/>
      <x:c r="N14" s="62"/>
      <x:c r="O14" s="62"/>
      <x:c r="P14" s="62"/>
      <x:c r="Q14" s="62"/>
      <x:c r="R14" s="62"/>
      <x:c r="S14" s="63"/>
      <x:c r="T14" s="62"/>
      <x:c r="U14" s="63"/>
      <x:c r="V14" s="80"/>
      <x:c r="W14" s="54" t="s">
        <x:v>19</x:v>
      </x:c>
      <x:c r="X14" s="54" t="s">
        <x:v>19</x:v>
      </x:c>
      <x:c r="Y14" s="54" t="s">
        <x:v>19</x:v>
      </x:c>
      <x:c r="Z14" s="53" t="s">
        <x:v>19</x:v>
      </x:c>
      <x:c r="AA14" s="52" t="s">
        <x:v>19</x:v>
      </x:c>
      <x:c r="AB14" s="52" t="s">
        <x:v>19</x:v>
      </x:c>
      <x:c r="AC14" s="52" t="s">
        <x:v>19</x:v>
      </x:c>
      <x:c r="AD14" s="52" t="s">
        <x:v>19</x:v>
      </x:c>
      <x:c r="AE14" s="79">
        <x:v>14</x:v>
      </x:c>
    </x:row>
    <x:row r="15" spans="2:35" x14ac:dyDescent="0.6">
      <x:c r="B15" s="52" t="s">
        <x:v>19</x:v>
      </x:c>
      <x:c r="C15" s="52" t="s">
        <x:v>19</x:v>
      </x:c>
      <x:c r="D15" s="52" t="s">
        <x:v>19</x:v>
      </x:c>
      <x:c r="E15" s="52" t="s">
        <x:v>19</x:v>
      </x:c>
      <x:c r="F15" s="53" t="s">
        <x:v>19</x:v>
      </x:c>
      <x:c r="G15" s="54" t="s">
        <x:v>19</x:v>
      </x:c>
      <x:c r="H15" s="54" t="s">
        <x:v>19</x:v>
      </x:c>
      <x:c r="I15" s="54" t="s">
        <x:v>19</x:v>
      </x:c>
      <x:c r="J15" s="80"/>
      <x:c r="K15" s="61"/>
      <x:c r="L15" s="62"/>
      <x:c r="M15" s="64"/>
      <x:c r="N15" s="65"/>
      <x:c r="O15" s="65"/>
      <x:c r="P15" s="66" t="s">
        <x:v>22</x:v>
      </x:c>
      <x:c r="Q15" s="65"/>
      <x:c r="R15" s="65"/>
      <x:c r="S15" s="67"/>
      <x:c r="T15" s="62"/>
      <x:c r="U15" s="63"/>
      <x:c r="V15" s="80"/>
      <x:c r="W15" s="54" t="s">
        <x:v>19</x:v>
      </x:c>
      <x:c r="X15" s="54" t="s">
        <x:v>19</x:v>
      </x:c>
      <x:c r="Y15" s="54" t="s">
        <x:v>19</x:v>
      </x:c>
      <x:c r="Z15" s="53" t="s">
        <x:v>19</x:v>
      </x:c>
      <x:c r="AA15" s="52" t="s">
        <x:v>19</x:v>
      </x:c>
      <x:c r="AB15" s="52" t="s">
        <x:v>19</x:v>
      </x:c>
      <x:c r="AC15" s="52" t="s">
        <x:v>19</x:v>
      </x:c>
      <x:c r="AD15" s="52" t="s">
        <x:v>19</x:v>
      </x:c>
      <x:c r="AE15" s="79">
        <x:v>15</x:v>
      </x:c>
    </x:row>
    <x:row r="16" spans="2:35" x14ac:dyDescent="0.6">
      <x:c r="B16" s="52" t="s">
        <x:v>19</x:v>
      </x:c>
      <x:c r="C16" s="52" t="s">
        <x:v>19</x:v>
      </x:c>
      <x:c r="D16" s="52" t="s">
        <x:v>19</x:v>
      </x:c>
      <x:c r="E16" s="52" t="s">
        <x:v>19</x:v>
      </x:c>
      <x:c r="F16" s="53" t="s">
        <x:v>19</x:v>
      </x:c>
      <x:c r="G16" s="54" t="s">
        <x:v>19</x:v>
      </x:c>
      <x:c r="H16" s="54" t="s">
        <x:v>19</x:v>
      </x:c>
      <x:c r="I16" s="54" t="s">
        <x:v>19</x:v>
      </x:c>
      <x:c r="J16" s="80"/>
      <x:c r="K16" s="61"/>
      <x:c r="L16" s="62"/>
      <x:c r="M16" s="68" t="s">
        <x:v>22</x:v>
      </x:c>
      <x:c r="N16" s="62"/>
      <x:c r="O16" s="68"/>
      <x:c r="P16" s="68"/>
      <x:c r="Q16" s="62"/>
      <x:c r="R16" s="62"/>
      <x:c r="S16" s="68" t="s">
        <x:v>22</x:v>
      </x:c>
      <x:c r="T16" s="62"/>
      <x:c r="U16" s="63"/>
      <x:c r="V16" s="80"/>
      <x:c r="W16" s="54" t="s">
        <x:v>19</x:v>
      </x:c>
      <x:c r="X16" s="54" t="s">
        <x:v>19</x:v>
      </x:c>
      <x:c r="Y16" s="54" t="s">
        <x:v>19</x:v>
      </x:c>
      <x:c r="Z16" s="53" t="s">
        <x:v>19</x:v>
      </x:c>
      <x:c r="AA16" s="52" t="s">
        <x:v>19</x:v>
      </x:c>
      <x:c r="AB16" s="52" t="s">
        <x:v>19</x:v>
      </x:c>
      <x:c r="AC16" s="52" t="s">
        <x:v>19</x:v>
      </x:c>
      <x:c r="AD16" s="52" t="s">
        <x:v>19</x:v>
      </x:c>
      <x:c r="AE16" s="79">
        <x:v>16</x:v>
      </x:c>
    </x:row>
    <x:row r="17" spans="2:31" x14ac:dyDescent="0.6">
      <x:c r="B17" s="52" t="s">
        <x:v>19</x:v>
      </x:c>
      <x:c r="C17" s="52" t="s">
        <x:v>19</x:v>
      </x:c>
      <x:c r="D17" s="52" t="s">
        <x:v>19</x:v>
      </x:c>
      <x:c r="E17" s="52" t="s">
        <x:v>19</x:v>
      </x:c>
      <x:c r="F17" s="53" t="s">
        <x:v>19</x:v>
      </x:c>
      <x:c r="G17" s="54" t="s">
        <x:v>19</x:v>
      </x:c>
      <x:c r="H17" s="54" t="s">
        <x:v>19</x:v>
      </x:c>
      <x:c r="I17" s="54" t="s">
        <x:v>19</x:v>
      </x:c>
      <x:c r="J17" s="80"/>
      <x:c r="K17" s="61"/>
      <x:c r="L17" s="62"/>
      <x:c r="M17" s="62"/>
      <x:c r="N17" s="69" t="s">
        <x:v>22</x:v>
      </x:c>
      <x:c r="O17" s="62"/>
      <x:c r="P17" s="68" t="s">
        <x:v>22</x:v>
      </x:c>
      <x:c r="Q17" s="62"/>
      <x:c r="R17" s="69" t="s">
        <x:v>22</x:v>
      </x:c>
      <x:c r="S17" s="62"/>
      <x:c r="T17" s="62"/>
      <x:c r="U17" s="63"/>
      <x:c r="V17" s="80"/>
      <x:c r="W17" s="54" t="s">
        <x:v>19</x:v>
      </x:c>
      <x:c r="X17" s="54" t="s">
        <x:v>19</x:v>
      </x:c>
      <x:c r="Y17" s="54" t="s">
        <x:v>19</x:v>
      </x:c>
      <x:c r="Z17" s="53" t="s">
        <x:v>19</x:v>
      </x:c>
      <x:c r="AA17" s="52" t="s">
        <x:v>19</x:v>
      </x:c>
      <x:c r="AB17" s="52" t="s">
        <x:v>19</x:v>
      </x:c>
      <x:c r="AC17" s="52" t="s">
        <x:v>19</x:v>
      </x:c>
      <x:c r="AD17" s="52" t="s">
        <x:v>19</x:v>
      </x:c>
      <x:c r="AE17" s="79">
        <x:v>17</x:v>
      </x:c>
    </x:row>
    <x:row r="18" spans="2:31" x14ac:dyDescent="0.6">
      <x:c r="B18" s="52" t="s">
        <x:v>19</x:v>
      </x:c>
      <x:c r="C18" s="52" t="s">
        <x:v>19</x:v>
      </x:c>
      <x:c r="D18" s="52" t="s">
        <x:v>19</x:v>
      </x:c>
      <x:c r="E18" s="52" t="s">
        <x:v>19</x:v>
      </x:c>
      <x:c r="F18" s="53" t="s">
        <x:v>19</x:v>
      </x:c>
      <x:c r="G18" s="54" t="s">
        <x:v>19</x:v>
      </x:c>
      <x:c r="H18" s="54" t="s">
        <x:v>19</x:v>
      </x:c>
      <x:c r="I18" s="54" t="s">
        <x:v>19</x:v>
      </x:c>
      <x:c r="J18" s="80"/>
      <x:c r="K18" s="61"/>
      <x:c r="L18" s="62"/>
      <x:c r="M18" s="62"/>
      <x:c r="N18" s="62"/>
      <x:c r="O18" s="62"/>
      <x:c r="P18" s="62"/>
      <x:c r="Q18" s="62"/>
      <x:c r="R18" s="62"/>
      <x:c r="S18" s="62"/>
      <x:c r="T18" s="62"/>
      <x:c r="U18" s="63"/>
      <x:c r="V18" s="80"/>
      <x:c r="W18" s="54" t="s">
        <x:v>19</x:v>
      </x:c>
      <x:c r="X18" s="54" t="s">
        <x:v>19</x:v>
      </x:c>
      <x:c r="Y18" s="54" t="s">
        <x:v>19</x:v>
      </x:c>
      <x:c r="Z18" s="53" t="s">
        <x:v>19</x:v>
      </x:c>
      <x:c r="AA18" s="52" t="s">
        <x:v>19</x:v>
      </x:c>
      <x:c r="AB18" s="52" t="s">
        <x:v>19</x:v>
      </x:c>
      <x:c r="AC18" s="52" t="s">
        <x:v>19</x:v>
      </x:c>
      <x:c r="AD18" s="52" t="s">
        <x:v>19</x:v>
      </x:c>
      <x:c r="AE18" s="79">
        <x:v>18</x:v>
      </x:c>
    </x:row>
    <x:row r="19" spans="2:31" x14ac:dyDescent="0.6">
      <x:c r="B19" s="52" t="s">
        <x:v>19</x:v>
      </x:c>
      <x:c r="C19" s="52" t="s">
        <x:v>19</x:v>
      </x:c>
      <x:c r="D19" s="52" t="s">
        <x:v>19</x:v>
      </x:c>
      <x:c r="E19" s="52" t="s">
        <x:v>19</x:v>
      </x:c>
      <x:c r="F19" s="53" t="s">
        <x:v>19</x:v>
      </x:c>
      <x:c r="G19" s="54" t="s">
        <x:v>19</x:v>
      </x:c>
      <x:c r="H19" s="54" t="s">
        <x:v>19</x:v>
      </x:c>
      <x:c r="I19" s="54" t="s">
        <x:v>19</x:v>
      </x:c>
      <x:c r="J19" s="80"/>
      <x:c r="K19" s="61"/>
      <x:c r="L19" s="62"/>
      <x:c r="M19" s="62"/>
      <x:c r="N19" s="62"/>
      <x:c r="O19" s="62"/>
      <x:c r="P19" s="69" t="s">
        <x:v>22</x:v>
      </x:c>
      <x:c r="Q19" s="62"/>
      <x:c r="R19" s="62"/>
      <x:c r="S19" s="62"/>
      <x:c r="T19" s="62"/>
      <x:c r="U19" s="63"/>
      <x:c r="V19" s="80"/>
      <x:c r="W19" s="54" t="s">
        <x:v>19</x:v>
      </x:c>
      <x:c r="X19" s="54" t="s">
        <x:v>19</x:v>
      </x:c>
      <x:c r="Y19" s="54" t="s">
        <x:v>19</x:v>
      </x:c>
      <x:c r="Z19" s="53" t="s">
        <x:v>19</x:v>
      </x:c>
      <x:c r="AA19" s="52" t="s">
        <x:v>19</x:v>
      </x:c>
      <x:c r="AB19" s="52" t="s">
        <x:v>19</x:v>
      </x:c>
      <x:c r="AC19" s="52" t="s">
        <x:v>19</x:v>
      </x:c>
      <x:c r="AD19" s="52" t="s">
        <x:v>19</x:v>
      </x:c>
      <x:c r="AE19" s="79">
        <x:v>19</x:v>
      </x:c>
    </x:row>
    <x:row r="20" spans="2:31" x14ac:dyDescent="0.6">
      <x:c r="B20" s="52" t="s">
        <x:v>19</x:v>
      </x:c>
      <x:c r="C20" s="52" t="s">
        <x:v>19</x:v>
      </x:c>
      <x:c r="D20" s="52" t="s">
        <x:v>19</x:v>
      </x:c>
      <x:c r="E20" s="52" t="s">
        <x:v>19</x:v>
      </x:c>
      <x:c r="F20" s="53" t="s">
        <x:v>19</x:v>
      </x:c>
      <x:c r="G20" s="54" t="s">
        <x:v>19</x:v>
      </x:c>
      <x:c r="H20" s="54" t="s">
        <x:v>19</x:v>
      </x:c>
      <x:c r="I20" s="54" t="s">
        <x:v>19</x:v>
      </x:c>
      <x:c r="J20" s="80"/>
      <x:c r="K20" s="61"/>
      <x:c r="L20" s="68" t="s">
        <x:v>22</x:v>
      </x:c>
      <x:c r="M20" s="62"/>
      <x:c r="N20" s="62"/>
      <x:c r="O20" s="62"/>
      <x:c r="P20" s="62"/>
      <x:c r="Q20" s="62"/>
      <x:c r="R20" s="62"/>
      <x:c r="S20" s="62"/>
      <x:c r="T20" s="68" t="s">
        <x:v>22</x:v>
      </x:c>
      <x:c r="U20" s="63"/>
      <x:c r="V20" s="80"/>
      <x:c r="W20" s="54" t="s">
        <x:v>19</x:v>
      </x:c>
      <x:c r="X20" s="54" t="s">
        <x:v>19</x:v>
      </x:c>
      <x:c r="Y20" s="54" t="s">
        <x:v>19</x:v>
      </x:c>
      <x:c r="Z20" s="53" t="s">
        <x:v>19</x:v>
      </x:c>
      <x:c r="AA20" s="52" t="s">
        <x:v>19</x:v>
      </x:c>
      <x:c r="AB20" s="52" t="s">
        <x:v>19</x:v>
      </x:c>
      <x:c r="AC20" s="52" t="s">
        <x:v>19</x:v>
      </x:c>
      <x:c r="AD20" s="52" t="s">
        <x:v>19</x:v>
      </x:c>
      <x:c r="AE20" s="79">
        <x:v>20</x:v>
      </x:c>
    </x:row>
    <x:row r="21" spans="2:31" x14ac:dyDescent="0.6">
      <x:c r="B21" s="52" t="s">
        <x:v>19</x:v>
      </x:c>
      <x:c r="C21" s="52" t="s">
        <x:v>19</x:v>
      </x:c>
      <x:c r="D21" s="52" t="s">
        <x:v>19</x:v>
      </x:c>
      <x:c r="E21" s="52" t="s">
        <x:v>19</x:v>
      </x:c>
      <x:c r="F21" s="53" t="s">
        <x:v>19</x:v>
      </x:c>
      <x:c r="G21" s="54" t="s">
        <x:v>19</x:v>
      </x:c>
      <x:c r="H21" s="54" t="s">
        <x:v>19</x:v>
      </x:c>
      <x:c r="I21" s="54" t="s">
        <x:v>19</x:v>
      </x:c>
      <x:c r="J21" s="80"/>
      <x:c r="K21" s="61"/>
      <x:c r="L21" s="62"/>
      <x:c r="M21" s="62"/>
      <x:c r="N21" s="62"/>
      <x:c r="O21" s="55"/>
      <x:c r="P21" s="56"/>
      <x:c r="Q21" s="57"/>
      <x:c r="R21" s="62"/>
      <x:c r="S21" s="62"/>
      <x:c r="T21" s="62"/>
      <x:c r="U21" s="63"/>
      <x:c r="V21" s="80"/>
      <x:c r="W21" s="54" t="s">
        <x:v>19</x:v>
      </x:c>
      <x:c r="X21" s="54" t="s">
        <x:v>19</x:v>
      </x:c>
      <x:c r="Y21" s="54" t="s">
        <x:v>19</x:v>
      </x:c>
      <x:c r="Z21" s="53" t="s">
        <x:v>19</x:v>
      </x:c>
      <x:c r="AA21" s="52" t="s">
        <x:v>19</x:v>
      </x:c>
      <x:c r="AB21" s="52" t="s">
        <x:v>19</x:v>
      </x:c>
      <x:c r="AC21" s="52" t="s">
        <x:v>19</x:v>
      </x:c>
      <x:c r="AD21" s="52" t="s">
        <x:v>19</x:v>
      </x:c>
      <x:c r="AE21" s="79">
        <x:v>21</x:v>
      </x:c>
    </x:row>
    <x:row r="22" spans="2:31" x14ac:dyDescent="0.6">
      <x:c r="B22" s="52" t="s">
        <x:v>19</x:v>
      </x:c>
      <x:c r="C22" s="52" t="s">
        <x:v>19</x:v>
      </x:c>
      <x:c r="D22" s="52" t="s">
        <x:v>19</x:v>
      </x:c>
      <x:c r="E22" s="52" t="s">
        <x:v>19</x:v>
      </x:c>
      <x:c r="F22" s="53" t="s">
        <x:v>19</x:v>
      </x:c>
      <x:c r="G22" s="54" t="s">
        <x:v>19</x:v>
      </x:c>
      <x:c r="H22" s="54" t="s">
        <x:v>19</x:v>
      </x:c>
      <x:c r="I22" s="54" t="s">
        <x:v>19</x:v>
      </x:c>
      <x:c r="J22" s="80"/>
      <x:c r="K22" s="64"/>
      <x:c r="L22" s="65"/>
      <x:c r="M22" s="65"/>
      <x:c r="N22" s="65"/>
      <x:c r="O22" s="64"/>
      <x:c r="P22" s="70" t="s">
        <x:v>22</x:v>
      </x:c>
      <x:c r="Q22" s="71"/>
      <x:c r="R22" s="65"/>
      <x:c r="S22" s="65"/>
      <x:c r="T22" s="65"/>
      <x:c r="U22" s="67"/>
      <x:c r="V22" s="80"/>
      <x:c r="W22" s="54" t="s">
        <x:v>19</x:v>
      </x:c>
      <x:c r="X22" s="54" t="s">
        <x:v>19</x:v>
      </x:c>
      <x:c r="Y22" s="54" t="s">
        <x:v>19</x:v>
      </x:c>
      <x:c r="Z22" s="53" t="s">
        <x:v>19</x:v>
      </x:c>
      <x:c r="AA22" s="52" t="s">
        <x:v>19</x:v>
      </x:c>
      <x:c r="AB22" s="52" t="s">
        <x:v>19</x:v>
      </x:c>
      <x:c r="AC22" s="52" t="s">
        <x:v>19</x:v>
      </x:c>
      <x:c r="AD22" s="52" t="s">
        <x:v>19</x:v>
      </x:c>
      <x:c r="AE22" s="79">
        <x:v>22</x:v>
      </x:c>
    </x:row>
    <x:row r="23" spans="2:31" x14ac:dyDescent="0.6">
      <x:c r="B23" s="52" t="s">
        <x:v>19</x:v>
      </x:c>
      <x:c r="C23" s="52" t="s">
        <x:v>19</x:v>
      </x:c>
      <x:c r="D23" s="52" t="s">
        <x:v>19</x:v>
      </x:c>
      <x:c r="E23" s="52" t="s">
        <x:v>19</x:v>
      </x:c>
      <x:c r="F23" s="53" t="s">
        <x:v>19</x:v>
      </x:c>
      <x:c r="G23" s="54" t="s">
        <x:v>19</x:v>
      </x:c>
      <x:c r="H23" s="54" t="s">
        <x:v>19</x:v>
      </x:c>
      <x:c r="I23" s="54" t="s">
        <x:v>19</x:v>
      </x:c>
      <x:c r="J23" s="80"/>
      <x:c r="K23" s="61"/>
      <x:c r="L23" s="62"/>
      <x:c r="M23" s="62"/>
      <x:c r="N23" s="62"/>
      <x:c r="O23" s="72"/>
      <x:c r="P23" s="69" t="s">
        <x:v>22</x:v>
      </x:c>
      <x:c r="Q23" s="73"/>
      <x:c r="R23" s="62"/>
      <x:c r="S23" s="62"/>
      <x:c r="T23" s="62"/>
      <x:c r="U23" s="63"/>
      <x:c r="V23" s="80"/>
      <x:c r="W23" s="54" t="s">
        <x:v>19</x:v>
      </x:c>
      <x:c r="X23" s="54" t="s">
        <x:v>19</x:v>
      </x:c>
      <x:c r="Y23" s="54" t="s">
        <x:v>19</x:v>
      </x:c>
      <x:c r="Z23" s="53" t="s">
        <x:v>19</x:v>
      </x:c>
      <x:c r="AA23" s="52" t="s">
        <x:v>19</x:v>
      </x:c>
      <x:c r="AB23" s="52" t="s">
        <x:v>19</x:v>
      </x:c>
      <x:c r="AC23" s="52" t="s">
        <x:v>19</x:v>
      </x:c>
      <x:c r="AD23" s="52" t="s">
        <x:v>19</x:v>
      </x:c>
      <x:c r="AE23" s="79">
        <x:v>23</x:v>
      </x:c>
    </x:row>
    <x:row r="24" spans="2:31" x14ac:dyDescent="0.6">
      <x:c r="B24" s="52" t="s">
        <x:v>19</x:v>
      </x:c>
      <x:c r="C24" s="52" t="s">
        <x:v>19</x:v>
      </x:c>
      <x:c r="D24" s="52" t="s">
        <x:v>19</x:v>
      </x:c>
      <x:c r="E24" s="52" t="s">
        <x:v>19</x:v>
      </x:c>
      <x:c r="F24" s="53" t="s">
        <x:v>19</x:v>
      </x:c>
      <x:c r="G24" s="54" t="s">
        <x:v>19</x:v>
      </x:c>
      <x:c r="H24" s="54" t="s">
        <x:v>19</x:v>
      </x:c>
      <x:c r="I24" s="54" t="s">
        <x:v>19</x:v>
      </x:c>
      <x:c r="J24" s="80"/>
      <x:c r="K24" s="61"/>
      <x:c r="L24" s="62"/>
      <x:c r="M24" s="62"/>
      <x:c r="N24" s="62"/>
      <x:c r="O24" s="64"/>
      <x:c r="P24" s="65"/>
      <x:c r="Q24" s="67"/>
      <x:c r="R24" s="62"/>
      <x:c r="S24" s="62"/>
      <x:c r="T24" s="62"/>
      <x:c r="U24" s="63"/>
      <x:c r="V24" s="80"/>
      <x:c r="W24" s="54" t="s">
        <x:v>19</x:v>
      </x:c>
      <x:c r="X24" s="54" t="s">
        <x:v>19</x:v>
      </x:c>
      <x:c r="Y24" s="54" t="s">
        <x:v>19</x:v>
      </x:c>
      <x:c r="Z24" s="53" t="s">
        <x:v>19</x:v>
      </x:c>
      <x:c r="AA24" s="52" t="s">
        <x:v>19</x:v>
      </x:c>
      <x:c r="AB24" s="52" t="s">
        <x:v>19</x:v>
      </x:c>
      <x:c r="AC24" s="52" t="s">
        <x:v>19</x:v>
      </x:c>
      <x:c r="AD24" s="52" t="s">
        <x:v>19</x:v>
      </x:c>
      <x:c r="AE24" s="79">
        <x:v>24</x:v>
      </x:c>
    </x:row>
    <x:row r="25" spans="2:31" x14ac:dyDescent="0.6">
      <x:c r="B25" s="52" t="s">
        <x:v>19</x:v>
      </x:c>
      <x:c r="C25" s="52" t="s">
        <x:v>19</x:v>
      </x:c>
      <x:c r="D25" s="52" t="s">
        <x:v>19</x:v>
      </x:c>
      <x:c r="E25" s="52" t="s">
        <x:v>19</x:v>
      </x:c>
      <x:c r="F25" s="53" t="s">
        <x:v>19</x:v>
      </x:c>
      <x:c r="G25" s="54" t="s">
        <x:v>19</x:v>
      </x:c>
      <x:c r="H25" s="54" t="s">
        <x:v>19</x:v>
      </x:c>
      <x:c r="I25" s="54" t="s">
        <x:v>19</x:v>
      </x:c>
      <x:c r="J25" s="80"/>
      <x:c r="K25" s="61"/>
      <x:c r="L25" s="69" t="s">
        <x:v>22</x:v>
      </x:c>
      <x:c r="M25" s="62"/>
      <x:c r="N25" s="62"/>
      <x:c r="O25" s="62"/>
      <x:c r="P25" s="62"/>
      <x:c r="Q25" s="62"/>
      <x:c r="R25" s="62"/>
      <x:c r="S25" s="62"/>
      <x:c r="T25" s="69" t="s">
        <x:v>22</x:v>
      </x:c>
      <x:c r="U25" s="63"/>
      <x:c r="V25" s="80"/>
      <x:c r="W25" s="54" t="s">
        <x:v>19</x:v>
      </x:c>
      <x:c r="X25" s="54" t="s">
        <x:v>19</x:v>
      </x:c>
      <x:c r="Y25" s="54" t="s">
        <x:v>19</x:v>
      </x:c>
      <x:c r="Z25" s="53" t="s">
        <x:v>19</x:v>
      </x:c>
      <x:c r="AA25" s="52" t="s">
        <x:v>19</x:v>
      </x:c>
      <x:c r="AB25" s="52" t="s">
        <x:v>19</x:v>
      </x:c>
      <x:c r="AC25" s="52" t="s">
        <x:v>19</x:v>
      </x:c>
      <x:c r="AD25" s="52" t="s">
        <x:v>19</x:v>
      </x:c>
      <x:c r="AE25" s="79">
        <x:v>25</x:v>
      </x:c>
    </x:row>
    <x:row r="26" spans="2:31" x14ac:dyDescent="0.6">
      <x:c r="B26" s="52" t="s">
        <x:v>19</x:v>
      </x:c>
      <x:c r="C26" s="52" t="s">
        <x:v>19</x:v>
      </x:c>
      <x:c r="D26" s="52" t="s">
        <x:v>19</x:v>
      </x:c>
      <x:c r="E26" s="52" t="s">
        <x:v>19</x:v>
      </x:c>
      <x:c r="F26" s="53" t="s">
        <x:v>19</x:v>
      </x:c>
      <x:c r="G26" s="54" t="s">
        <x:v>19</x:v>
      </x:c>
      <x:c r="H26" s="54" t="s">
        <x:v>19</x:v>
      </x:c>
      <x:c r="I26" s="54" t="s">
        <x:v>19</x:v>
      </x:c>
      <x:c r="J26" s="80"/>
      <x:c r="K26" s="61"/>
      <x:c r="L26" s="62"/>
      <x:c r="M26" s="62"/>
      <x:c r="N26" s="62"/>
      <x:c r="O26" s="62"/>
      <x:c r="P26" s="68" t="s">
        <x:v>22</x:v>
      </x:c>
      <x:c r="Q26" s="62"/>
      <x:c r="R26" s="62"/>
      <x:c r="S26" s="62"/>
      <x:c r="T26" s="62"/>
      <x:c r="U26" s="63"/>
      <x:c r="V26" s="80"/>
      <x:c r="W26" s="54" t="s">
        <x:v>19</x:v>
      </x:c>
      <x:c r="X26" s="54" t="s">
        <x:v>19</x:v>
      </x:c>
      <x:c r="Y26" s="54" t="s">
        <x:v>19</x:v>
      </x:c>
      <x:c r="Z26" s="53" t="s">
        <x:v>19</x:v>
      </x:c>
      <x:c r="AA26" s="52" t="s">
        <x:v>19</x:v>
      </x:c>
      <x:c r="AB26" s="52" t="s">
        <x:v>19</x:v>
      </x:c>
      <x:c r="AC26" s="52" t="s">
        <x:v>19</x:v>
      </x:c>
      <x:c r="AD26" s="52" t="s">
        <x:v>19</x:v>
      </x:c>
      <x:c r="AE26" s="79">
        <x:v>26</x:v>
      </x:c>
    </x:row>
    <x:row r="27" spans="2:31" x14ac:dyDescent="0.6">
      <x:c r="B27" s="52" t="s">
        <x:v>19</x:v>
      </x:c>
      <x:c r="C27" s="52" t="s">
        <x:v>19</x:v>
      </x:c>
      <x:c r="D27" s="52" t="s">
        <x:v>19</x:v>
      </x:c>
      <x:c r="E27" s="52" t="s">
        <x:v>19</x:v>
      </x:c>
      <x:c r="F27" s="53" t="s">
        <x:v>19</x:v>
      </x:c>
      <x:c r="G27" s="54" t="s">
        <x:v>19</x:v>
      </x:c>
      <x:c r="H27" s="54" t="s">
        <x:v>19</x:v>
      </x:c>
      <x:c r="I27" s="54" t="s">
        <x:v>19</x:v>
      </x:c>
      <x:c r="J27" s="80"/>
      <x:c r="K27" s="61"/>
      <x:c r="L27" s="62"/>
      <x:c r="M27" s="62"/>
      <x:c r="N27" s="62"/>
      <x:c r="O27" s="62"/>
      <x:c r="P27" s="62"/>
      <x:c r="Q27" s="62"/>
      <x:c r="R27" s="62"/>
      <x:c r="S27" s="62"/>
      <x:c r="T27" s="62"/>
      <x:c r="U27" s="63"/>
      <x:c r="V27" s="80"/>
      <x:c r="W27" s="54" t="s">
        <x:v>19</x:v>
      </x:c>
      <x:c r="X27" s="54" t="s">
        <x:v>19</x:v>
      </x:c>
      <x:c r="Y27" s="54" t="s">
        <x:v>19</x:v>
      </x:c>
      <x:c r="Z27" s="53" t="s">
        <x:v>19</x:v>
      </x:c>
      <x:c r="AA27" s="52" t="s">
        <x:v>19</x:v>
      </x:c>
      <x:c r="AB27" s="52" t="s">
        <x:v>19</x:v>
      </x:c>
      <x:c r="AC27" s="52" t="s">
        <x:v>19</x:v>
      </x:c>
      <x:c r="AD27" s="52" t="s">
        <x:v>19</x:v>
      </x:c>
      <x:c r="AE27" s="79">
        <x:v>27</x:v>
      </x:c>
    </x:row>
    <x:row r="28" spans="2:31" x14ac:dyDescent="0.6">
      <x:c r="B28" s="52" t="s">
        <x:v>19</x:v>
      </x:c>
      <x:c r="C28" s="52" t="s">
        <x:v>19</x:v>
      </x:c>
      <x:c r="D28" s="52" t="s">
        <x:v>19</x:v>
      </x:c>
      <x:c r="E28" s="52" t="s">
        <x:v>19</x:v>
      </x:c>
      <x:c r="F28" s="53" t="s">
        <x:v>19</x:v>
      </x:c>
      <x:c r="G28" s="54" t="s">
        <x:v>19</x:v>
      </x:c>
      <x:c r="H28" s="54" t="s">
        <x:v>19</x:v>
      </x:c>
      <x:c r="I28" s="54" t="s">
        <x:v>19</x:v>
      </x:c>
      <x:c r="J28" s="80"/>
      <x:c r="K28" s="61"/>
      <x:c r="L28" s="62"/>
      <x:c r="M28" s="62"/>
      <x:c r="N28" s="68" t="s">
        <x:v>22</x:v>
      </x:c>
      <x:c r="O28" s="62"/>
      <x:c r="P28" s="69" t="s">
        <x:v>22</x:v>
      </x:c>
      <x:c r="Q28" s="62"/>
      <x:c r="R28" s="68" t="s">
        <x:v>22</x:v>
      </x:c>
      <x:c r="S28" s="62"/>
      <x:c r="T28" s="62"/>
      <x:c r="U28" s="63"/>
      <x:c r="V28" s="80"/>
      <x:c r="W28" s="54" t="s">
        <x:v>19</x:v>
      </x:c>
      <x:c r="X28" s="54" t="s">
        <x:v>19</x:v>
      </x:c>
      <x:c r="Y28" s="54" t="s">
        <x:v>19</x:v>
      </x:c>
      <x:c r="Z28" s="53" t="s">
        <x:v>19</x:v>
      </x:c>
      <x:c r="AA28" s="52" t="s">
        <x:v>19</x:v>
      </x:c>
      <x:c r="AB28" s="52" t="s">
        <x:v>19</x:v>
      </x:c>
      <x:c r="AC28" s="52" t="s">
        <x:v>19</x:v>
      </x:c>
      <x:c r="AD28" s="52" t="s">
        <x:v>19</x:v>
      </x:c>
      <x:c r="AE28" s="79">
        <x:v>28</x:v>
      </x:c>
    </x:row>
    <x:row r="29" spans="2:31" x14ac:dyDescent="0.6">
      <x:c r="B29" s="52" t="s">
        <x:v>19</x:v>
      </x:c>
      <x:c r="C29" s="52" t="s">
        <x:v>19</x:v>
      </x:c>
      <x:c r="D29" s="52" t="s">
        <x:v>19</x:v>
      </x:c>
      <x:c r="E29" s="52" t="s">
        <x:v>19</x:v>
      </x:c>
      <x:c r="F29" s="53" t="s">
        <x:v>19</x:v>
      </x:c>
      <x:c r="G29" s="54" t="s">
        <x:v>19</x:v>
      </x:c>
      <x:c r="H29" s="54" t="s">
        <x:v>19</x:v>
      </x:c>
      <x:c r="I29" s="54" t="s">
        <x:v>19</x:v>
      </x:c>
      <x:c r="J29" s="80"/>
      <x:c r="K29" s="61"/>
      <x:c r="L29" s="62"/>
      <x:c r="M29" s="69" t="s">
        <x:v>22</x:v>
      </x:c>
      <x:c r="N29" s="62"/>
      <x:c r="O29" s="62"/>
      <x:c r="P29" s="62"/>
      <x:c r="Q29" s="62"/>
      <x:c r="R29" s="62"/>
      <x:c r="S29" s="69" t="s">
        <x:v>22</x:v>
      </x:c>
      <x:c r="T29" s="62"/>
      <x:c r="U29" s="63"/>
      <x:c r="V29" s="80"/>
      <x:c r="W29" s="54" t="s">
        <x:v>19</x:v>
      </x:c>
      <x:c r="X29" s="54" t="s">
        <x:v>19</x:v>
      </x:c>
      <x:c r="Y29" s="54" t="s">
        <x:v>19</x:v>
      </x:c>
      <x:c r="Z29" s="53" t="s">
        <x:v>19</x:v>
      </x:c>
      <x:c r="AA29" s="52" t="s">
        <x:v>19</x:v>
      </x:c>
      <x:c r="AB29" s="52" t="s">
        <x:v>19</x:v>
      </x:c>
      <x:c r="AC29" s="52" t="s">
        <x:v>19</x:v>
      </x:c>
      <x:c r="AD29" s="52" t="s">
        <x:v>19</x:v>
      </x:c>
      <x:c r="AE29" s="79">
        <x:v>29</x:v>
      </x:c>
    </x:row>
    <x:row r="30" spans="2:31" x14ac:dyDescent="0.6">
      <x:c r="B30" s="52" t="s">
        <x:v>19</x:v>
      </x:c>
      <x:c r="C30" s="52" t="s">
        <x:v>19</x:v>
      </x:c>
      <x:c r="D30" s="52" t="s">
        <x:v>19</x:v>
      </x:c>
      <x:c r="E30" s="52" t="s">
        <x:v>19</x:v>
      </x:c>
      <x:c r="F30" s="53" t="s">
        <x:v>19</x:v>
      </x:c>
      <x:c r="G30" s="54" t="s">
        <x:v>19</x:v>
      </x:c>
      <x:c r="H30" s="54" t="s">
        <x:v>19</x:v>
      </x:c>
      <x:c r="I30" s="54" t="s">
        <x:v>19</x:v>
      </x:c>
      <x:c r="J30" s="80"/>
      <x:c r="K30" s="61"/>
      <x:c r="L30" s="62"/>
      <x:c r="M30" s="55"/>
      <x:c r="N30" s="56"/>
      <x:c r="O30" s="56"/>
      <x:c r="P30" s="74" t="s">
        <x:v>22</x:v>
      </x:c>
      <x:c r="Q30" s="56"/>
      <x:c r="R30" s="56"/>
      <x:c r="S30" s="57"/>
      <x:c r="T30" s="62"/>
      <x:c r="U30" s="63"/>
      <x:c r="V30" s="80"/>
      <x:c r="W30" s="54" t="s">
        <x:v>19</x:v>
      </x:c>
      <x:c r="X30" s="54" t="s">
        <x:v>19</x:v>
      </x:c>
      <x:c r="Y30" s="54" t="s">
        <x:v>19</x:v>
      </x:c>
      <x:c r="Z30" s="53" t="s">
        <x:v>19</x:v>
      </x:c>
      <x:c r="AA30" s="52" t="s">
        <x:v>19</x:v>
      </x:c>
      <x:c r="AB30" s="52" t="s">
        <x:v>19</x:v>
      </x:c>
      <x:c r="AC30" s="52" t="s">
        <x:v>19</x:v>
      </x:c>
      <x:c r="AD30" s="52" t="s">
        <x:v>19</x:v>
      </x:c>
      <x:c r="AE30" s="79">
        <x:v>30</x:v>
      </x:c>
    </x:row>
    <x:row r="31" spans="2:31" x14ac:dyDescent="0.6">
      <x:c r="B31" s="52" t="s">
        <x:v>19</x:v>
      </x:c>
      <x:c r="C31" s="52" t="s">
        <x:v>19</x:v>
      </x:c>
      <x:c r="D31" s="52" t="s">
        <x:v>19</x:v>
      </x:c>
      <x:c r="E31" s="52" t="s">
        <x:v>19</x:v>
      </x:c>
      <x:c r="F31" s="53" t="s">
        <x:v>19</x:v>
      </x:c>
      <x:c r="G31" s="54" t="s">
        <x:v>19</x:v>
      </x:c>
      <x:c r="H31" s="54" t="s">
        <x:v>19</x:v>
      </x:c>
      <x:c r="I31" s="54" t="s">
        <x:v>19</x:v>
      </x:c>
      <x:c r="J31" s="80"/>
      <x:c r="K31" s="61"/>
      <x:c r="L31" s="62"/>
      <x:c r="M31" s="61"/>
      <x:c r="N31" s="62"/>
      <x:c r="O31" s="62"/>
      <x:c r="P31" s="75" t="s">
        <x:v>23</x:v>
      </x:c>
      <x:c r="Q31" s="62"/>
      <x:c r="R31" s="62"/>
      <x:c r="S31" s="63"/>
      <x:c r="T31" s="62"/>
      <x:c r="U31" s="63"/>
      <x:c r="V31" s="80"/>
      <x:c r="W31" s="54" t="s">
        <x:v>19</x:v>
      </x:c>
      <x:c r="X31" s="54" t="s">
        <x:v>19</x:v>
      </x:c>
      <x:c r="Y31" s="54" t="s">
        <x:v>19</x:v>
      </x:c>
      <x:c r="Z31" s="53" t="s">
        <x:v>19</x:v>
      </x:c>
      <x:c r="AA31" s="52" t="s">
        <x:v>19</x:v>
      </x:c>
      <x:c r="AB31" s="52" t="s">
        <x:v>19</x:v>
      </x:c>
      <x:c r="AC31" s="52" t="s">
        <x:v>19</x:v>
      </x:c>
      <x:c r="AD31" s="52" t="s">
        <x:v>19</x:v>
      </x:c>
      <x:c r="AE31" s="79">
        <x:v>31</x:v>
      </x:c>
    </x:row>
    <x:row r="32" spans="2:31" x14ac:dyDescent="0.6">
      <x:c r="B32" s="52" t="s">
        <x:v>19</x:v>
      </x:c>
      <x:c r="C32" s="52" t="s">
        <x:v>19</x:v>
      </x:c>
      <x:c r="D32" s="52" t="s">
        <x:v>19</x:v>
      </x:c>
      <x:c r="E32" s="52" t="s">
        <x:v>19</x:v>
      </x:c>
      <x:c r="F32" s="53" t="s">
        <x:v>19</x:v>
      </x:c>
      <x:c r="G32" s="54" t="s">
        <x:v>19</x:v>
      </x:c>
      <x:c r="H32" s="54" t="s">
        <x:v>19</x:v>
      </x:c>
      <x:c r="I32" s="54" t="s">
        <x:v>19</x:v>
      </x:c>
      <x:c r="J32" s="80"/>
      <x:c r="K32" s="64"/>
      <x:c r="L32" s="65"/>
      <x:c r="M32" s="64"/>
      <x:c r="N32" s="65"/>
      <x:c r="O32" s="76"/>
      <x:c r="P32" s="77" t="s">
        <x:v>22</x:v>
      </x:c>
      <x:c r="Q32" s="78"/>
      <x:c r="R32" s="65"/>
      <x:c r="S32" s="67"/>
      <x:c r="T32" s="65"/>
      <x:c r="U32" s="67"/>
      <x:c r="V32" s="80"/>
      <x:c r="W32" s="54" t="s">
        <x:v>19</x:v>
      </x:c>
      <x:c r="X32" s="54" t="s">
        <x:v>19</x:v>
      </x:c>
      <x:c r="Y32" s="54" t="s">
        <x:v>19</x:v>
      </x:c>
      <x:c r="Z32" s="53" t="s">
        <x:v>19</x:v>
      </x:c>
      <x:c r="AA32" s="52" t="s">
        <x:v>19</x:v>
      </x:c>
      <x:c r="AB32" s="52" t="s">
        <x:v>19</x:v>
      </x:c>
      <x:c r="AC32" s="52" t="s">
        <x:v>19</x:v>
      </x:c>
      <x:c r="AD32" s="52" t="s">
        <x:v>19</x:v>
      </x:c>
      <x:c r="AE32" s="79">
        <x:v>32</x:v>
      </x:c>
    </x:row>
    <x:row r="33" spans="1:55" x14ac:dyDescent="0.6">
      <x:c r="B33" s="52" t="s">
        <x:v>19</x:v>
      </x:c>
      <x:c r="C33" s="52" t="s">
        <x:v>19</x:v>
      </x:c>
      <x:c r="D33" s="52" t="s">
        <x:v>19</x:v>
      </x:c>
      <x:c r="E33" s="52" t="s">
        <x:v>19</x:v>
      </x:c>
      <x:c r="F33" s="53" t="s">
        <x:v>19</x:v>
      </x:c>
      <x:c r="G33" s="54" t="s">
        <x:v>19</x:v>
      </x:c>
      <x:c r="H33" s="54" t="s">
        <x:v>19</x:v>
      </x:c>
      <x:c r="I33" s="54" t="s">
        <x:v>19</x:v>
      </x:c>
      <x:c r="J33" s="80"/>
      <x:c r="K33" s="80"/>
      <x:c r="L33" s="80"/>
      <x:c r="M33" s="80"/>
      <x:c r="N33" s="80"/>
      <x:c r="O33" s="80"/>
      <x:c r="P33" s="80"/>
      <x:c r="Q33" s="80"/>
      <x:c r="R33" s="80"/>
      <x:c r="S33" s="80"/>
      <x:c r="T33" s="80"/>
      <x:c r="U33" s="80"/>
      <x:c r="V33" s="80"/>
      <x:c r="W33" s="54" t="s">
        <x:v>19</x:v>
      </x:c>
      <x:c r="X33" s="54" t="s">
        <x:v>19</x:v>
      </x:c>
      <x:c r="Y33" s="54" t="s">
        <x:v>19</x:v>
      </x:c>
      <x:c r="Z33" s="53" t="s">
        <x:v>19</x:v>
      </x:c>
      <x:c r="AA33" s="52" t="s">
        <x:v>19</x:v>
      </x:c>
      <x:c r="AB33" s="52" t="s">
        <x:v>19</x:v>
      </x:c>
      <x:c r="AC33" s="52" t="s">
        <x:v>19</x:v>
      </x:c>
      <x:c r="AD33" s="52" t="s">
        <x:v>19</x:v>
      </x:c>
      <x:c r="AE33" s="79">
        <x:v>33</x:v>
      </x:c>
    </x:row>
    <x:row r="34" spans="1:55" x14ac:dyDescent="0.6">
      <x:c r="B34" s="38" t="s">
        <x:v>19</x:v>
      </x:c>
      <x:c r="C34" s="38" t="s">
        <x:v>19</x:v>
      </x:c>
      <x:c r="D34" s="38" t="s">
        <x:v>19</x:v>
      </x:c>
      <x:c r="E34" s="38" t="s">
        <x:v>19</x:v>
      </x:c>
      <x:c r="F34" s="38" t="s">
        <x:v>19</x:v>
      </x:c>
      <x:c r="G34" s="38" t="s">
        <x:v>19</x:v>
      </x:c>
      <x:c r="H34" s="48" t="s">
        <x:v>19</x:v>
      </x:c>
      <x:c r="I34" s="48" t="s">
        <x:v>19</x:v>
      </x:c>
      <x:c r="J34" s="48" t="s">
        <x:v>19</x:v>
      </x:c>
      <x:c r="K34" s="48" t="s">
        <x:v>19</x:v>
      </x:c>
      <x:c r="L34" s="48" t="s">
        <x:v>19</x:v>
      </x:c>
      <x:c r="M34" s="48" t="s">
        <x:v>19</x:v>
      </x:c>
      <x:c r="N34" s="48" t="s">
        <x:v>19</x:v>
      </x:c>
      <x:c r="O34" s="48" t="s">
        <x:v>19</x:v>
      </x:c>
      <x:c r="P34" s="48" t="s">
        <x:v>19</x:v>
      </x:c>
      <x:c r="Q34" s="48" t="s">
        <x:v>19</x:v>
      </x:c>
      <x:c r="R34" s="48" t="s">
        <x:v>19</x:v>
      </x:c>
      <x:c r="S34" s="48" t="s">
        <x:v>19</x:v>
      </x:c>
      <x:c r="T34" s="48" t="s">
        <x:v>19</x:v>
      </x:c>
      <x:c r="U34" s="48" t="s">
        <x:v>19</x:v>
      </x:c>
      <x:c r="V34" s="48" t="s">
        <x:v>19</x:v>
      </x:c>
      <x:c r="W34" s="48" t="s">
        <x:v>19</x:v>
      </x:c>
      <x:c r="X34" s="48" t="s">
        <x:v>19</x:v>
      </x:c>
      <x:c r="Y34" s="38" t="s">
        <x:v>19</x:v>
      </x:c>
      <x:c r="Z34" s="38" t="s">
        <x:v>19</x:v>
      </x:c>
      <x:c r="AA34" s="38" t="s">
        <x:v>19</x:v>
      </x:c>
      <x:c r="AB34" s="38" t="s">
        <x:v>19</x:v>
      </x:c>
      <x:c r="AC34" s="38" t="s">
        <x:v>19</x:v>
      </x:c>
      <x:c r="AD34" s="38" t="s">
        <x:v>19</x:v>
      </x:c>
      <x:c r="AE34" s="79">
        <x:v>34</x:v>
      </x:c>
    </x:row>
    <x:row r="35" spans="1:55" x14ac:dyDescent="0.6">
      <x:c r="B35" s="38" t="s">
        <x:v>19</x:v>
      </x:c>
      <x:c r="C35" s="38" t="s">
        <x:v>19</x:v>
      </x:c>
      <x:c r="D35" s="38" t="s">
        <x:v>19</x:v>
      </x:c>
      <x:c r="E35" s="38" t="s">
        <x:v>19</x:v>
      </x:c>
      <x:c r="F35" s="38" t="s">
        <x:v>19</x:v>
      </x:c>
      <x:c r="G35" s="38" t="s">
        <x:v>19</x:v>
      </x:c>
      <x:c r="H35" s="38" t="s">
        <x:v>19</x:v>
      </x:c>
      <x:c r="I35" s="48" t="s">
        <x:v>19</x:v>
      </x:c>
      <x:c r="J35" s="48" t="s">
        <x:v>19</x:v>
      </x:c>
      <x:c r="K35" s="48" t="s">
        <x:v>19</x:v>
      </x:c>
      <x:c r="L35" s="48" t="s">
        <x:v>19</x:v>
      </x:c>
      <x:c r="M35" s="48" t="s">
        <x:v>19</x:v>
      </x:c>
      <x:c r="N35" s="48" t="s">
        <x:v>19</x:v>
      </x:c>
      <x:c r="O35" s="48" t="s">
        <x:v>19</x:v>
      </x:c>
      <x:c r="P35" s="48" t="s">
        <x:v>19</x:v>
      </x:c>
      <x:c r="Q35" s="48" t="s">
        <x:v>19</x:v>
      </x:c>
      <x:c r="R35" s="48" t="s">
        <x:v>19</x:v>
      </x:c>
      <x:c r="S35" s="48" t="s">
        <x:v>19</x:v>
      </x:c>
      <x:c r="T35" s="48" t="s">
        <x:v>19</x:v>
      </x:c>
      <x:c r="U35" s="48" t="s">
        <x:v>19</x:v>
      </x:c>
      <x:c r="V35" s="48" t="s">
        <x:v>19</x:v>
      </x:c>
      <x:c r="W35" s="48" t="s">
        <x:v>19</x:v>
      </x:c>
      <x:c r="X35" s="38" t="s">
        <x:v>19</x:v>
      </x:c>
      <x:c r="Y35" s="38" t="s">
        <x:v>19</x:v>
      </x:c>
      <x:c r="Z35" s="38" t="s">
        <x:v>19</x:v>
      </x:c>
      <x:c r="AA35" s="38" t="s">
        <x:v>19</x:v>
      </x:c>
      <x:c r="AB35" s="38" t="s">
        <x:v>19</x:v>
      </x:c>
      <x:c r="AC35" s="38" t="s">
        <x:v>19</x:v>
      </x:c>
      <x:c r="AD35" s="38" t="s">
        <x:v>19</x:v>
      </x:c>
      <x:c r="AE35" s="79">
        <x:v>35</x:v>
      </x:c>
    </x:row>
    <x:row r="36" spans="1:55" x14ac:dyDescent="0.6">
      <x:c r="C36" s="38" t="s">
        <x:v>19</x:v>
      </x:c>
      <x:c r="D36" s="38" t="s">
        <x:v>19</x:v>
      </x:c>
      <x:c r="E36" s="38" t="s">
        <x:v>19</x:v>
      </x:c>
      <x:c r="F36" s="38" t="s">
        <x:v>19</x:v>
      </x:c>
      <x:c r="G36" s="38" t="s">
        <x:v>19</x:v>
      </x:c>
      <x:c r="H36" s="38" t="s">
        <x:v>19</x:v>
      </x:c>
      <x:c r="I36" s="38" t="s">
        <x:v>19</x:v>
      </x:c>
      <x:c r="J36" s="48" t="s">
        <x:v>19</x:v>
      </x:c>
      <x:c r="K36" s="48" t="s">
        <x:v>19</x:v>
      </x:c>
      <x:c r="L36" s="48" t="s">
        <x:v>19</x:v>
      </x:c>
      <x:c r="M36" s="48" t="s">
        <x:v>19</x:v>
      </x:c>
      <x:c r="N36" s="48" t="s">
        <x:v>19</x:v>
      </x:c>
      <x:c r="O36" s="48" t="s">
        <x:v>19</x:v>
      </x:c>
      <x:c r="P36" s="48" t="s">
        <x:v>19</x:v>
      </x:c>
      <x:c r="Q36" s="48" t="s">
        <x:v>19</x:v>
      </x:c>
      <x:c r="R36" s="48" t="s">
        <x:v>19</x:v>
      </x:c>
      <x:c r="S36" s="48" t="s">
        <x:v>19</x:v>
      </x:c>
      <x:c r="T36" s="48" t="s">
        <x:v>19</x:v>
      </x:c>
      <x:c r="U36" s="48" t="s">
        <x:v>19</x:v>
      </x:c>
      <x:c r="V36" s="48" t="s">
        <x:v>19</x:v>
      </x:c>
      <x:c r="W36" s="38" t="s">
        <x:v>19</x:v>
      </x:c>
      <x:c r="X36" s="38" t="s">
        <x:v>19</x:v>
      </x:c>
      <x:c r="Y36" s="38" t="s">
        <x:v>19</x:v>
      </x:c>
      <x:c r="Z36" s="38" t="s">
        <x:v>19</x:v>
      </x:c>
      <x:c r="AA36" s="38" t="s">
        <x:v>19</x:v>
      </x:c>
      <x:c r="AB36" s="38" t="s">
        <x:v>19</x:v>
      </x:c>
      <x:c r="AC36" s="38" t="s">
        <x:v>19</x:v>
      </x:c>
      <x:c r="AE36" s="79">
        <x:v>36</x:v>
      </x:c>
    </x:row>
    <x:row r="37" spans="1:55" x14ac:dyDescent="0.6">
      <x:c r="C37" s="38" t="s">
        <x:v>19</x:v>
      </x:c>
      <x:c r="D37" s="38" t="s">
        <x:v>19</x:v>
      </x:c>
      <x:c r="E37" s="38" t="s">
        <x:v>19</x:v>
      </x:c>
      <x:c r="F37" s="38" t="s">
        <x:v>19</x:v>
      </x:c>
      <x:c r="G37" s="38" t="s">
        <x:v>19</x:v>
      </x:c>
      <x:c r="H37" s="38" t="s">
        <x:v>19</x:v>
      </x:c>
      <x:c r="I37" s="38" t="s">
        <x:v>19</x:v>
      </x:c>
      <x:c r="J37" s="39" t="s">
        <x:v>19</x:v>
      </x:c>
      <x:c r="K37" s="39" t="s">
        <x:v>19</x:v>
      </x:c>
      <x:c r="L37" s="39" t="s">
        <x:v>19</x:v>
      </x:c>
      <x:c r="M37" s="39" t="s">
        <x:v>19</x:v>
      </x:c>
      <x:c r="N37" s="39" t="s">
        <x:v>19</x:v>
      </x:c>
      <x:c r="O37" s="39" t="s">
        <x:v>19</x:v>
      </x:c>
      <x:c r="P37" s="39" t="s">
        <x:v>19</x:v>
      </x:c>
      <x:c r="Q37" s="39" t="s">
        <x:v>19</x:v>
      </x:c>
      <x:c r="R37" s="39" t="s">
        <x:v>19</x:v>
      </x:c>
      <x:c r="S37" s="39" t="s">
        <x:v>19</x:v>
      </x:c>
      <x:c r="T37" s="39" t="s">
        <x:v>19</x:v>
      </x:c>
      <x:c r="U37" s="39" t="s">
        <x:v>19</x:v>
      </x:c>
      <x:c r="V37" s="39" t="s">
        <x:v>19</x:v>
      </x:c>
      <x:c r="W37" s="38" t="s">
        <x:v>19</x:v>
      </x:c>
      <x:c r="X37" s="38" t="s">
        <x:v>19</x:v>
      </x:c>
      <x:c r="Y37" s="38" t="s">
        <x:v>19</x:v>
      </x:c>
      <x:c r="Z37" s="38" t="s">
        <x:v>19</x:v>
      </x:c>
      <x:c r="AA37" s="38" t="s">
        <x:v>19</x:v>
      </x:c>
      <x:c r="AB37" s="38" t="s">
        <x:v>19</x:v>
      </x:c>
      <x:c r="AC37" s="38" t="s">
        <x:v>19</x:v>
      </x:c>
      <x:c r="AE37" s="79">
        <x:v>37</x:v>
      </x:c>
    </x:row>
    <x:row r="38" spans="1:55" x14ac:dyDescent="0.6">
      <x:c r="D38" s="38" t="s">
        <x:v>19</x:v>
      </x:c>
      <x:c r="E38" s="38" t="s">
        <x:v>19</x:v>
      </x:c>
      <x:c r="F38" s="38" t="s">
        <x:v>19</x:v>
      </x:c>
      <x:c r="G38" s="38" t="s">
        <x:v>19</x:v>
      </x:c>
      <x:c r="H38" s="38" t="s">
        <x:v>19</x:v>
      </x:c>
      <x:c r="I38" s="38" t="s">
        <x:v>19</x:v>
      </x:c>
      <x:c r="J38" s="39" t="s">
        <x:v>19</x:v>
      </x:c>
      <x:c r="K38" s="39" t="s">
        <x:v>19</x:v>
      </x:c>
      <x:c r="L38" s="39" t="s">
        <x:v>19</x:v>
      </x:c>
      <x:c r="M38" s="39" t="s">
        <x:v>19</x:v>
      </x:c>
      <x:c r="N38" s="39" t="s">
        <x:v>19</x:v>
      </x:c>
      <x:c r="O38" s="39" t="s">
        <x:v>19</x:v>
      </x:c>
      <x:c r="P38" s="39" t="s">
        <x:v>19</x:v>
      </x:c>
      <x:c r="Q38" s="39" t="s">
        <x:v>19</x:v>
      </x:c>
      <x:c r="R38" s="39" t="s">
        <x:v>19</x:v>
      </x:c>
      <x:c r="S38" s="39" t="s">
        <x:v>19</x:v>
      </x:c>
      <x:c r="T38" s="39" t="s">
        <x:v>19</x:v>
      </x:c>
      <x:c r="U38" s="39" t="s">
        <x:v>19</x:v>
      </x:c>
      <x:c r="V38" s="39" t="s">
        <x:v>19</x:v>
      </x:c>
      <x:c r="W38" s="38" t="s">
        <x:v>19</x:v>
      </x:c>
      <x:c r="X38" s="38" t="s">
        <x:v>19</x:v>
      </x:c>
      <x:c r="Y38" s="38" t="s">
        <x:v>19</x:v>
      </x:c>
      <x:c r="Z38" s="38" t="s">
        <x:v>19</x:v>
      </x:c>
      <x:c r="AA38" s="38" t="s">
        <x:v>19</x:v>
      </x:c>
      <x:c r="AB38" s="38" t="s">
        <x:v>19</x:v>
      </x:c>
      <x:c r="AE38" s="79">
        <x:v>38</x:v>
      </x:c>
    </x:row>
    <x:row r="39" spans="1:55" x14ac:dyDescent="0.6">
      <x:c r="D39" s="38" t="s">
        <x:v>19</x:v>
      </x:c>
      <x:c r="E39" s="38" t="s">
        <x:v>19</x:v>
      </x:c>
      <x:c r="F39" s="38" t="s">
        <x:v>19</x:v>
      </x:c>
      <x:c r="G39" s="38" t="s">
        <x:v>19</x:v>
      </x:c>
      <x:c r="H39" s="38" t="s">
        <x:v>19</x:v>
      </x:c>
      <x:c r="I39" s="38" t="s">
        <x:v>19</x:v>
      </x:c>
      <x:c r="J39" s="39" t="s">
        <x:v>19</x:v>
      </x:c>
      <x:c r="K39" s="39" t="s">
        <x:v>19</x:v>
      </x:c>
      <x:c r="L39" s="39" t="s">
        <x:v>19</x:v>
      </x:c>
      <x:c r="M39" s="39" t="s">
        <x:v>19</x:v>
      </x:c>
      <x:c r="N39" s="39" t="s">
        <x:v>19</x:v>
      </x:c>
      <x:c r="O39" s="39" t="s">
        <x:v>19</x:v>
      </x:c>
      <x:c r="P39" s="39" t="s">
        <x:v>19</x:v>
      </x:c>
      <x:c r="Q39" s="39" t="s">
        <x:v>19</x:v>
      </x:c>
      <x:c r="R39" s="39" t="s">
        <x:v>19</x:v>
      </x:c>
      <x:c r="S39" s="39" t="s">
        <x:v>19</x:v>
      </x:c>
      <x:c r="T39" s="39" t="s">
        <x:v>19</x:v>
      </x:c>
      <x:c r="U39" s="39" t="s">
        <x:v>19</x:v>
      </x:c>
      <x:c r="V39" s="39" t="s">
        <x:v>19</x:v>
      </x:c>
      <x:c r="W39" s="38" t="s">
        <x:v>19</x:v>
      </x:c>
      <x:c r="X39" s="38" t="s">
        <x:v>19</x:v>
      </x:c>
      <x:c r="Y39" s="38" t="s">
        <x:v>19</x:v>
      </x:c>
      <x:c r="Z39" s="38" t="s">
        <x:v>19</x:v>
      </x:c>
      <x:c r="AA39" s="38" t="s">
        <x:v>19</x:v>
      </x:c>
      <x:c r="AB39" s="38" t="s">
        <x:v>19</x:v>
      </x:c>
      <x:c r="AE39" s="79">
        <x:v>39</x:v>
      </x:c>
    </x:row>
    <x:row r="40" spans="1:55" x14ac:dyDescent="0.6">
      <x:c r="F40" s="38" t="s">
        <x:v>19</x:v>
      </x:c>
      <x:c r="G40" s="38" t="s">
        <x:v>19</x:v>
      </x:c>
      <x:c r="H40" s="38" t="s">
        <x:v>19</x:v>
      </x:c>
      <x:c r="I40" s="38" t="s">
        <x:v>19</x:v>
      </x:c>
      <x:c r="J40" s="39" t="s">
        <x:v>19</x:v>
      </x:c>
      <x:c r="K40" s="39" t="s">
        <x:v>19</x:v>
      </x:c>
      <x:c r="L40" s="39" t="s">
        <x:v>19</x:v>
      </x:c>
      <x:c r="M40" s="39" t="s">
        <x:v>19</x:v>
      </x:c>
      <x:c r="N40" s="39" t="s">
        <x:v>19</x:v>
      </x:c>
      <x:c r="O40" s="39" t="s">
        <x:v>19</x:v>
      </x:c>
      <x:c r="P40" s="39" t="s">
        <x:v>19</x:v>
      </x:c>
      <x:c r="Q40" s="39" t="s">
        <x:v>19</x:v>
      </x:c>
      <x:c r="R40" s="39" t="s">
        <x:v>19</x:v>
      </x:c>
      <x:c r="S40" s="39" t="s">
        <x:v>19</x:v>
      </x:c>
      <x:c r="T40" s="39" t="s">
        <x:v>19</x:v>
      </x:c>
      <x:c r="U40" s="39" t="s">
        <x:v>19</x:v>
      </x:c>
      <x:c r="V40" s="39" t="s">
        <x:v>19</x:v>
      </x:c>
      <x:c r="W40" s="38" t="s">
        <x:v>19</x:v>
      </x:c>
      <x:c r="X40" s="38" t="s">
        <x:v>19</x:v>
      </x:c>
      <x:c r="Y40" s="38" t="s">
        <x:v>19</x:v>
      </x:c>
      <x:c r="Z40" s="38" t="s">
        <x:v>19</x:v>
      </x:c>
      <x:c r="AE40" s="79">
        <x:v>40</x:v>
      </x:c>
    </x:row>
    <x:row r="41" spans="1:55" x14ac:dyDescent="0.6">
      <x:c r="H41" s="38" t="s">
        <x:v>19</x:v>
      </x:c>
      <x:c r="I41" s="38" t="s">
        <x:v>19</x:v>
      </x:c>
      <x:c r="J41" s="39" t="s">
        <x:v>19</x:v>
      </x:c>
      <x:c r="K41" s="39" t="s">
        <x:v>19</x:v>
      </x:c>
      <x:c r="L41" s="39" t="s">
        <x:v>19</x:v>
      </x:c>
      <x:c r="M41" s="39" t="s">
        <x:v>19</x:v>
      </x:c>
      <x:c r="N41" s="39" t="s">
        <x:v>19</x:v>
      </x:c>
      <x:c r="O41" s="39" t="s">
        <x:v>19</x:v>
      </x:c>
      <x:c r="P41" s="39" t="s">
        <x:v>19</x:v>
      </x:c>
      <x:c r="Q41" s="39" t="s">
        <x:v>19</x:v>
      </x:c>
      <x:c r="R41" s="39" t="s">
        <x:v>19</x:v>
      </x:c>
      <x:c r="S41" s="39" t="s">
        <x:v>19</x:v>
      </x:c>
      <x:c r="T41" s="39" t="s">
        <x:v>19</x:v>
      </x:c>
      <x:c r="U41" s="39" t="s">
        <x:v>19</x:v>
      </x:c>
      <x:c r="V41" s="39" t="s">
        <x:v>19</x:v>
      </x:c>
      <x:c r="W41" s="38" t="s">
        <x:v>19</x:v>
      </x:c>
      <x:c r="X41" s="38" t="s">
        <x:v>19</x:v>
      </x:c>
      <x:c r="AE41" s="79">
        <x:v>41</x:v>
      </x:c>
    </x:row>
    <x:row r="42" spans="1:55" x14ac:dyDescent="0.6">
      <x:c r="A42" s="81"/>
      <x:c r="B42" s="81" t="s">
        <x:v>26</x:v>
      </x:c>
      <x:c r="C42" s="81" t="s">
        <x:v>27</x:v>
      </x:c>
      <x:c r="D42" s="81" t="s">
        <x:v>28</x:v>
      </x:c>
      <x:c r="E42" s="81" t="s">
        <x:v>29</x:v>
      </x:c>
      <x:c r="F42" s="81" t="s">
        <x:v>30</x:v>
      </x:c>
      <x:c r="G42" s="81" t="s">
        <x:v>31</x:v>
      </x:c>
      <x:c r="H42" s="81" t="s">
        <x:v>32</x:v>
      </x:c>
      <x:c r="I42" s="81" t="s">
        <x:v>33</x:v>
      </x:c>
      <x:c r="J42" s="81" t="s">
        <x:v>34</x:v>
      </x:c>
      <x:c r="K42" s="81" t="s">
        <x:v>35</x:v>
      </x:c>
      <x:c r="L42" s="81" t="s">
        <x:v>36</x:v>
      </x:c>
      <x:c r="M42" s="81" t="s">
        <x:v>37</x:v>
      </x:c>
      <x:c r="N42" s="81" t="s">
        <x:v>38</x:v>
      </x:c>
      <x:c r="O42" s="81" t="s">
        <x:v>39</x:v>
      </x:c>
      <x:c r="P42" s="81" t="s">
        <x:v>40</x:v>
      </x:c>
      <x:c r="Q42" s="81" t="s">
        <x:v>41</x:v>
      </x:c>
      <x:c r="R42" s="81" t="s">
        <x:v>42</x:v>
      </x:c>
      <x:c r="S42" s="81" t="s">
        <x:v>43</x:v>
      </x:c>
      <x:c r="T42" s="81" t="s">
        <x:v>44</x:v>
      </x:c>
      <x:c r="U42" s="81" t="s">
        <x:v>45</x:v>
      </x:c>
      <x:c r="V42" s="81" t="s">
        <x:v>46</x:v>
      </x:c>
      <x:c r="W42" s="81" t="s">
        <x:v>47</x:v>
      </x:c>
      <x:c r="X42" s="81" t="s">
        <x:v>48</x:v>
      </x:c>
      <x:c r="Y42" s="81" t="s">
        <x:v>49</x:v>
      </x:c>
      <x:c r="Z42" s="81" t="s">
        <x:v>50</x:v>
      </x:c>
      <x:c r="AA42" s="81" t="s">
        <x:v>51</x:v>
      </x:c>
      <x:c r="AB42" s="81" t="s">
        <x:v>52</x:v>
      </x:c>
      <x:c r="AC42" s="81" t="s">
        <x:v>53</x:v>
      </x:c>
      <x:c r="AD42" s="81" t="s">
        <x:v>54</x:v>
      </x:c>
      <x:c r="AE42" s="81"/>
      <x:c r="AF42" s="81"/>
      <x:c r="AG42" s="81"/>
      <x:c r="AH42" s="81"/>
      <x:c r="AI42" s="81"/>
      <x:c r="AJ42" s="81"/>
      <x:c r="AK42" s="81"/>
      <x:c r="AL42" s="81"/>
      <x:c r="AM42" s="81"/>
      <x:c r="AN42" s="81"/>
      <x:c r="AO42" s="81"/>
      <x:c r="AP42" s="81"/>
      <x:c r="AQ42" s="81"/>
      <x:c r="AR42" s="81"/>
      <x:c r="AS42" s="81"/>
      <x:c r="AT42" s="81"/>
      <x:c r="AU42" s="81"/>
      <x:c r="AV42" s="81"/>
      <x:c r="AW42" s="81"/>
      <x:c r="AX42" s="81"/>
      <x:c r="AY42" s="81"/>
      <x:c r="AZ42" s="81"/>
      <x:c r="BA42" s="81"/>
      <x:c r="BB42" s="81"/>
      <x:c r="BC42" s="81"/>
    </x:row>
    <x:row r="1000">
      <x:c r="XX1000" s="139" t="n">
        <x:v>125713</x:v>
      </x:c>
    </x:row>
  </x:sheetData>
  <x:mergeCells count="2">
    <x:mergeCell ref="B2:AD2"/>
    <x:mergeCell ref="AH2:AI2"/>
  </x:mergeCells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40452B-78EB-4B13-9F02-9F03D3371433}" mc:Ignorable="x14ac xr xr2 xr3">
  <x:sheetPr>
    <x:tabColor theme="4" tint="0.79998168889431442"/>
  </x:sheetPr>
  <x:dimension ref="A1:BK49"/>
  <x:sheetViews>
    <x:sheetView showGridLines="0" zoomScale="55" zoomScaleNormal="55" workbookViewId="0"/>
  </x:sheetViews>
  <x:sheetFormatPr defaultColWidth="3.3984375" defaultRowHeight="26" x14ac:dyDescent="0.6"/>
  <x:cols>
    <x:col min="2" max="2" width="22.25" bestFit="1" customWidth="1"/>
    <x:col min="3" max="5" width="3.75" bestFit="1" customWidth="1"/>
    <x:col min="6" max="6" width="4.69921875" bestFit="1" customWidth="1"/>
    <x:col min="7" max="9" width="3.75" bestFit="1" customWidth="1"/>
    <x:col min="10" max="10" width="4" bestFit="1" customWidth="1"/>
    <x:col min="11" max="17" width="3.75" bestFit="1" customWidth="1"/>
    <x:col min="18" max="25" width="4.1484375" bestFit="1" customWidth="1"/>
    <x:col min="26" max="26" width="5.296875" bestFit="1" customWidth="1"/>
    <x:col min="27" max="30" width="4.1484375" bestFit="1" customWidth="1"/>
    <x:col min="34" max="34" width="9.6484375" customWidth="1"/>
    <x:col min="35" max="35" width="10.046875" customWidth="1"/>
    <x:col min="37" max="37" width="5.296875" style="89" bestFit="1" customWidth="1"/>
    <x:col min="38" max="39" width="5.59765625" style="89" customWidth="1"/>
    <x:col min="40" max="40" width="7.34765625" style="89" bestFit="1" customWidth="1"/>
    <x:col min="41" max="56" width="5.59765625" style="89" customWidth="1"/>
    <x:col min="57" max="57" width="3.3984375" style="89"/>
    <x:col min="58" max="58" width="8.546875" style="89" bestFit="1" customWidth="1"/>
    <x:col min="59" max="59" width="3.3984375" style="89"/>
    <x:col min="60" max="60" width="8.3984375" style="89" bestFit="1" customWidth="1"/>
    <x:col min="62" max="62" width="22.09765625" bestFit="1" customWidth="1"/>
  </x:cols>
  <x:sheetData>
    <x:row r="1" spans="2:62" x14ac:dyDescent="0.6">
      <x:c r="AE1" s="79"/>
    </x:row>
    <x:row r="2" spans="2:62" x14ac:dyDescent="0.6">
      <x:c r="B2" s="130" t="s">
        <x:v>24</x:v>
      </x:c>
      <x:c r="C2" s="131"/>
      <x:c r="D2" s="131"/>
      <x:c r="E2" s="131"/>
      <x:c r="F2" s="131"/>
      <x:c r="G2" s="131"/>
      <x:c r="H2" s="131"/>
      <x:c r="I2" s="131"/>
      <x:c r="J2" s="131"/>
      <x:c r="K2" s="131"/>
      <x:c r="L2" s="131"/>
      <x:c r="M2" s="131"/>
      <x:c r="N2" s="131"/>
      <x:c r="O2" s="131"/>
      <x:c r="P2" s="131"/>
      <x:c r="Q2" s="131"/>
      <x:c r="R2" s="131"/>
      <x:c r="S2" s="131"/>
      <x:c r="T2" s="131"/>
      <x:c r="U2" s="131"/>
      <x:c r="V2" s="131"/>
      <x:c r="W2" s="131"/>
      <x:c r="X2" s="131"/>
      <x:c r="Y2" s="131"/>
      <x:c r="Z2" s="131"/>
      <x:c r="AA2" s="131"/>
      <x:c r="AB2" s="131"/>
      <x:c r="AC2" s="131"/>
      <x:c r="AD2" s="132"/>
      <x:c r="AE2" s="79"/>
      <x:c r="AH2" s="130" t="s">
        <x:v>25</x:v>
      </x:c>
      <x:c r="AI2" s="131"/>
    </x:row>
    <x:row r="3" spans="2:62" x14ac:dyDescent="0.6">
      <x:c r="AE3" s="79"/>
    </x:row>
    <x:row r="4" spans="2:62" x14ac:dyDescent="0.6">
      <x:c r="H4" s="38">
        <x:v>50</x:v>
      </x:c>
      <x:c r="I4" s="38">
        <x:v>50</x:v>
      </x:c>
      <x:c r="J4" s="39">
        <x:v>75</x:v>
      </x:c>
      <x:c r="K4" s="39">
        <x:v>75</x:v>
      </x:c>
      <x:c r="L4" s="39">
        <x:v>75</x:v>
      </x:c>
      <x:c r="M4" s="39">
        <x:v>75</x:v>
      </x:c>
      <x:c r="N4" s="39">
        <x:v>75</x:v>
      </x:c>
      <x:c r="O4" s="39">
        <x:v>75</x:v>
      </x:c>
      <x:c r="P4" s="39">
        <x:v>75</x:v>
      </x:c>
      <x:c r="Q4" s="39">
        <x:v>75</x:v>
      </x:c>
      <x:c r="R4" s="39">
        <x:v>75</x:v>
      </x:c>
      <x:c r="S4" s="39">
        <x:v>75</x:v>
      </x:c>
      <x:c r="T4" s="39">
        <x:v>75</x:v>
      </x:c>
      <x:c r="U4" s="39">
        <x:v>75</x:v>
      </x:c>
      <x:c r="V4" s="39">
        <x:v>75</x:v>
      </x:c>
      <x:c r="W4" s="38">
        <x:v>50</x:v>
      </x:c>
      <x:c r="X4" s="38">
        <x:v>50</x:v>
      </x:c>
      <x:c r="AE4" s="79"/>
      <x:c r="AH4" s="40" t="s">
        <x:v>20</x:v>
      </x:c>
      <x:c r="AI4" s="41" t="s">
        <x:v>21</x:v>
      </x:c>
    </x:row>
    <x:row r="5" spans="2:62" x14ac:dyDescent="0.6">
      <x:c r="F5" s="38">
        <x:v>50</x:v>
      </x:c>
      <x:c r="G5" s="38">
        <x:v>50</x:v>
      </x:c>
      <x:c r="H5" s="38">
        <x:v>50</x:v>
      </x:c>
      <x:c r="I5" s="38">
        <x:v>50</x:v>
      </x:c>
      <x:c r="J5" s="39">
        <x:v>75</x:v>
      </x:c>
      <x:c r="K5" s="39">
        <x:v>75</x:v>
      </x:c>
      <x:c r="L5" s="39">
        <x:v>75</x:v>
      </x:c>
      <x:c r="M5" s="39">
        <x:v>75</x:v>
      </x:c>
      <x:c r="N5" s="39">
        <x:v>75</x:v>
      </x:c>
      <x:c r="O5" s="39">
        <x:v>75</x:v>
      </x:c>
      <x:c r="P5" s="39">
        <x:v>75</x:v>
      </x:c>
      <x:c r="Q5" s="39">
        <x:v>75</x:v>
      </x:c>
      <x:c r="R5" s="39">
        <x:v>75</x:v>
      </x:c>
      <x:c r="S5" s="39">
        <x:v>75</x:v>
      </x:c>
      <x:c r="T5" s="39">
        <x:v>75</x:v>
      </x:c>
      <x:c r="U5" s="39">
        <x:v>75</x:v>
      </x:c>
      <x:c r="V5" s="39">
        <x:v>75</x:v>
      </x:c>
      <x:c r="W5" s="38">
        <x:v>50</x:v>
      </x:c>
      <x:c r="X5" s="38">
        <x:v>50</x:v>
      </x:c>
      <x:c r="Y5" s="38">
        <x:v>50</x:v>
      </x:c>
      <x:c r="Z5" s="38">
        <x:v>50</x:v>
      </x:c>
      <x:c r="AE5" s="79"/>
      <x:c r="AH5" s="42" t="s">
        <x:v>19</x:v>
      </x:c>
      <x:c r="AI5" s="43">
        <x:v>50</x:v>
      </x:c>
    </x:row>
    <x:row r="6" spans="2:62" x14ac:dyDescent="0.6">
      <x:c r="D6" s="38">
        <x:v>50</x:v>
      </x:c>
      <x:c r="E6" s="38">
        <x:v>50</x:v>
      </x:c>
      <x:c r="F6" s="38">
        <x:v>50</x:v>
      </x:c>
      <x:c r="G6" s="38">
        <x:v>50</x:v>
      </x:c>
      <x:c r="H6" s="38">
        <x:v>50</x:v>
      </x:c>
      <x:c r="I6" s="38">
        <x:v>50</x:v>
      </x:c>
      <x:c r="J6" s="39">
        <x:v>75</x:v>
      </x:c>
      <x:c r="K6" s="39">
        <x:v>75</x:v>
      </x:c>
      <x:c r="L6" s="39">
        <x:v>75</x:v>
      </x:c>
      <x:c r="M6" s="39">
        <x:v>75</x:v>
      </x:c>
      <x:c r="N6" s="39">
        <x:v>75</x:v>
      </x:c>
      <x:c r="O6" s="39">
        <x:v>75</x:v>
      </x:c>
      <x:c r="P6" s="39">
        <x:v>75</x:v>
      </x:c>
      <x:c r="Q6" s="39">
        <x:v>75</x:v>
      </x:c>
      <x:c r="R6" s="39">
        <x:v>75</x:v>
      </x:c>
      <x:c r="S6" s="39">
        <x:v>75</x:v>
      </x:c>
      <x:c r="T6" s="39">
        <x:v>75</x:v>
      </x:c>
      <x:c r="U6" s="39">
        <x:v>75</x:v>
      </x:c>
      <x:c r="V6" s="39">
        <x:v>75</x:v>
      </x:c>
      <x:c r="W6" s="38">
        <x:v>50</x:v>
      </x:c>
      <x:c r="X6" s="38">
        <x:v>50</x:v>
      </x:c>
      <x:c r="Y6" s="38">
        <x:v>50</x:v>
      </x:c>
      <x:c r="Z6" s="38">
        <x:v>50</x:v>
      </x:c>
      <x:c r="AA6" s="38">
        <x:v>50</x:v>
      </x:c>
      <x:c r="AB6" s="38">
        <x:v>50</x:v>
      </x:c>
      <x:c r="AE6" s="79"/>
      <x:c r="AH6" s="44" t="s">
        <x:v>19</x:v>
      </x:c>
      <x:c r="AI6" s="45">
        <x:v>75</x:v>
      </x:c>
    </x:row>
    <x:row r="7" spans="2:62" x14ac:dyDescent="0.6">
      <x:c r="D7" s="38">
        <x:v>50</x:v>
      </x:c>
      <x:c r="E7" s="38">
        <x:v>50</x:v>
      </x:c>
      <x:c r="F7" s="38">
        <x:v>50</x:v>
      </x:c>
      <x:c r="G7" s="38">
        <x:v>50</x:v>
      </x:c>
      <x:c r="H7" s="38">
        <x:v>50</x:v>
      </x:c>
      <x:c r="I7" s="38">
        <x:v>50</x:v>
      </x:c>
      <x:c r="J7" s="39">
        <x:v>75</x:v>
      </x:c>
      <x:c r="K7" s="39">
        <x:v>75</x:v>
      </x:c>
      <x:c r="L7" s="39">
        <x:v>75</x:v>
      </x:c>
      <x:c r="M7" s="39">
        <x:v>75</x:v>
      </x:c>
      <x:c r="N7" s="39">
        <x:v>75</x:v>
      </x:c>
      <x:c r="O7" s="39">
        <x:v>75</x:v>
      </x:c>
      <x:c r="P7" s="39">
        <x:v>75</x:v>
      </x:c>
      <x:c r="Q7" s="39">
        <x:v>75</x:v>
      </x:c>
      <x:c r="R7" s="39">
        <x:v>75</x:v>
      </x:c>
      <x:c r="S7" s="39">
        <x:v>75</x:v>
      </x:c>
      <x:c r="T7" s="39">
        <x:v>75</x:v>
      </x:c>
      <x:c r="U7" s="39">
        <x:v>75</x:v>
      </x:c>
      <x:c r="V7" s="39">
        <x:v>75</x:v>
      </x:c>
      <x:c r="W7" s="38">
        <x:v>50</x:v>
      </x:c>
      <x:c r="X7" s="38">
        <x:v>50</x:v>
      </x:c>
      <x:c r="Y7" s="38">
        <x:v>50</x:v>
      </x:c>
      <x:c r="Z7" s="38">
        <x:v>50</x:v>
      </x:c>
      <x:c r="AA7" s="38">
        <x:v>50</x:v>
      </x:c>
      <x:c r="AB7" s="38">
        <x:v>50</x:v>
      </x:c>
      <x:c r="AE7" s="79"/>
      <x:c r="AH7" s="46" t="s">
        <x:v>19</x:v>
      </x:c>
      <x:c r="AI7" s="45">
        <x:v>150</x:v>
      </x:c>
    </x:row>
    <x:row r="8" spans="2:62" x14ac:dyDescent="0.6">
      <x:c r="C8" s="38">
        <x:v>50</x:v>
      </x:c>
      <x:c r="D8" s="38">
        <x:v>50</x:v>
      </x:c>
      <x:c r="E8" s="38">
        <x:v>50</x:v>
      </x:c>
      <x:c r="F8" s="38">
        <x:v>50</x:v>
      </x:c>
      <x:c r="G8" s="38">
        <x:v>50</x:v>
      </x:c>
      <x:c r="H8" s="38">
        <x:v>50</x:v>
      </x:c>
      <x:c r="I8" s="38">
        <x:v>50</x:v>
      </x:c>
      <x:c r="J8" s="39">
        <x:v>75</x:v>
      </x:c>
      <x:c r="K8" s="39">
        <x:v>75</x:v>
      </x:c>
      <x:c r="L8" s="39">
        <x:v>75</x:v>
      </x:c>
      <x:c r="M8" s="39">
        <x:v>75</x:v>
      </x:c>
      <x:c r="N8" s="39">
        <x:v>75</x:v>
      </x:c>
      <x:c r="O8" s="39">
        <x:v>75</x:v>
      </x:c>
      <x:c r="P8" s="39">
        <x:v>75</x:v>
      </x:c>
      <x:c r="Q8" s="39">
        <x:v>75</x:v>
      </x:c>
      <x:c r="R8" s="39">
        <x:v>75</x:v>
      </x:c>
      <x:c r="S8" s="39">
        <x:v>75</x:v>
      </x:c>
      <x:c r="T8" s="39">
        <x:v>75</x:v>
      </x:c>
      <x:c r="U8" s="39">
        <x:v>75</x:v>
      </x:c>
      <x:c r="V8" s="39">
        <x:v>75</x:v>
      </x:c>
      <x:c r="W8" s="38">
        <x:v>50</x:v>
      </x:c>
      <x:c r="X8" s="38">
        <x:v>50</x:v>
      </x:c>
      <x:c r="Y8" s="38">
        <x:v>50</x:v>
      </x:c>
      <x:c r="Z8" s="38">
        <x:v>50</x:v>
      </x:c>
      <x:c r="AA8" s="38">
        <x:v>50</x:v>
      </x:c>
      <x:c r="AB8" s="38">
        <x:v>50</x:v>
      </x:c>
      <x:c r="AC8" s="38">
        <x:v>50</x:v>
      </x:c>
      <x:c r="AE8" s="79"/>
      <x:c r="AH8" s="47" t="s">
        <x:v>19</x:v>
      </x:c>
      <x:c r="AI8" s="45">
        <x:v>250</x:v>
      </x:c>
    </x:row>
    <x:row r="9" spans="2:62" x14ac:dyDescent="0.6">
      <x:c r="C9" s="38">
        <x:v>50</x:v>
      </x:c>
      <x:c r="D9" s="38">
        <x:v>50</x:v>
      </x:c>
      <x:c r="E9" s="38">
        <x:v>50</x:v>
      </x:c>
      <x:c r="F9" s="38">
        <x:v>50</x:v>
      </x:c>
      <x:c r="G9" s="38">
        <x:v>50</x:v>
      </x:c>
      <x:c r="H9" s="38">
        <x:v>50</x:v>
      </x:c>
      <x:c r="I9" s="38">
        <x:v>50</x:v>
      </x:c>
      <x:c r="J9" s="48">
        <x:v>250</x:v>
      </x:c>
      <x:c r="K9" s="48">
        <x:v>250</x:v>
      </x:c>
      <x:c r="L9" s="48">
        <x:v>250</x:v>
      </x:c>
      <x:c r="M9" s="48">
        <x:v>250</x:v>
      </x:c>
      <x:c r="N9" s="48">
        <x:v>250</x:v>
      </x:c>
      <x:c r="O9" s="48">
        <x:v>250</x:v>
      </x:c>
      <x:c r="P9" s="48">
        <x:v>250</x:v>
      </x:c>
      <x:c r="Q9" s="48">
        <x:v>250</x:v>
      </x:c>
      <x:c r="R9" s="48">
        <x:v>250</x:v>
      </x:c>
      <x:c r="S9" s="48">
        <x:v>250</x:v>
      </x:c>
      <x:c r="T9" s="48">
        <x:v>250</x:v>
      </x:c>
      <x:c r="U9" s="48">
        <x:v>250</x:v>
      </x:c>
      <x:c r="V9" s="48">
        <x:v>250</x:v>
      </x:c>
      <x:c r="W9" s="38">
        <x:v>50</x:v>
      </x:c>
      <x:c r="X9" s="38">
        <x:v>50</x:v>
      </x:c>
      <x:c r="Y9" s="38">
        <x:v>50</x:v>
      </x:c>
      <x:c r="Z9" s="38">
        <x:v>50</x:v>
      </x:c>
      <x:c r="AA9" s="38">
        <x:v>50</x:v>
      </x:c>
      <x:c r="AB9" s="38">
        <x:v>50</x:v>
      </x:c>
      <x:c r="AC9" s="38">
        <x:v>50</x:v>
      </x:c>
      <x:c r="AE9" s="79"/>
      <x:c r="AH9" s="49" t="s">
        <x:v>19</x:v>
      </x:c>
      <x:c r="AI9" s="45">
        <x:v>300</x:v>
      </x:c>
    </x:row>
    <x:row r="10" spans="2:62" x14ac:dyDescent="0.6">
      <x:c r="B10" s="38">
        <x:v>50</x:v>
      </x:c>
      <x:c r="C10" s="38">
        <x:v>50</x:v>
      </x:c>
      <x:c r="D10" s="38">
        <x:v>50</x:v>
      </x:c>
      <x:c r="E10" s="38">
        <x:v>50</x:v>
      </x:c>
      <x:c r="F10" s="38">
        <x:v>50</x:v>
      </x:c>
      <x:c r="G10" s="38">
        <x:v>50</x:v>
      </x:c>
      <x:c r="H10" s="38">
        <x:v>50</x:v>
      </x:c>
      <x:c r="I10" s="48">
        <x:v>250</x:v>
      </x:c>
      <x:c r="J10" s="48">
        <x:v>250</x:v>
      </x:c>
      <x:c r="K10" s="48">
        <x:v>250</x:v>
      </x:c>
      <x:c r="L10" s="48">
        <x:v>250</x:v>
      </x:c>
      <x:c r="M10" s="48">
        <x:v>250</x:v>
      </x:c>
      <x:c r="N10" s="48">
        <x:v>250</x:v>
      </x:c>
      <x:c r="O10" s="48">
        <x:v>250</x:v>
      </x:c>
      <x:c r="P10" s="48">
        <x:v>250</x:v>
      </x:c>
      <x:c r="Q10" s="48">
        <x:v>250</x:v>
      </x:c>
      <x:c r="R10" s="48">
        <x:v>250</x:v>
      </x:c>
      <x:c r="S10" s="48">
        <x:v>250</x:v>
      </x:c>
      <x:c r="T10" s="48">
        <x:v>250</x:v>
      </x:c>
      <x:c r="U10" s="48">
        <x:v>250</x:v>
      </x:c>
      <x:c r="V10" s="48">
        <x:v>250</x:v>
      </x:c>
      <x:c r="W10" s="48">
        <x:v>250</x:v>
      </x:c>
      <x:c r="X10" s="38">
        <x:v>50</x:v>
      </x:c>
      <x:c r="Y10" s="38">
        <x:v>50</x:v>
      </x:c>
      <x:c r="Z10" s="38">
        <x:v>50</x:v>
      </x:c>
      <x:c r="AA10" s="38">
        <x:v>50</x:v>
      </x:c>
      <x:c r="AB10" s="38">
        <x:v>50</x:v>
      </x:c>
      <x:c r="AC10" s="38">
        <x:v>50</x:v>
      </x:c>
      <x:c r="AD10" s="38">
        <x:v>50</x:v>
      </x:c>
      <x:c r="AE10" s="79"/>
      <x:c r="AH10" s="50" t="s">
        <x:v>19</x:v>
      </x:c>
      <x:c r="AI10" s="51">
        <x:v>1000</x:v>
      </x:c>
    </x:row>
    <x:row r="11" spans="2:62" x14ac:dyDescent="0.6">
      <x:c r="B11" s="38">
        <x:v>50</x:v>
      </x:c>
      <x:c r="C11" s="38">
        <x:v>50</x:v>
      </x:c>
      <x:c r="D11" s="38">
        <x:v>50</x:v>
      </x:c>
      <x:c r="E11" s="38">
        <x:v>50</x:v>
      </x:c>
      <x:c r="F11" s="38">
        <x:v>50</x:v>
      </x:c>
      <x:c r="G11" s="38">
        <x:v>50</x:v>
      </x:c>
      <x:c r="H11" s="48">
        <x:v>250</x:v>
      </x:c>
      <x:c r="I11" s="48">
        <x:v>250</x:v>
      </x:c>
      <x:c r="J11" s="48">
        <x:v>250</x:v>
      </x:c>
      <x:c r="K11" s="48">
        <x:v>250</x:v>
      </x:c>
      <x:c r="L11" s="48">
        <x:v>250</x:v>
      </x:c>
      <x:c r="M11" s="48">
        <x:v>250</x:v>
      </x:c>
      <x:c r="N11" s="48">
        <x:v>250</x:v>
      </x:c>
      <x:c r="O11" s="48">
        <x:v>250</x:v>
      </x:c>
      <x:c r="P11" s="48">
        <x:v>250</x:v>
      </x:c>
      <x:c r="Q11" s="48">
        <x:v>250</x:v>
      </x:c>
      <x:c r="R11" s="48">
        <x:v>250</x:v>
      </x:c>
      <x:c r="S11" s="48">
        <x:v>250</x:v>
      </x:c>
      <x:c r="T11" s="48">
        <x:v>250</x:v>
      </x:c>
      <x:c r="U11" s="48">
        <x:v>250</x:v>
      </x:c>
      <x:c r="V11" s="48">
        <x:v>250</x:v>
      </x:c>
      <x:c r="W11" s="48">
        <x:v>250</x:v>
      </x:c>
      <x:c r="X11" s="48">
        <x:v>250</x:v>
      </x:c>
      <x:c r="Y11" s="38">
        <x:v>50</x:v>
      </x:c>
      <x:c r="Z11" s="38">
        <x:v>50</x:v>
      </x:c>
      <x:c r="AA11" s="38">
        <x:v>50</x:v>
      </x:c>
      <x:c r="AB11" s="38">
        <x:v>50</x:v>
      </x:c>
      <x:c r="AC11" s="38">
        <x:v>50</x:v>
      </x:c>
      <x:c r="AD11" s="38">
        <x:v>50</x:v>
      </x:c>
      <x:c r="AE11" s="79"/>
    </x:row>
    <x:row r="12" spans="2:62" x14ac:dyDescent="0.6">
      <x:c r="B12" s="52">
        <x:v>150</x:v>
      </x:c>
      <x:c r="C12" s="52">
        <x:v>150</x:v>
      </x:c>
      <x:c r="D12" s="52">
        <x:v>150</x:v>
      </x:c>
      <x:c r="E12" s="52">
        <x:v>150</x:v>
      </x:c>
      <x:c r="F12" s="53">
        <x:v>1000</x:v>
      </x:c>
      <x:c r="G12" s="54">
        <x:v>300</x:v>
      </x:c>
      <x:c r="H12" s="54">
        <x:v>300</x:v>
      </x:c>
      <x:c r="I12" s="54">
        <x:v>300</x:v>
      </x:c>
      <x:c r="J12" s="80">
        <x:f t="shared" ref="J12:U12" si="0">$B$49</x:f>
        <x:v>738.63636363636363</x:v>
      </x:c>
      <x:c r="K12" s="80">
        <x:f t="shared" si="0"/>
        <x:v>738.63636363636363</x:v>
      </x:c>
      <x:c r="L12" s="80">
        <x:f t="shared" si="0"/>
        <x:v>738.63636363636363</x:v>
      </x:c>
      <x:c r="M12" s="80">
        <x:f t="shared" si="0"/>
        <x:v>738.63636363636363</x:v>
      </x:c>
      <x:c r="N12" s="80">
        <x:f t="shared" si="0"/>
        <x:v>738.63636363636363</x:v>
      </x:c>
      <x:c r="O12" s="80">
        <x:f t="shared" si="0"/>
        <x:v>738.63636363636363</x:v>
      </x:c>
      <x:c r="P12" s="80">
        <x:f t="shared" si="0"/>
        <x:v>738.63636363636363</x:v>
      </x:c>
      <x:c r="Q12" s="80">
        <x:f t="shared" si="0"/>
        <x:v>738.63636363636363</x:v>
      </x:c>
      <x:c r="R12" s="80">
        <x:f t="shared" si="0"/>
        <x:v>738.63636363636363</x:v>
      </x:c>
      <x:c r="S12" s="80">
        <x:f t="shared" si="0"/>
        <x:v>738.63636363636363</x:v>
      </x:c>
      <x:c r="T12" s="80">
        <x:f t="shared" si="0"/>
        <x:v>738.63636363636363</x:v>
      </x:c>
      <x:c r="U12" s="80">
        <x:f t="shared" si="0"/>
        <x:v>738.63636363636363</x:v>
      </x:c>
      <x:c r="V12" s="80">
        <x:f t="shared" ref="V12:V32" si="1">$B$49</x:f>
        <x:v>738.63636363636363</x:v>
      </x:c>
      <x:c r="W12" s="54">
        <x:v>300</x:v>
      </x:c>
      <x:c r="X12" s="54">
        <x:v>300</x:v>
      </x:c>
      <x:c r="Y12" s="54">
        <x:v>300</x:v>
      </x:c>
      <x:c r="Z12" s="53">
        <x:v>1000</x:v>
      </x:c>
      <x:c r="AA12" s="52">
        <x:v>150</x:v>
      </x:c>
      <x:c r="AB12" s="52">
        <x:v>150</x:v>
      </x:c>
      <x:c r="AC12" s="52">
        <x:v>150</x:v>
      </x:c>
      <x:c r="AD12" s="52">
        <x:v>150</x:v>
      </x:c>
      <x:c r="AE12" s="79"/>
    </x:row>
    <x:row r="13" spans="2:62" x14ac:dyDescent="0.6">
      <x:c r="B13" s="52">
        <x:v>150</x:v>
      </x:c>
      <x:c r="C13" s="52">
        <x:v>150</x:v>
      </x:c>
      <x:c r="D13" s="52">
        <x:v>150</x:v>
      </x:c>
      <x:c r="E13" s="52">
        <x:v>150</x:v>
      </x:c>
      <x:c r="F13" s="53">
        <x:v>1000</x:v>
      </x:c>
      <x:c r="G13" s="54">
        <x:v>300</x:v>
      </x:c>
      <x:c r="H13" s="54">
        <x:v>300</x:v>
      </x:c>
      <x:c r="I13" s="54">
        <x:v>300</x:v>
      </x:c>
      <x:c r="J13" s="80">
        <x:f t="shared" ref="J13:J33" si="2">$B$49</x:f>
        <x:v>738.63636363636363</x:v>
      </x:c>
      <x:c r="K13" s="55"/>
      <x:c r="L13" s="56"/>
      <x:c r="M13" s="55"/>
      <x:c r="N13" s="57"/>
      <x:c r="O13" s="58"/>
      <x:c r="P13" s="59" t="s">
        <x:v>22</x:v>
      </x:c>
      <x:c r="Q13" s="60"/>
      <x:c r="R13" s="56"/>
      <x:c r="S13" s="57"/>
      <x:c r="T13" s="56"/>
      <x:c r="U13" s="57"/>
      <x:c r="V13" s="80">
        <x:f t="shared" si="1"/>
        <x:v>738.63636363636363</x:v>
      </x:c>
      <x:c r="W13" s="54">
        <x:v>300</x:v>
      </x:c>
      <x:c r="X13" s="54">
        <x:v>300</x:v>
      </x:c>
      <x:c r="Y13" s="54">
        <x:v>300</x:v>
      </x:c>
      <x:c r="Z13" s="53">
        <x:v>1000</x:v>
      </x:c>
      <x:c r="AA13" s="52">
        <x:v>150</x:v>
      </x:c>
      <x:c r="AB13" s="52">
        <x:v>150</x:v>
      </x:c>
      <x:c r="AC13" s="52">
        <x:v>150</x:v>
      </x:c>
      <x:c r="AD13" s="52">
        <x:v>150</x:v>
      </x:c>
      <x:c r="AE13" s="79"/>
      <x:c r="AI13" s="91" t="s">
        <x:v>57</x:v>
      </x:c>
      <x:c r="AK13" s="91" t="s">
        <x:v>96</x:v>
      </x:c>
      <x:c r="AM13" s="91" t="s">
        <x:v>97</x:v>
      </x:c>
      <x:c r="AN13" s="91" t="s">
        <x:v>98</x:v>
      </x:c>
      <x:c r="AO13" s="92" t="s">
        <x:v>99</x:v>
      </x:c>
      <x:c r="AP13" s="92"/>
      <x:c r="AQ13" s="92"/>
      <x:c r="AR13" s="92"/>
      <x:c r="AS13" s="92"/>
      <x:c r="AT13" s="92"/>
      <x:c r="AU13" s="92"/>
      <x:c r="AV13" s="92"/>
      <x:c r="AW13" s="92" t="s">
        <x:v>100</x:v>
      </x:c>
      <x:c r="AX13" s="92"/>
      <x:c r="AY13" s="92"/>
      <x:c r="AZ13" s="92"/>
      <x:c r="BA13" s="92"/>
      <x:c r="BB13" s="92"/>
      <x:c r="BC13" s="92"/>
      <x:c r="BD13" s="92"/>
      <x:c r="BE13" s="91"/>
      <x:c r="BF13" s="91" t="s">
        <x:v>101</x:v>
      </x:c>
      <x:c r="BG13" s="91"/>
      <x:c r="BH13" s="91" t="s">
        <x:v>102</x:v>
      </x:c>
      <x:c r="BJ13" s="91" t="s">
        <x:v>103</x:v>
      </x:c>
    </x:row>
    <x:row r="14" spans="2:62" x14ac:dyDescent="0.6">
      <x:c r="B14" s="52">
        <x:v>150</x:v>
      </x:c>
      <x:c r="C14" s="52">
        <x:v>150</x:v>
      </x:c>
      <x:c r="D14" s="52">
        <x:v>150</x:v>
      </x:c>
      <x:c r="E14" s="52">
        <x:v>150</x:v>
      </x:c>
      <x:c r="F14" s="53">
        <x:v>1000</x:v>
      </x:c>
      <x:c r="G14" s="54">
        <x:v>300</x:v>
      </x:c>
      <x:c r="H14" s="54">
        <x:v>300</x:v>
      </x:c>
      <x:c r="I14" s="54">
        <x:v>300</x:v>
      </x:c>
      <x:c r="J14" s="80">
        <x:f t="shared" si="2"/>
        <x:v>738.63636363636363</x:v>
      </x:c>
      <x:c r="K14" s="61"/>
      <x:c r="L14" s="62"/>
      <x:c r="M14" s="61"/>
      <x:c r="N14" s="62"/>
      <x:c r="O14" s="62"/>
      <x:c r="P14" s="62"/>
      <x:c r="Q14" s="62"/>
      <x:c r="R14" s="62"/>
      <x:c r="S14" s="63"/>
      <x:c r="T14" s="62"/>
      <x:c r="U14" s="63"/>
      <x:c r="V14" s="80">
        <x:f t="shared" si="1"/>
        <x:v>738.63636363636363</x:v>
      </x:c>
      <x:c r="W14" s="54">
        <x:v>300</x:v>
      </x:c>
      <x:c r="X14" s="54">
        <x:v>300</x:v>
      </x:c>
      <x:c r="Y14" s="54">
        <x:v>300</x:v>
      </x:c>
      <x:c r="Z14" s="53">
        <x:v>1000</x:v>
      </x:c>
      <x:c r="AA14" s="52">
        <x:v>150</x:v>
      </x:c>
      <x:c r="AB14" s="52">
        <x:v>150</x:v>
      </x:c>
      <x:c r="AC14" s="52">
        <x:v>150</x:v>
      </x:c>
      <x:c r="AD14" s="52">
        <x:v>150</x:v>
      </x:c>
      <x:c r="AE14" s="79"/>
    </x:row>
    <x:row r="15" spans="2:62" x14ac:dyDescent="0.6">
      <x:c r="B15" s="52">
        <x:v>150</x:v>
      </x:c>
      <x:c r="C15" s="52">
        <x:v>150</x:v>
      </x:c>
      <x:c r="D15" s="52">
        <x:v>150</x:v>
      </x:c>
      <x:c r="E15" s="52">
        <x:v>150</x:v>
      </x:c>
      <x:c r="F15" s="53">
        <x:v>1000</x:v>
      </x:c>
      <x:c r="G15" s="54">
        <x:v>300</x:v>
      </x:c>
      <x:c r="H15" s="54">
        <x:v>300</x:v>
      </x:c>
      <x:c r="I15" s="54">
        <x:v>300</x:v>
      </x:c>
      <x:c r="J15" s="80">
        <x:f t="shared" si="2"/>
        <x:v>738.63636363636363</x:v>
      </x:c>
      <x:c r="K15" s="61"/>
      <x:c r="L15" s="62"/>
      <x:c r="M15" s="64"/>
      <x:c r="N15" s="65"/>
      <x:c r="O15" s="65"/>
      <x:c r="P15" s="66" t="s">
        <x:v>22</x:v>
      </x:c>
      <x:c r="Q15" s="65"/>
      <x:c r="R15" s="65"/>
      <x:c r="S15" s="67"/>
      <x:c r="T15" s="62"/>
      <x:c r="U15" s="63"/>
      <x:c r="V15" s="80">
        <x:f t="shared" si="1"/>
        <x:v>738.63636363636363</x:v>
      </x:c>
      <x:c r="W15" s="54">
        <x:v>300</x:v>
      </x:c>
      <x:c r="X15" s="54">
        <x:v>300</x:v>
      </x:c>
      <x:c r="Y15" s="54">
        <x:v>300</x:v>
      </x:c>
      <x:c r="Z15" s="53">
        <x:v>1000</x:v>
      </x:c>
      <x:c r="AA15" s="52">
        <x:v>150</x:v>
      </x:c>
      <x:c r="AB15" s="52">
        <x:v>150</x:v>
      </x:c>
      <x:c r="AC15" s="52">
        <x:v>150</x:v>
      </x:c>
      <x:c r="AD15" s="52">
        <x:v>150</x:v>
      </x:c>
      <x:c r="AE15" s="79"/>
      <x:c r="AI15" s="30" t="s">
        <x:v>92</x:v>
      </x:c>
      <x:c r="AK15" s="89" cm="1">
        <x:f t="array" aca="1" ref="AK15" ca="1">INDIRECT(AI15)</x:f>
        <x:v>150</x:v>
      </x:c>
      <x:c r="AM15" s="89" cm="1">
        <x:f t="array" aca="1" ref="AM15" ca="1">ROW(INDIRECT(AI15))</x:f>
        <x:v>33</x:v>
      </x:c>
      <x:c r="AN15" s="89" cm="1">
        <x:f t="array" aca="1" ref="AN15" ca="1">COLUMN(INDIRECT(AI15))</x:f>
        <x:v>3</x:v>
      </x:c>
      <x:c r="AO15" s="89" t="str">
        <x:f ca="1">ADDRESS(AM15+1,AN15)</x:f>
        <x:v>$C$34</x:v>
      </x:c>
      <x:c r="AP15" s="89" t="str">
        <x:f ca="1">ADDRESS(AM15-1,AN15)</x:f>
        <x:v>$C$32</x:v>
      </x:c>
      <x:c r="AQ15" s="89" t="str">
        <x:f ca="1">ADDRESS(AM15,AN15+1)</x:f>
        <x:v>$D$33</x:v>
      </x:c>
      <x:c r="AR15" s="89" t="str">
        <x:f ca="1">ADDRESS(AM15,AN15-1)</x:f>
        <x:v>$B$33</x:v>
      </x:c>
      <x:c r="AS15" s="89" t="str">
        <x:f ca="1">ADDRESS(AM15+1,AN15-1)</x:f>
        <x:v>$B$34</x:v>
      </x:c>
      <x:c r="AT15" s="89" t="str">
        <x:f ca="1">ADDRESS(AM15+1,AN15+1)</x:f>
        <x:v>$D$34</x:v>
      </x:c>
      <x:c r="AU15" s="89" t="str">
        <x:f ca="1">ADDRESS(AM15-1,AN15-1)</x:f>
        <x:v>$B$32</x:v>
      </x:c>
      <x:c r="AV15" s="89" t="str">
        <x:f ca="1">ADDRESS(AM15-1,AN15+1)</x:f>
        <x:v>$D$32</x:v>
      </x:c>
      <x:c r="AW15" s="89" cm="1">
        <x:f t="array" aca="1" ref="AW15" ca="1">INDIRECT(AO15)</x:f>
        <x:v>50</x:v>
      </x:c>
      <x:c r="AX15" s="89" cm="1">
        <x:f t="array" aca="1" ref="AX15" ca="1">INDIRECT(AP15)</x:f>
        <x:v>150</x:v>
      </x:c>
      <x:c r="AY15" s="89" cm="1">
        <x:f t="array" aca="1" ref="AY15" ca="1">INDIRECT(AQ15)</x:f>
        <x:v>150</x:v>
      </x:c>
      <x:c r="AZ15" s="89" cm="1">
        <x:f t="array" aca="1" ref="AZ15" ca="1">INDIRECT(AR15)</x:f>
        <x:v>150</x:v>
      </x:c>
      <x:c r="BA15" s="89" cm="1">
        <x:f t="array" aca="1" ref="BA15" ca="1">INDIRECT(AS15)</x:f>
        <x:v>50</x:v>
      </x:c>
      <x:c r="BB15" s="89" cm="1">
        <x:f t="array" aca="1" ref="BB15" ca="1">INDIRECT(AT15)</x:f>
        <x:v>50</x:v>
      </x:c>
      <x:c r="BC15" s="89" cm="1">
        <x:f t="array" aca="1" ref="BC15" ca="1">INDIRECT(AU15)</x:f>
        <x:v>150</x:v>
      </x:c>
      <x:c r="BD15" s="89" cm="1">
        <x:f t="array" aca="1" ref="BD15" ca="1">INDIRECT(AV15)</x:f>
        <x:v>150</x:v>
      </x:c>
      <x:c r="BF15" s="89">
        <x:f ca="1">MIN(AW15:BD15)</x:f>
        <x:v>50</x:v>
      </x:c>
      <x:c r="BH15" s="89">
        <x:f ca="1">BF15+AK15</x:f>
        <x:v>200</x:v>
      </x:c>
      <x:c r="BJ15" s="89">
        <x:f ca="1">MIN(OFFSET(INDIRECT(AI15),-1,-1,3,3))</x:f>
        <x:v>50</x:v>
      </x:c>
    </x:row>
    <x:row r="16" spans="2:62" x14ac:dyDescent="0.6">
      <x:c r="B16" s="52">
        <x:v>150</x:v>
      </x:c>
      <x:c r="C16" s="52">
        <x:v>150</x:v>
      </x:c>
      <x:c r="D16" s="52">
        <x:v>150</x:v>
      </x:c>
      <x:c r="E16" s="52">
        <x:v>150</x:v>
      </x:c>
      <x:c r="F16" s="53">
        <x:v>1000</x:v>
      </x:c>
      <x:c r="G16" s="54">
        <x:v>300</x:v>
      </x:c>
      <x:c r="H16" s="54">
        <x:v>300</x:v>
      </x:c>
      <x:c r="I16" s="54">
        <x:v>300</x:v>
      </x:c>
      <x:c r="J16" s="80">
        <x:f t="shared" si="2"/>
        <x:v>738.63636363636363</x:v>
      </x:c>
      <x:c r="K16" s="61"/>
      <x:c r="L16" s="62"/>
      <x:c r="M16" s="68" t="s">
        <x:v>22</x:v>
      </x:c>
      <x:c r="N16" s="62"/>
      <x:c r="O16" s="68"/>
      <x:c r="P16" s="68"/>
      <x:c r="Q16" s="62"/>
      <x:c r="R16" s="62"/>
      <x:c r="S16" s="68" t="s">
        <x:v>22</x:v>
      </x:c>
      <x:c r="T16" s="62"/>
      <x:c r="U16" s="63"/>
      <x:c r="V16" s="80">
        <x:f t="shared" si="1"/>
        <x:v>738.63636363636363</x:v>
      </x:c>
      <x:c r="W16" s="54">
        <x:v>300</x:v>
      </x:c>
      <x:c r="X16" s="54">
        <x:v>300</x:v>
      </x:c>
      <x:c r="Y16" s="54">
        <x:v>300</x:v>
      </x:c>
      <x:c r="Z16" s="53">
        <x:v>1000</x:v>
      </x:c>
      <x:c r="AA16" s="52">
        <x:v>150</x:v>
      </x:c>
      <x:c r="AB16" s="52">
        <x:v>150</x:v>
      </x:c>
      <x:c r="AC16" s="52">
        <x:v>150</x:v>
      </x:c>
      <x:c r="AD16" s="52">
        <x:v>150</x:v>
      </x:c>
      <x:c r="AE16" s="79"/>
      <x:c r="AI16" s="9"/>
    </x:row>
    <x:row r="17" spans="2:62" x14ac:dyDescent="0.6">
      <x:c r="B17" s="52">
        <x:v>150</x:v>
      </x:c>
      <x:c r="C17" s="52">
        <x:v>150</x:v>
      </x:c>
      <x:c r="D17" s="52">
        <x:v>150</x:v>
      </x:c>
      <x:c r="E17" s="52">
        <x:v>150</x:v>
      </x:c>
      <x:c r="F17" s="53">
        <x:v>1000</x:v>
      </x:c>
      <x:c r="G17" s="54">
        <x:v>300</x:v>
      </x:c>
      <x:c r="H17" s="54">
        <x:v>300</x:v>
      </x:c>
      <x:c r="I17" s="54">
        <x:v>300</x:v>
      </x:c>
      <x:c r="J17" s="80">
        <x:f t="shared" si="2"/>
        <x:v>738.63636363636363</x:v>
      </x:c>
      <x:c r="K17" s="61"/>
      <x:c r="L17" s="62"/>
      <x:c r="M17" s="62"/>
      <x:c r="N17" s="69" t="s">
        <x:v>22</x:v>
      </x:c>
      <x:c r="O17" s="62"/>
      <x:c r="P17" s="68" t="s">
        <x:v>22</x:v>
      </x:c>
      <x:c r="Q17" s="62"/>
      <x:c r="R17" s="69" t="s">
        <x:v>22</x:v>
      </x:c>
      <x:c r="S17" s="62"/>
      <x:c r="T17" s="62"/>
      <x:c r="U17" s="63"/>
      <x:c r="V17" s="80">
        <x:f t="shared" si="1"/>
        <x:v>738.63636363636363</x:v>
      </x:c>
      <x:c r="W17" s="54">
        <x:v>300</x:v>
      </x:c>
      <x:c r="X17" s="54">
        <x:v>300</x:v>
      </x:c>
      <x:c r="Y17" s="54">
        <x:v>300</x:v>
      </x:c>
      <x:c r="Z17" s="53">
        <x:v>1000</x:v>
      </x:c>
      <x:c r="AA17" s="52">
        <x:v>150</x:v>
      </x:c>
      <x:c r="AB17" s="52">
        <x:v>150</x:v>
      </x:c>
      <x:c r="AC17" s="52">
        <x:v>150</x:v>
      </x:c>
      <x:c r="AD17" s="52">
        <x:v>150</x:v>
      </x:c>
      <x:c r="AE17" s="79"/>
      <x:c r="AI17" s="30" t="s">
        <x:v>58</x:v>
      </x:c>
      <x:c r="AK17" s="89" cm="1">
        <x:f t="array" aca="1" ref="AK17" ca="1">INDIRECT(AI17)</x:f>
        <x:v>50</x:v>
      </x:c>
      <x:c r="AM17" s="89" cm="1">
        <x:f t="array" aca="1" ref="AM17" ca="1">ROW(INDIRECT(AI17))</x:f>
        <x:v>7</x:v>
      </x:c>
      <x:c r="AN17" s="89" cm="1">
        <x:f t="array" aca="1" ref="AN17" ca="1">COLUMN(INDIRECT(AI17))</x:f>
        <x:v>5</x:v>
      </x:c>
      <x:c r="AO17" s="89" t="str">
        <x:f ca="1">ADDRESS(AM17+1,AN17)</x:f>
        <x:v>$E$8</x:v>
      </x:c>
      <x:c r="AP17" s="89" t="str">
        <x:f ca="1">ADDRESS(AM17-1,AN17)</x:f>
        <x:v>$E$6</x:v>
      </x:c>
      <x:c r="AQ17" s="89" t="str">
        <x:f ca="1">ADDRESS(AM17,AN17+1)</x:f>
        <x:v>$F$7</x:v>
      </x:c>
      <x:c r="AR17" s="89" t="str">
        <x:f ca="1">ADDRESS(AM17,AN17-1)</x:f>
        <x:v>$D$7</x:v>
      </x:c>
      <x:c r="AS17" s="89" t="str">
        <x:f t="shared" ref="AS17:AS36" ca="1" si="3">ADDRESS(AM17+1,AN17-1)</x:f>
        <x:v>$D$8</x:v>
      </x:c>
      <x:c r="AT17" s="89" t="str">
        <x:f t="shared" ref="AT17:AT36" ca="1" si="4">ADDRESS(AM17+1,AN17+1)</x:f>
        <x:v>$F$8</x:v>
      </x:c>
      <x:c r="AU17" s="89" t="str">
        <x:f t="shared" ref="AU17:AU36" ca="1" si="5">ADDRESS(AM17-1,AN17-1)</x:f>
        <x:v>$D$6</x:v>
      </x:c>
      <x:c r="AV17" s="89" t="str">
        <x:f t="shared" ref="AV17:AV36" ca="1" si="6">ADDRESS(AM17-1,AN17+1)</x:f>
        <x:v>$F$6</x:v>
      </x:c>
      <x:c r="AW17" s="89" cm="1">
        <x:f t="array" aca="1" ref="AW17" ca="1">IF(INDIRECT(AO17)=0,9999,INDIRECT(AO17))</x:f>
        <x:v>50</x:v>
      </x:c>
      <x:c r="AX17" s="89" cm="1">
        <x:f t="array" aca="1" ref="AX17" ca="1">IF(INDIRECT(AP17)=0,9999,INDIRECT(AP17))</x:f>
        <x:v>50</x:v>
      </x:c>
      <x:c r="AY17" s="89" cm="1">
        <x:f t="array" aca="1" ref="AY17" ca="1">IF(INDIRECT(AQ17)=0,9999,INDIRECT(AQ17))</x:f>
        <x:v>50</x:v>
      </x:c>
      <x:c r="AZ17" s="89" cm="1">
        <x:f t="array" aca="1" ref="AZ17" ca="1">IF(INDIRECT(AR17)=0,9999,INDIRECT(AR17))</x:f>
        <x:v>50</x:v>
      </x:c>
      <x:c r="BA17" s="89" cm="1">
        <x:f t="array" aca="1" ref="BA17" ca="1">IF(INDIRECT(AS17)=0,9999,INDIRECT(AS17))</x:f>
        <x:v>50</x:v>
      </x:c>
      <x:c r="BB17" s="89" cm="1">
        <x:f t="array" aca="1" ref="BB17" ca="1">IF(INDIRECT(AT17)=0,9999,INDIRECT(AT17))</x:f>
        <x:v>50</x:v>
      </x:c>
      <x:c r="BC17" s="89" cm="1">
        <x:f t="array" aca="1" ref="BC17" ca="1">IF(INDIRECT(AU17)=0,9999,INDIRECT(AU17))</x:f>
        <x:v>50</x:v>
      </x:c>
      <x:c r="BD17" s="89" cm="1">
        <x:f t="array" aca="1" ref="BD17" ca="1">IF(INDIRECT(AV17)=0,9999,INDIRECT(AV17))</x:f>
        <x:v>50</x:v>
      </x:c>
      <x:c r="BF17" s="89">
        <x:f t="shared" ref="BF17:BF36" ca="1" si="7">MIN(AW17:BD17)</x:f>
        <x:v>50</x:v>
      </x:c>
      <x:c r="BH17" s="89">
        <x:f t="shared" ref="BH17:BH36" ca="1" si="8">BF17+AK17</x:f>
        <x:v>100</x:v>
      </x:c>
      <x:c r="BJ17" s="89">
        <x:f t="shared" ref="BJ17:BJ36" ca="1" si="9">MIN(OFFSET(INDIRECT(AI17),-1,-1,3,3))</x:f>
        <x:v>50</x:v>
      </x:c>
    </x:row>
    <x:row r="18" spans="2:62" x14ac:dyDescent="0.6">
      <x:c r="B18" s="52">
        <x:v>150</x:v>
      </x:c>
      <x:c r="C18" s="52">
        <x:v>150</x:v>
      </x:c>
      <x:c r="D18" s="52">
        <x:v>150</x:v>
      </x:c>
      <x:c r="E18" s="52">
        <x:v>150</x:v>
      </x:c>
      <x:c r="F18" s="53">
        <x:v>1000</x:v>
      </x:c>
      <x:c r="G18" s="54">
        <x:v>300</x:v>
      </x:c>
      <x:c r="H18" s="54">
        <x:v>300</x:v>
      </x:c>
      <x:c r="I18" s="54">
        <x:v>300</x:v>
      </x:c>
      <x:c r="J18" s="80">
        <x:f t="shared" si="2"/>
        <x:v>738.63636363636363</x:v>
      </x:c>
      <x:c r="K18" s="61"/>
      <x:c r="L18" s="62"/>
      <x:c r="M18" s="62"/>
      <x:c r="N18" s="62"/>
      <x:c r="O18" s="62"/>
      <x:c r="P18" s="62"/>
      <x:c r="Q18" s="62"/>
      <x:c r="R18" s="62"/>
      <x:c r="S18" s="62"/>
      <x:c r="T18" s="62"/>
      <x:c r="U18" s="63"/>
      <x:c r="V18" s="80">
        <x:f t="shared" si="1"/>
        <x:v>738.63636363636363</x:v>
      </x:c>
      <x:c r="W18" s="54">
        <x:v>300</x:v>
      </x:c>
      <x:c r="X18" s="54">
        <x:v>300</x:v>
      </x:c>
      <x:c r="Y18" s="54">
        <x:v>300</x:v>
      </x:c>
      <x:c r="Z18" s="53">
        <x:v>1000</x:v>
      </x:c>
      <x:c r="AA18" s="52">
        <x:v>150</x:v>
      </x:c>
      <x:c r="AB18" s="52">
        <x:v>150</x:v>
      </x:c>
      <x:c r="AC18" s="52">
        <x:v>150</x:v>
      </x:c>
      <x:c r="AD18" s="52">
        <x:v>150</x:v>
      </x:c>
      <x:c r="AE18" s="79"/>
      <x:c r="AI18" s="30" t="s">
        <x:v>59</x:v>
      </x:c>
      <x:c r="AK18" s="89" cm="1">
        <x:f t="array" aca="1" ref="AK18" ca="1">INDIRECT(AI18)</x:f>
        <x:v>150</x:v>
      </x:c>
      <x:c r="AM18" s="89" cm="1">
        <x:f t="array" aca="1" ref="AM18" ca="1">ROW(INDIRECT(AI18))</x:f>
        <x:v>30</x:v>
      </x:c>
      <x:c r="AN18" s="89" cm="1">
        <x:f t="array" aca="1" ref="AN18" ca="1">COLUMN(INDIRECT(AI18))</x:f>
        <x:v>5</x:v>
      </x:c>
      <x:c r="AO18" s="89" t="str">
        <x:f t="shared" ref="AO18:AO36" ca="1" si="10">ADDRESS(AM18+1,AN18)</x:f>
        <x:v>$E$31</x:v>
      </x:c>
      <x:c r="AP18" s="89" t="str">
        <x:f t="shared" ref="AP18:AP36" ca="1" si="11">ADDRESS(AM18-1,AN18)</x:f>
        <x:v>$E$29</x:v>
      </x:c>
      <x:c r="AQ18" s="89" t="str">
        <x:f t="shared" ref="AQ18:AQ36" ca="1" si="12">ADDRESS(AM18,AN18+1)</x:f>
        <x:v>$F$30</x:v>
      </x:c>
      <x:c r="AR18" s="89" t="str">
        <x:f t="shared" ref="AR18:AR36" ca="1" si="13">ADDRESS(AM18,AN18-1)</x:f>
        <x:v>$D$30</x:v>
      </x:c>
      <x:c r="AS18" s="89" t="str">
        <x:f t="shared" ca="1" si="3"/>
        <x:v>$D$31</x:v>
      </x:c>
      <x:c r="AT18" s="89" t="str">
        <x:f t="shared" ca="1" si="4"/>
        <x:v>$F$31</x:v>
      </x:c>
      <x:c r="AU18" s="89" t="str">
        <x:f t="shared" ca="1" si="5"/>
        <x:v>$D$29</x:v>
      </x:c>
      <x:c r="AV18" s="89" t="str">
        <x:f t="shared" ca="1" si="6"/>
        <x:v>$F$29</x:v>
      </x:c>
      <x:c r="AW18" s="89" cm="1">
        <x:f t="array" aca="1" ref="AW18" ca="1">IF(INDIRECT(AO18)=0,9999,INDIRECT(AO18))</x:f>
        <x:v>150</x:v>
      </x:c>
      <x:c r="AX18" s="89" cm="1">
        <x:f t="array" aca="1" ref="AX18" ca="1">IF(INDIRECT(AP18)=0,9999,INDIRECT(AP18))</x:f>
        <x:v>150</x:v>
      </x:c>
      <x:c r="AY18" s="89" cm="1">
        <x:f t="array" aca="1" ref="AY18" ca="1">IF(INDIRECT(AQ18)=0,9999,INDIRECT(AQ18))</x:f>
        <x:v>1000</x:v>
      </x:c>
      <x:c r="AZ18" s="89" cm="1">
        <x:f t="array" aca="1" ref="AZ18" ca="1">IF(INDIRECT(AR18)=0,9999,INDIRECT(AR18))</x:f>
        <x:v>150</x:v>
      </x:c>
      <x:c r="BA18" s="89" cm="1">
        <x:f t="array" aca="1" ref="BA18" ca="1">IF(INDIRECT(AS18)=0,9999,INDIRECT(AS18))</x:f>
        <x:v>150</x:v>
      </x:c>
      <x:c r="BB18" s="89" cm="1">
        <x:f t="array" aca="1" ref="BB18" ca="1">IF(INDIRECT(AT18)=0,9999,INDIRECT(AT18))</x:f>
        <x:v>1000</x:v>
      </x:c>
      <x:c r="BC18" s="89" cm="1">
        <x:f t="array" aca="1" ref="BC18" ca="1">IF(INDIRECT(AU18)=0,9999,INDIRECT(AU18))</x:f>
        <x:v>150</x:v>
      </x:c>
      <x:c r="BD18" s="89" cm="1">
        <x:f t="array" aca="1" ref="BD18" ca="1">IF(INDIRECT(AV18)=0,9999,INDIRECT(AV18))</x:f>
        <x:v>1000</x:v>
      </x:c>
      <x:c r="BF18" s="89">
        <x:f t="shared" ca="1" si="7"/>
        <x:v>150</x:v>
      </x:c>
      <x:c r="BH18" s="89">
        <x:f t="shared" ca="1" si="8"/>
        <x:v>300</x:v>
      </x:c>
      <x:c r="BJ18" s="89">
        <x:f t="shared" ca="1" si="9"/>
        <x:v>150</x:v>
      </x:c>
    </x:row>
    <x:row r="19" spans="2:62" x14ac:dyDescent="0.6">
      <x:c r="B19" s="52">
        <x:v>150</x:v>
      </x:c>
      <x:c r="C19" s="52">
        <x:v>150</x:v>
      </x:c>
      <x:c r="D19" s="52">
        <x:v>150</x:v>
      </x:c>
      <x:c r="E19" s="52">
        <x:v>150</x:v>
      </x:c>
      <x:c r="F19" s="53">
        <x:v>1000</x:v>
      </x:c>
      <x:c r="G19" s="54">
        <x:v>300</x:v>
      </x:c>
      <x:c r="H19" s="54">
        <x:v>300</x:v>
      </x:c>
      <x:c r="I19" s="54">
        <x:v>300</x:v>
      </x:c>
      <x:c r="J19" s="80">
        <x:f t="shared" si="2"/>
        <x:v>738.63636363636363</x:v>
      </x:c>
      <x:c r="K19" s="61"/>
      <x:c r="L19" s="62"/>
      <x:c r="M19" s="62"/>
      <x:c r="N19" s="62"/>
      <x:c r="O19" s="62"/>
      <x:c r="P19" s="69" t="s">
        <x:v>22</x:v>
      </x:c>
      <x:c r="Q19" s="62"/>
      <x:c r="R19" s="62"/>
      <x:c r="S19" s="62"/>
      <x:c r="T19" s="62"/>
      <x:c r="U19" s="63"/>
      <x:c r="V19" s="80">
        <x:f t="shared" si="1"/>
        <x:v>738.63636363636363</x:v>
      </x:c>
      <x:c r="W19" s="54">
        <x:v>300</x:v>
      </x:c>
      <x:c r="X19" s="54">
        <x:v>300</x:v>
      </x:c>
      <x:c r="Y19" s="54">
        <x:v>300</x:v>
      </x:c>
      <x:c r="Z19" s="53">
        <x:v>1000</x:v>
      </x:c>
      <x:c r="AA19" s="52">
        <x:v>150</x:v>
      </x:c>
      <x:c r="AB19" s="52">
        <x:v>150</x:v>
      </x:c>
      <x:c r="AC19" s="52">
        <x:v>150</x:v>
      </x:c>
      <x:c r="AD19" s="52">
        <x:v>150</x:v>
      </x:c>
      <x:c r="AE19" s="79"/>
      <x:c r="AI19" s="30" t="s">
        <x:v>70</x:v>
      </x:c>
      <x:c r="AK19" s="89" cm="1">
        <x:f t="array" aca="1" ref="AK19" ca="1">INDIRECT(AI19)</x:f>
        <x:v>300</x:v>
      </x:c>
      <x:c r="AM19" s="89" cm="1">
        <x:f t="array" aca="1" ref="AM19" ca="1">ROW(INDIRECT(AI19))</x:f>
        <x:v>22</x:v>
      </x:c>
      <x:c r="AN19" s="89" cm="1">
        <x:f t="array" aca="1" ref="AN19" ca="1">COLUMN(INDIRECT(AI19))</x:f>
        <x:v>24</x:v>
      </x:c>
      <x:c r="AO19" s="89" t="str">
        <x:f t="shared" ca="1" si="10"/>
        <x:v>$X$23</x:v>
      </x:c>
      <x:c r="AP19" s="89" t="str">
        <x:f t="shared" ca="1" si="11"/>
        <x:v>$X$21</x:v>
      </x:c>
      <x:c r="AQ19" s="89" t="str">
        <x:f t="shared" ca="1" si="12"/>
        <x:v>$Y$22</x:v>
      </x:c>
      <x:c r="AR19" s="89" t="str">
        <x:f t="shared" ca="1" si="13"/>
        <x:v>$W$22</x:v>
      </x:c>
      <x:c r="AS19" s="89" t="str">
        <x:f t="shared" ca="1" si="3"/>
        <x:v>$W$23</x:v>
      </x:c>
      <x:c r="AT19" s="89" t="str">
        <x:f t="shared" ca="1" si="4"/>
        <x:v>$Y$23</x:v>
      </x:c>
      <x:c r="AU19" s="89" t="str">
        <x:f t="shared" ca="1" si="5"/>
        <x:v>$W$21</x:v>
      </x:c>
      <x:c r="AV19" s="89" t="str">
        <x:f t="shared" ca="1" si="6"/>
        <x:v>$Y$21</x:v>
      </x:c>
      <x:c r="AW19" s="89" cm="1">
        <x:f t="array" aca="1" ref="AW19" ca="1">IF(INDIRECT(AO19)=0,9999,INDIRECT(AO19))</x:f>
        <x:v>300</x:v>
      </x:c>
      <x:c r="AX19" s="89" cm="1">
        <x:f t="array" aca="1" ref="AX19" ca="1">IF(INDIRECT(AP19)=0,9999,INDIRECT(AP19))</x:f>
        <x:v>300</x:v>
      </x:c>
      <x:c r="AY19" s="89" cm="1">
        <x:f t="array" aca="1" ref="AY19" ca="1">IF(INDIRECT(AQ19)=0,9999,INDIRECT(AQ19))</x:f>
        <x:v>300</x:v>
      </x:c>
      <x:c r="AZ19" s="89" cm="1">
        <x:f t="array" aca="1" ref="AZ19" ca="1">IF(INDIRECT(AR19)=0,9999,INDIRECT(AR19))</x:f>
        <x:v>300</x:v>
      </x:c>
      <x:c r="BA19" s="89" cm="1">
        <x:f t="array" aca="1" ref="BA19" ca="1">IF(INDIRECT(AS19)=0,9999,INDIRECT(AS19))</x:f>
        <x:v>300</x:v>
      </x:c>
      <x:c r="BB19" s="89" cm="1">
        <x:f t="array" aca="1" ref="BB19" ca="1">IF(INDIRECT(AT19)=0,9999,INDIRECT(AT19))</x:f>
        <x:v>300</x:v>
      </x:c>
      <x:c r="BC19" s="89" cm="1">
        <x:f t="array" aca="1" ref="BC19" ca="1">IF(INDIRECT(AU19)=0,9999,INDIRECT(AU19))</x:f>
        <x:v>300</x:v>
      </x:c>
      <x:c r="BD19" s="89" cm="1">
        <x:f t="array" aca="1" ref="BD19" ca="1">IF(INDIRECT(AV19)=0,9999,INDIRECT(AV19))</x:f>
        <x:v>300</x:v>
      </x:c>
      <x:c r="BF19" s="89">
        <x:f t="shared" ca="1" si="7"/>
        <x:v>300</x:v>
      </x:c>
      <x:c r="BH19" s="89">
        <x:f t="shared" ca="1" si="8"/>
        <x:v>600</x:v>
      </x:c>
      <x:c r="BJ19" s="89">
        <x:f t="shared" ca="1" si="9"/>
        <x:v>300</x:v>
      </x:c>
    </x:row>
    <x:row r="20" spans="2:62" x14ac:dyDescent="0.6">
      <x:c r="B20" s="52">
        <x:v>150</x:v>
      </x:c>
      <x:c r="C20" s="52">
        <x:v>150</x:v>
      </x:c>
      <x:c r="D20" s="52">
        <x:v>150</x:v>
      </x:c>
      <x:c r="E20" s="52">
        <x:v>150</x:v>
      </x:c>
      <x:c r="F20" s="53">
        <x:v>1000</x:v>
      </x:c>
      <x:c r="G20" s="54">
        <x:v>300</x:v>
      </x:c>
      <x:c r="H20" s="54">
        <x:v>300</x:v>
      </x:c>
      <x:c r="I20" s="54">
        <x:v>300</x:v>
      </x:c>
      <x:c r="J20" s="80">
        <x:f t="shared" si="2"/>
        <x:v>738.63636363636363</x:v>
      </x:c>
      <x:c r="K20" s="61"/>
      <x:c r="L20" s="68" t="s">
        <x:v>22</x:v>
      </x:c>
      <x:c r="M20" s="62"/>
      <x:c r="N20" s="62"/>
      <x:c r="O20" s="62"/>
      <x:c r="P20" s="62"/>
      <x:c r="Q20" s="62"/>
      <x:c r="R20" s="62"/>
      <x:c r="S20" s="62"/>
      <x:c r="T20" s="68" t="s">
        <x:v>22</x:v>
      </x:c>
      <x:c r="U20" s="63"/>
      <x:c r="V20" s="80">
        <x:f t="shared" si="1"/>
        <x:v>738.63636363636363</x:v>
      </x:c>
      <x:c r="W20" s="54">
        <x:v>300</x:v>
      </x:c>
      <x:c r="X20" s="54">
        <x:v>300</x:v>
      </x:c>
      <x:c r="Y20" s="54">
        <x:v>300</x:v>
      </x:c>
      <x:c r="Z20" s="53">
        <x:v>1000</x:v>
      </x:c>
      <x:c r="AA20" s="52">
        <x:v>150</x:v>
      </x:c>
      <x:c r="AB20" s="52">
        <x:v>150</x:v>
      </x:c>
      <x:c r="AC20" s="52">
        <x:v>150</x:v>
      </x:c>
      <x:c r="AD20" s="52">
        <x:v>150</x:v>
      </x:c>
      <x:c r="AE20" s="79"/>
      <x:c r="AI20" s="30" t="s">
        <x:v>72</x:v>
      </x:c>
      <x:c r="AK20" s="89" cm="1">
        <x:f t="array" aca="1" ref="AK20" ca="1">INDIRECT(AI20)</x:f>
        <x:v>1000</x:v>
      </x:c>
      <x:c r="AM20" s="89" cm="1">
        <x:f t="array" aca="1" ref="AM20" ca="1">ROW(INDIRECT(AI20))</x:f>
        <x:v>12</x:v>
      </x:c>
      <x:c r="AN20" s="89" cm="1">
        <x:f t="array" aca="1" ref="AN20" ca="1">COLUMN(INDIRECT(AI20))</x:f>
        <x:v>6</x:v>
      </x:c>
      <x:c r="AO20" s="89" t="str">
        <x:f t="shared" ca="1" si="10"/>
        <x:v>$F$13</x:v>
      </x:c>
      <x:c r="AP20" s="89" t="str">
        <x:f t="shared" ca="1" si="11"/>
        <x:v>$F$11</x:v>
      </x:c>
      <x:c r="AQ20" s="89" t="str">
        <x:f t="shared" ca="1" si="12"/>
        <x:v>$G$12</x:v>
      </x:c>
      <x:c r="AR20" s="89" t="str">
        <x:f t="shared" ca="1" si="13"/>
        <x:v>$E$12</x:v>
      </x:c>
      <x:c r="AS20" s="89" t="str">
        <x:f t="shared" ca="1" si="3"/>
        <x:v>$E$13</x:v>
      </x:c>
      <x:c r="AT20" s="89" t="str">
        <x:f t="shared" ca="1" si="4"/>
        <x:v>$G$13</x:v>
      </x:c>
      <x:c r="AU20" s="89" t="str">
        <x:f t="shared" ca="1" si="5"/>
        <x:v>$E$11</x:v>
      </x:c>
      <x:c r="AV20" s="89" t="str">
        <x:f t="shared" ca="1" si="6"/>
        <x:v>$G$11</x:v>
      </x:c>
      <x:c r="AW20" s="89" cm="1">
        <x:f t="array" aca="1" ref="AW20" ca="1">IF(INDIRECT(AO20)=0,9999,INDIRECT(AO20))</x:f>
        <x:v>1000</x:v>
      </x:c>
      <x:c r="AX20" s="89" cm="1">
        <x:f t="array" aca="1" ref="AX20" ca="1">IF(INDIRECT(AP20)=0,9999,INDIRECT(AP20))</x:f>
        <x:v>50</x:v>
      </x:c>
      <x:c r="AY20" s="89" cm="1">
        <x:f t="array" aca="1" ref="AY20" ca="1">IF(INDIRECT(AQ20)=0,9999,INDIRECT(AQ20))</x:f>
        <x:v>300</x:v>
      </x:c>
      <x:c r="AZ20" s="89" cm="1">
        <x:f t="array" aca="1" ref="AZ20" ca="1">IF(INDIRECT(AR20)=0,9999,INDIRECT(AR20))</x:f>
        <x:v>150</x:v>
      </x:c>
      <x:c r="BA20" s="89" cm="1">
        <x:f t="array" aca="1" ref="BA20" ca="1">IF(INDIRECT(AS20)=0,9999,INDIRECT(AS20))</x:f>
        <x:v>150</x:v>
      </x:c>
      <x:c r="BB20" s="89" cm="1">
        <x:f t="array" aca="1" ref="BB20" ca="1">IF(INDIRECT(AT20)=0,9999,INDIRECT(AT20))</x:f>
        <x:v>300</x:v>
      </x:c>
      <x:c r="BC20" s="89" cm="1">
        <x:f t="array" aca="1" ref="BC20" ca="1">IF(INDIRECT(AU20)=0,9999,INDIRECT(AU20))</x:f>
        <x:v>50</x:v>
      </x:c>
      <x:c r="BD20" s="89" cm="1">
        <x:f t="array" aca="1" ref="BD20" ca="1">IF(INDIRECT(AV20)=0,9999,INDIRECT(AV20))</x:f>
        <x:v>50</x:v>
      </x:c>
      <x:c r="BF20" s="89">
        <x:f t="shared" ca="1" si="7"/>
        <x:v>50</x:v>
      </x:c>
      <x:c r="BH20" s="89">
        <x:f t="shared" ca="1" si="8"/>
        <x:v>1050</x:v>
      </x:c>
      <x:c r="BJ20" s="89">
        <x:f t="shared" ca="1" si="9"/>
        <x:v>50</x:v>
      </x:c>
    </x:row>
    <x:row r="21" spans="2:62" x14ac:dyDescent="0.6">
      <x:c r="B21" s="52">
        <x:v>150</x:v>
      </x:c>
      <x:c r="C21" s="52">
        <x:v>150</x:v>
      </x:c>
      <x:c r="D21" s="52">
        <x:v>150</x:v>
      </x:c>
      <x:c r="E21" s="52">
        <x:v>150</x:v>
      </x:c>
      <x:c r="F21" s="53">
        <x:v>1000</x:v>
      </x:c>
      <x:c r="G21" s="54">
        <x:v>300</x:v>
      </x:c>
      <x:c r="H21" s="54">
        <x:v>300</x:v>
      </x:c>
      <x:c r="I21" s="54">
        <x:v>300</x:v>
      </x:c>
      <x:c r="J21" s="80">
        <x:f t="shared" si="2"/>
        <x:v>738.63636363636363</x:v>
      </x:c>
      <x:c r="K21" s="61"/>
      <x:c r="L21" s="62"/>
      <x:c r="M21" s="62"/>
      <x:c r="N21" s="62"/>
      <x:c r="O21" s="55"/>
      <x:c r="P21" s="56"/>
      <x:c r="Q21" s="57"/>
      <x:c r="R21" s="62"/>
      <x:c r="S21" s="62"/>
      <x:c r="T21" s="62"/>
      <x:c r="U21" s="63"/>
      <x:c r="V21" s="80">
        <x:f t="shared" si="1"/>
        <x:v>738.63636363636363</x:v>
      </x:c>
      <x:c r="W21" s="54">
        <x:v>300</x:v>
      </x:c>
      <x:c r="X21" s="54">
        <x:v>300</x:v>
      </x:c>
      <x:c r="Y21" s="54">
        <x:v>300</x:v>
      </x:c>
      <x:c r="Z21" s="53">
        <x:v>1000</x:v>
      </x:c>
      <x:c r="AA21" s="52">
        <x:v>150</x:v>
      </x:c>
      <x:c r="AB21" s="52">
        <x:v>150</x:v>
      </x:c>
      <x:c r="AC21" s="52">
        <x:v>150</x:v>
      </x:c>
      <x:c r="AD21" s="52">
        <x:v>150</x:v>
      </x:c>
      <x:c r="AE21" s="79"/>
      <x:c r="AI21" s="30" t="s">
        <x:v>60</x:v>
      </x:c>
      <x:c r="AK21" s="89" cm="1">
        <x:f t="array" aca="1" ref="AK21" ca="1">INDIRECT(AI21)</x:f>
        <x:v>1000</x:v>
      </x:c>
      <x:c r="AM21" s="89" cm="1">
        <x:f t="array" aca="1" ref="AM21" ca="1">ROW(INDIRECT(AI21))</x:f>
        <x:v>27</x:v>
      </x:c>
      <x:c r="AN21" s="89" cm="1">
        <x:f t="array" aca="1" ref="AN21" ca="1">COLUMN(INDIRECT(AI21))</x:f>
        <x:v>6</x:v>
      </x:c>
      <x:c r="AO21" s="89" t="str">
        <x:f t="shared" ca="1" si="10"/>
        <x:v>$F$28</x:v>
      </x:c>
      <x:c r="AP21" s="89" t="str">
        <x:f t="shared" ca="1" si="11"/>
        <x:v>$F$26</x:v>
      </x:c>
      <x:c r="AQ21" s="89" t="str">
        <x:f t="shared" ca="1" si="12"/>
        <x:v>$G$27</x:v>
      </x:c>
      <x:c r="AR21" s="89" t="str">
        <x:f t="shared" ca="1" si="13"/>
        <x:v>$E$27</x:v>
      </x:c>
      <x:c r="AS21" s="89" t="str">
        <x:f t="shared" ca="1" si="3"/>
        <x:v>$E$28</x:v>
      </x:c>
      <x:c r="AT21" s="89" t="str">
        <x:f t="shared" ca="1" si="4"/>
        <x:v>$G$28</x:v>
      </x:c>
      <x:c r="AU21" s="89" t="str">
        <x:f t="shared" ca="1" si="5"/>
        <x:v>$E$26</x:v>
      </x:c>
      <x:c r="AV21" s="89" t="str">
        <x:f t="shared" ca="1" si="6"/>
        <x:v>$G$26</x:v>
      </x:c>
      <x:c r="AW21" s="89" cm="1">
        <x:f t="array" aca="1" ref="AW21" ca="1">IF(INDIRECT(AO21)=0,9999,INDIRECT(AO21))</x:f>
        <x:v>1000</x:v>
      </x:c>
      <x:c r="AX21" s="89" cm="1">
        <x:f t="array" aca="1" ref="AX21" ca="1">IF(INDIRECT(AP21)=0,9999,INDIRECT(AP21))</x:f>
        <x:v>1000</x:v>
      </x:c>
      <x:c r="AY21" s="89" cm="1">
        <x:f t="array" aca="1" ref="AY21" ca="1">IF(INDIRECT(AQ21)=0,9999,INDIRECT(AQ21))</x:f>
        <x:v>300</x:v>
      </x:c>
      <x:c r="AZ21" s="89" cm="1">
        <x:f t="array" aca="1" ref="AZ21" ca="1">IF(INDIRECT(AR21)=0,9999,INDIRECT(AR21))</x:f>
        <x:v>150</x:v>
      </x:c>
      <x:c r="BA21" s="89" cm="1">
        <x:f t="array" aca="1" ref="BA21" ca="1">IF(INDIRECT(AS21)=0,9999,INDIRECT(AS21))</x:f>
        <x:v>150</x:v>
      </x:c>
      <x:c r="BB21" s="89" cm="1">
        <x:f t="array" aca="1" ref="BB21" ca="1">IF(INDIRECT(AT21)=0,9999,INDIRECT(AT21))</x:f>
        <x:v>300</x:v>
      </x:c>
      <x:c r="BC21" s="89" cm="1">
        <x:f t="array" aca="1" ref="BC21" ca="1">IF(INDIRECT(AU21)=0,9999,INDIRECT(AU21))</x:f>
        <x:v>150</x:v>
      </x:c>
      <x:c r="BD21" s="89" cm="1">
        <x:f t="array" aca="1" ref="BD21" ca="1">IF(INDIRECT(AV21)=0,9999,INDIRECT(AV21))</x:f>
        <x:v>300</x:v>
      </x:c>
      <x:c r="BF21" s="89">
        <x:f t="shared" ca="1" si="7"/>
        <x:v>150</x:v>
      </x:c>
      <x:c r="BH21" s="89">
        <x:f t="shared" ca="1" si="8"/>
        <x:v>1150</x:v>
      </x:c>
      <x:c r="BJ21" s="89">
        <x:f t="shared" ca="1" si="9"/>
        <x:v>150</x:v>
      </x:c>
    </x:row>
    <x:row r="22" spans="2:62" x14ac:dyDescent="0.6">
      <x:c r="B22" s="52">
        <x:v>150</x:v>
      </x:c>
      <x:c r="C22" s="52">
        <x:v>150</x:v>
      </x:c>
      <x:c r="D22" s="52">
        <x:v>150</x:v>
      </x:c>
      <x:c r="E22" s="52">
        <x:v>150</x:v>
      </x:c>
      <x:c r="F22" s="53">
        <x:v>1000</x:v>
      </x:c>
      <x:c r="G22" s="54">
        <x:v>300</x:v>
      </x:c>
      <x:c r="H22" s="54">
        <x:v>300</x:v>
      </x:c>
      <x:c r="I22" s="54">
        <x:v>300</x:v>
      </x:c>
      <x:c r="J22" s="80">
        <x:f t="shared" si="2"/>
        <x:v>738.63636363636363</x:v>
      </x:c>
      <x:c r="K22" s="64"/>
      <x:c r="L22" s="65"/>
      <x:c r="M22" s="65"/>
      <x:c r="N22" s="65"/>
      <x:c r="O22" s="64"/>
      <x:c r="P22" s="70" t="s">
        <x:v>22</x:v>
      </x:c>
      <x:c r="Q22" s="71"/>
      <x:c r="R22" s="65"/>
      <x:c r="S22" s="65"/>
      <x:c r="T22" s="65"/>
      <x:c r="U22" s="67"/>
      <x:c r="V22" s="80">
        <x:f t="shared" si="1"/>
        <x:v>738.63636363636363</x:v>
      </x:c>
      <x:c r="W22" s="54">
        <x:v>300</x:v>
      </x:c>
      <x:c r="X22" s="54">
        <x:v>300</x:v>
      </x:c>
      <x:c r="Y22" s="54">
        <x:v>300</x:v>
      </x:c>
      <x:c r="Z22" s="53">
        <x:v>1000</x:v>
      </x:c>
      <x:c r="AA22" s="52">
        <x:v>150</x:v>
      </x:c>
      <x:c r="AB22" s="52">
        <x:v>150</x:v>
      </x:c>
      <x:c r="AC22" s="52">
        <x:v>150</x:v>
      </x:c>
      <x:c r="AD22" s="52">
        <x:v>150</x:v>
      </x:c>
      <x:c r="AE22" s="79"/>
      <x:c r="AI22" s="30" t="s">
        <x:v>71</x:v>
      </x:c>
      <x:c r="AK22" s="89" cm="1">
        <x:f t="array" aca="1" ref="AK22" ca="1">INDIRECT(AI22)</x:f>
        <x:v>150</x:v>
      </x:c>
      <x:c r="AM22" s="89" cm="1">
        <x:f t="array" aca="1" ref="AM22" ca="1">ROW(INDIRECT(AI22))</x:f>
        <x:v>27</x:v>
      </x:c>
      <x:c r="AN22" s="89" cm="1">
        <x:f t="array" aca="1" ref="AN22" ca="1">COLUMN(INDIRECT(AI22))</x:f>
        <x:v>5</x:v>
      </x:c>
      <x:c r="AO22" s="89" t="str">
        <x:f t="shared" ca="1" si="10"/>
        <x:v>$E$28</x:v>
      </x:c>
      <x:c r="AP22" s="89" t="str">
        <x:f t="shared" ca="1" si="11"/>
        <x:v>$E$26</x:v>
      </x:c>
      <x:c r="AQ22" s="89" t="str">
        <x:f t="shared" ca="1" si="12"/>
        <x:v>$F$27</x:v>
      </x:c>
      <x:c r="AR22" s="89" t="str">
        <x:f t="shared" ca="1" si="13"/>
        <x:v>$D$27</x:v>
      </x:c>
      <x:c r="AS22" s="89" t="str">
        <x:f t="shared" ca="1" si="3"/>
        <x:v>$D$28</x:v>
      </x:c>
      <x:c r="AT22" s="89" t="str">
        <x:f t="shared" ca="1" si="4"/>
        <x:v>$F$28</x:v>
      </x:c>
      <x:c r="AU22" s="89" t="str">
        <x:f t="shared" ca="1" si="5"/>
        <x:v>$D$26</x:v>
      </x:c>
      <x:c r="AV22" s="89" t="str">
        <x:f t="shared" ca="1" si="6"/>
        <x:v>$F$26</x:v>
      </x:c>
      <x:c r="AW22" s="89" cm="1">
        <x:f t="array" aca="1" ref="AW22" ca="1">IF(INDIRECT(AO22)=0,9999,INDIRECT(AO22))</x:f>
        <x:v>150</x:v>
      </x:c>
      <x:c r="AX22" s="89" cm="1">
        <x:f t="array" aca="1" ref="AX22" ca="1">IF(INDIRECT(AP22)=0,9999,INDIRECT(AP22))</x:f>
        <x:v>150</x:v>
      </x:c>
      <x:c r="AY22" s="89" cm="1">
        <x:f t="array" aca="1" ref="AY22" ca="1">IF(INDIRECT(AQ22)=0,9999,INDIRECT(AQ22))</x:f>
        <x:v>1000</x:v>
      </x:c>
      <x:c r="AZ22" s="89" cm="1">
        <x:f t="array" aca="1" ref="AZ22" ca="1">IF(INDIRECT(AR22)=0,9999,INDIRECT(AR22))</x:f>
        <x:v>150</x:v>
      </x:c>
      <x:c r="BA22" s="89" cm="1">
        <x:f t="array" aca="1" ref="BA22" ca="1">IF(INDIRECT(AS22)=0,9999,INDIRECT(AS22))</x:f>
        <x:v>150</x:v>
      </x:c>
      <x:c r="BB22" s="89" cm="1">
        <x:f t="array" aca="1" ref="BB22" ca="1">IF(INDIRECT(AT22)=0,9999,INDIRECT(AT22))</x:f>
        <x:v>1000</x:v>
      </x:c>
      <x:c r="BC22" s="89" cm="1">
        <x:f t="array" aca="1" ref="BC22" ca="1">IF(INDIRECT(AU22)=0,9999,INDIRECT(AU22))</x:f>
        <x:v>150</x:v>
      </x:c>
      <x:c r="BD22" s="89" cm="1">
        <x:f t="array" aca="1" ref="BD22" ca="1">IF(INDIRECT(AV22)=0,9999,INDIRECT(AV22))</x:f>
        <x:v>1000</x:v>
      </x:c>
      <x:c r="BF22" s="89">
        <x:f t="shared" ca="1" si="7"/>
        <x:v>150</x:v>
      </x:c>
      <x:c r="BH22" s="89">
        <x:f t="shared" ca="1" si="8"/>
        <x:v>300</x:v>
      </x:c>
      <x:c r="BJ22" s="89">
        <x:f t="shared" ca="1" si="9"/>
        <x:v>150</x:v>
      </x:c>
    </x:row>
    <x:row r="23" spans="2:62" x14ac:dyDescent="0.6">
      <x:c r="B23" s="52">
        <x:v>150</x:v>
      </x:c>
      <x:c r="C23" s="52">
        <x:v>150</x:v>
      </x:c>
      <x:c r="D23" s="52">
        <x:v>150</x:v>
      </x:c>
      <x:c r="E23" s="52">
        <x:v>150</x:v>
      </x:c>
      <x:c r="F23" s="53">
        <x:v>1000</x:v>
      </x:c>
      <x:c r="G23" s="54">
        <x:v>300</x:v>
      </x:c>
      <x:c r="H23" s="54">
        <x:v>300</x:v>
      </x:c>
      <x:c r="I23" s="54">
        <x:v>300</x:v>
      </x:c>
      <x:c r="J23" s="80">
        <x:f t="shared" si="2"/>
        <x:v>738.63636363636363</x:v>
      </x:c>
      <x:c r="K23" s="61"/>
      <x:c r="L23" s="62"/>
      <x:c r="M23" s="62"/>
      <x:c r="N23" s="62"/>
      <x:c r="O23" s="72"/>
      <x:c r="P23" s="69" t="s">
        <x:v>22</x:v>
      </x:c>
      <x:c r="Q23" s="73"/>
      <x:c r="R23" s="62"/>
      <x:c r="S23" s="62"/>
      <x:c r="T23" s="62"/>
      <x:c r="U23" s="63"/>
      <x:c r="V23" s="80">
        <x:f t="shared" si="1"/>
        <x:v>738.63636363636363</x:v>
      </x:c>
      <x:c r="W23" s="54">
        <x:v>300</x:v>
      </x:c>
      <x:c r="X23" s="54">
        <x:v>300</x:v>
      </x:c>
      <x:c r="Y23" s="54">
        <x:v>300</x:v>
      </x:c>
      <x:c r="Z23" s="53">
        <x:v>1000</x:v>
      </x:c>
      <x:c r="AA23" s="52">
        <x:v>150</x:v>
      </x:c>
      <x:c r="AB23" s="52">
        <x:v>150</x:v>
      </x:c>
      <x:c r="AC23" s="52">
        <x:v>150</x:v>
      </x:c>
      <x:c r="AD23" s="52">
        <x:v>150</x:v>
      </x:c>
      <x:c r="AE23" s="79"/>
      <x:c r="AI23" s="30" t="s">
        <x:v>61</x:v>
      </x:c>
      <x:c r="AK23" s="89" cm="1">
        <x:f t="array" aca="1" ref="AK23" ca="1">INDIRECT(AI23)</x:f>
        <x:v>150</x:v>
      </x:c>
      <x:c r="AM23" s="89" cm="1">
        <x:f t="array" aca="1" ref="AM23" ca="1">ROW(INDIRECT(AI23))</x:f>
        <x:v>13</x:v>
      </x:c>
      <x:c r="AN23" s="89" cm="1">
        <x:f t="array" aca="1" ref="AN23" ca="1">COLUMN(INDIRECT(AI23))</x:f>
        <x:v>3</x:v>
      </x:c>
      <x:c r="AO23" s="89" t="str">
        <x:f t="shared" ca="1" si="10"/>
        <x:v>$C$14</x:v>
      </x:c>
      <x:c r="AP23" s="89" t="str">
        <x:f t="shared" ca="1" si="11"/>
        <x:v>$C$12</x:v>
      </x:c>
      <x:c r="AQ23" s="89" t="str">
        <x:f t="shared" ca="1" si="12"/>
        <x:v>$D$13</x:v>
      </x:c>
      <x:c r="AR23" s="89" t="str">
        <x:f t="shared" ca="1" si="13"/>
        <x:v>$B$13</x:v>
      </x:c>
      <x:c r="AS23" s="89" t="str">
        <x:f t="shared" ca="1" si="3"/>
        <x:v>$B$14</x:v>
      </x:c>
      <x:c r="AT23" s="89" t="str">
        <x:f t="shared" ca="1" si="4"/>
        <x:v>$D$14</x:v>
      </x:c>
      <x:c r="AU23" s="89" t="str">
        <x:f t="shared" ca="1" si="5"/>
        <x:v>$B$12</x:v>
      </x:c>
      <x:c r="AV23" s="89" t="str">
        <x:f t="shared" ca="1" si="6"/>
        <x:v>$D$12</x:v>
      </x:c>
      <x:c r="AW23" s="89" cm="1">
        <x:f t="array" aca="1" ref="AW23" ca="1">IF(INDIRECT(AO23)=0,9999,INDIRECT(AO23))</x:f>
        <x:v>150</x:v>
      </x:c>
      <x:c r="AX23" s="89" cm="1">
        <x:f t="array" aca="1" ref="AX23" ca="1">IF(INDIRECT(AP23)=0,9999,INDIRECT(AP23))</x:f>
        <x:v>150</x:v>
      </x:c>
      <x:c r="AY23" s="89" cm="1">
        <x:f t="array" aca="1" ref="AY23" ca="1">IF(INDIRECT(AQ23)=0,9999,INDIRECT(AQ23))</x:f>
        <x:v>150</x:v>
      </x:c>
      <x:c r="AZ23" s="89" cm="1">
        <x:f t="array" aca="1" ref="AZ23" ca="1">IF(INDIRECT(AR23)=0,9999,INDIRECT(AR23))</x:f>
        <x:v>150</x:v>
      </x:c>
      <x:c r="BA23" s="89" cm="1">
        <x:f t="array" aca="1" ref="BA23" ca="1">IF(INDIRECT(AS23)=0,9999,INDIRECT(AS23))</x:f>
        <x:v>150</x:v>
      </x:c>
      <x:c r="BB23" s="89" cm="1">
        <x:f t="array" aca="1" ref="BB23" ca="1">IF(INDIRECT(AT23)=0,9999,INDIRECT(AT23))</x:f>
        <x:v>150</x:v>
      </x:c>
      <x:c r="BC23" s="89" cm="1">
        <x:f t="array" aca="1" ref="BC23" ca="1">IF(INDIRECT(AU23)=0,9999,INDIRECT(AU23))</x:f>
        <x:v>150</x:v>
      </x:c>
      <x:c r="BD23" s="89" cm="1">
        <x:f t="array" aca="1" ref="BD23" ca="1">IF(INDIRECT(AV23)=0,9999,INDIRECT(AV23))</x:f>
        <x:v>150</x:v>
      </x:c>
      <x:c r="BF23" s="89">
        <x:f t="shared" ca="1" si="7"/>
        <x:v>150</x:v>
      </x:c>
      <x:c r="BH23" s="89">
        <x:f t="shared" ca="1" si="8"/>
        <x:v>300</x:v>
      </x:c>
      <x:c r="BJ23" s="89">
        <x:f t="shared" ca="1" si="9"/>
        <x:v>150</x:v>
      </x:c>
    </x:row>
    <x:row r="24" spans="2:62" x14ac:dyDescent="0.6">
      <x:c r="B24" s="52">
        <x:v>150</x:v>
      </x:c>
      <x:c r="C24" s="52">
        <x:v>150</x:v>
      </x:c>
      <x:c r="D24" s="52">
        <x:v>150</x:v>
      </x:c>
      <x:c r="E24" s="52">
        <x:v>150</x:v>
      </x:c>
      <x:c r="F24" s="53">
        <x:v>1000</x:v>
      </x:c>
      <x:c r="G24" s="54">
        <x:v>300</x:v>
      </x:c>
      <x:c r="H24" s="54">
        <x:v>300</x:v>
      </x:c>
      <x:c r="I24" s="54">
        <x:v>300</x:v>
      </x:c>
      <x:c r="J24" s="80">
        <x:f t="shared" si="2"/>
        <x:v>738.63636363636363</x:v>
      </x:c>
      <x:c r="K24" s="61"/>
      <x:c r="L24" s="62"/>
      <x:c r="M24" s="62"/>
      <x:c r="N24" s="62"/>
      <x:c r="O24" s="64"/>
      <x:c r="P24" s="65"/>
      <x:c r="Q24" s="67"/>
      <x:c r="R24" s="62"/>
      <x:c r="S24" s="62"/>
      <x:c r="T24" s="62"/>
      <x:c r="U24" s="63"/>
      <x:c r="V24" s="80">
        <x:f t="shared" si="1"/>
        <x:v>738.63636363636363</x:v>
      </x:c>
      <x:c r="W24" s="54">
        <x:v>300</x:v>
      </x:c>
      <x:c r="X24" s="54">
        <x:v>300</x:v>
      </x:c>
      <x:c r="Y24" s="54">
        <x:v>300</x:v>
      </x:c>
      <x:c r="Z24" s="53">
        <x:v>1000</x:v>
      </x:c>
      <x:c r="AA24" s="52">
        <x:v>150</x:v>
      </x:c>
      <x:c r="AB24" s="52">
        <x:v>150</x:v>
      </x:c>
      <x:c r="AC24" s="52">
        <x:v>150</x:v>
      </x:c>
      <x:c r="AD24" s="52">
        <x:v>150</x:v>
      </x:c>
      <x:c r="AE24" s="79"/>
      <x:c r="AI24" s="30" t="s">
        <x:v>73</x:v>
      </x:c>
      <x:c r="AK24" s="89" cm="1">
        <x:f t="array" aca="1" ref="AK24" ca="1">INDIRECT(AI24)</x:f>
        <x:v>150</x:v>
      </x:c>
      <x:c r="AM24" s="89" cm="1">
        <x:f t="array" aca="1" ref="AM24" ca="1">ROW(INDIRECT(AI24))</x:f>
        <x:v>17</x:v>
      </x:c>
      <x:c r="AN24" s="89" cm="1">
        <x:f t="array" aca="1" ref="AN24" ca="1">COLUMN(INDIRECT(AI24))</x:f>
        <x:v>2</x:v>
      </x:c>
      <x:c r="AO24" s="89" t="str">
        <x:f t="shared" ca="1" si="10"/>
        <x:v>$B$18</x:v>
      </x:c>
      <x:c r="AP24" s="89" t="str">
        <x:f t="shared" ca="1" si="11"/>
        <x:v>$B$16</x:v>
      </x:c>
      <x:c r="AQ24" s="89" t="str">
        <x:f t="shared" ca="1" si="12"/>
        <x:v>$C$17</x:v>
      </x:c>
      <x:c r="AR24" s="89" t="str">
        <x:f t="shared" ca="1" si="13"/>
        <x:v>$A$17</x:v>
      </x:c>
      <x:c r="AS24" s="89" t="str">
        <x:f t="shared" ca="1" si="3"/>
        <x:v>$A$18</x:v>
      </x:c>
      <x:c r="AT24" s="89" t="str">
        <x:f t="shared" ca="1" si="4"/>
        <x:v>$C$18</x:v>
      </x:c>
      <x:c r="AU24" s="89" t="str">
        <x:f t="shared" ca="1" si="5"/>
        <x:v>$A$16</x:v>
      </x:c>
      <x:c r="AV24" s="89" t="str">
        <x:f t="shared" ca="1" si="6"/>
        <x:v>$C$16</x:v>
      </x:c>
      <x:c r="AW24" s="89" cm="1">
        <x:f t="array" aca="1" ref="AW24" ca="1">IF(INDIRECT(AO24)=0,9999,INDIRECT(AO24))</x:f>
        <x:v>150</x:v>
      </x:c>
      <x:c r="AX24" s="89" cm="1">
        <x:f t="array" aca="1" ref="AX24" ca="1">IF(INDIRECT(AP24)=0,9999,INDIRECT(AP24))</x:f>
        <x:v>150</x:v>
      </x:c>
      <x:c r="AY24" s="89" cm="1">
        <x:f t="array" aca="1" ref="AY24" ca="1">IF(INDIRECT(AQ24)=0,9999,INDIRECT(AQ24))</x:f>
        <x:v>150</x:v>
      </x:c>
      <x:c r="AZ24" s="89" cm="1">
        <x:f t="array" aca="1" ref="AZ24" ca="1">IF(INDIRECT(AR24)=0,9999,INDIRECT(AR24))</x:f>
        <x:v>9999</x:v>
      </x:c>
      <x:c r="BA24" s="89" cm="1">
        <x:f t="array" aca="1" ref="BA24" ca="1">IF(INDIRECT(AS24)=0,9999,INDIRECT(AS24))</x:f>
        <x:v>9999</x:v>
      </x:c>
      <x:c r="BB24" s="89" cm="1">
        <x:f t="array" aca="1" ref="BB24" ca="1">IF(INDIRECT(AT24)=0,9999,INDIRECT(AT24))</x:f>
        <x:v>150</x:v>
      </x:c>
      <x:c r="BC24" s="89" cm="1">
        <x:f t="array" aca="1" ref="BC24" ca="1">IF(INDIRECT(AU24)=0,9999,INDIRECT(AU24))</x:f>
        <x:v>9999</x:v>
      </x:c>
      <x:c r="BD24" s="89" cm="1">
        <x:f t="array" aca="1" ref="BD24" ca="1">IF(INDIRECT(AV24)=0,9999,INDIRECT(AV24))</x:f>
        <x:v>150</x:v>
      </x:c>
      <x:c r="BF24" s="89">
        <x:f t="shared" ca="1" si="7"/>
        <x:v>150</x:v>
      </x:c>
      <x:c r="BH24" s="89">
        <x:f t="shared" ca="1" si="8"/>
        <x:v>300</x:v>
      </x:c>
      <x:c r="BJ24" s="89">
        <x:f t="shared" ca="1" si="9"/>
        <x:v>150</x:v>
      </x:c>
    </x:row>
    <x:row r="25" spans="2:62" x14ac:dyDescent="0.6">
      <x:c r="B25" s="52">
        <x:v>150</x:v>
      </x:c>
      <x:c r="C25" s="52">
        <x:v>150</x:v>
      </x:c>
      <x:c r="D25" s="52">
        <x:v>150</x:v>
      </x:c>
      <x:c r="E25" s="52">
        <x:v>150</x:v>
      </x:c>
      <x:c r="F25" s="53">
        <x:v>1000</x:v>
      </x:c>
      <x:c r="G25" s="54">
        <x:v>300</x:v>
      </x:c>
      <x:c r="H25" s="54">
        <x:v>300</x:v>
      </x:c>
      <x:c r="I25" s="54">
        <x:v>300</x:v>
      </x:c>
      <x:c r="J25" s="80">
        <x:f t="shared" si="2"/>
        <x:v>738.63636363636363</x:v>
      </x:c>
      <x:c r="K25" s="61"/>
      <x:c r="L25" s="69" t="s">
        <x:v>22</x:v>
      </x:c>
      <x:c r="M25" s="62"/>
      <x:c r="N25" s="62"/>
      <x:c r="O25" s="62"/>
      <x:c r="P25" s="62"/>
      <x:c r="Q25" s="62"/>
      <x:c r="R25" s="62"/>
      <x:c r="S25" s="62"/>
      <x:c r="T25" s="69" t="s">
        <x:v>22</x:v>
      </x:c>
      <x:c r="U25" s="63"/>
      <x:c r="V25" s="80">
        <x:f t="shared" si="1"/>
        <x:v>738.63636363636363</x:v>
      </x:c>
      <x:c r="W25" s="54">
        <x:v>300</x:v>
      </x:c>
      <x:c r="X25" s="54">
        <x:v>300</x:v>
      </x:c>
      <x:c r="Y25" s="54">
        <x:v>300</x:v>
      </x:c>
      <x:c r="Z25" s="53">
        <x:v>1000</x:v>
      </x:c>
      <x:c r="AA25" s="52">
        <x:v>150</x:v>
      </x:c>
      <x:c r="AB25" s="52">
        <x:v>150</x:v>
      </x:c>
      <x:c r="AC25" s="52">
        <x:v>150</x:v>
      </x:c>
      <x:c r="AD25" s="52">
        <x:v>150</x:v>
      </x:c>
      <x:c r="AE25" s="79"/>
      <x:c r="AI25" s="30" t="s">
        <x:v>74</x:v>
      </x:c>
      <x:c r="AK25" s="89" cm="1">
        <x:f t="array" aca="1" ref="AK25" ca="1">INDIRECT(AI25)</x:f>
        <x:v>300</x:v>
      </x:c>
      <x:c r="AM25" s="89" cm="1">
        <x:f t="array" aca="1" ref="AM25" ca="1">ROW(INDIRECT(AI25))</x:f>
        <x:v>30</x:v>
      </x:c>
      <x:c r="AN25" s="89" cm="1">
        <x:f t="array" aca="1" ref="AN25" ca="1">COLUMN(INDIRECT(AI25))</x:f>
        <x:v>23</x:v>
      </x:c>
      <x:c r="AO25" s="89" t="str">
        <x:f t="shared" ca="1" si="10"/>
        <x:v>$W$31</x:v>
      </x:c>
      <x:c r="AP25" s="89" t="str">
        <x:f t="shared" ca="1" si="11"/>
        <x:v>$W$29</x:v>
      </x:c>
      <x:c r="AQ25" s="89" t="str">
        <x:f t="shared" ca="1" si="12"/>
        <x:v>$X$30</x:v>
      </x:c>
      <x:c r="AR25" s="89" t="str">
        <x:f t="shared" ca="1" si="13"/>
        <x:v>$V$30</x:v>
      </x:c>
      <x:c r="AS25" s="89" t="str">
        <x:f t="shared" ca="1" si="3"/>
        <x:v>$V$31</x:v>
      </x:c>
      <x:c r="AT25" s="89" t="str">
        <x:f t="shared" ca="1" si="4"/>
        <x:v>$X$31</x:v>
      </x:c>
      <x:c r="AU25" s="89" t="str">
        <x:f t="shared" ca="1" si="5"/>
        <x:v>$V$29</x:v>
      </x:c>
      <x:c r="AV25" s="89" t="str">
        <x:f t="shared" ca="1" si="6"/>
        <x:v>$X$29</x:v>
      </x:c>
      <x:c r="AW25" s="89" cm="1">
        <x:f t="array" aca="1" ref="AW25" ca="1">IF(INDIRECT(AO25)=0,9999,INDIRECT(AO25))</x:f>
        <x:v>300</x:v>
      </x:c>
      <x:c r="AX25" s="89" cm="1">
        <x:f t="array" aca="1" ref="AX25" ca="1">IF(INDIRECT(AP25)=0,9999,INDIRECT(AP25))</x:f>
        <x:v>300</x:v>
      </x:c>
      <x:c r="AY25" s="89" cm="1">
        <x:f t="array" aca="1" ref="AY25" ca="1">IF(INDIRECT(AQ25)=0,9999,INDIRECT(AQ25))</x:f>
        <x:v>300</x:v>
      </x:c>
      <x:c r="AZ25" s="89" cm="1">
        <x:f t="array" aca="1" ref="AZ25" ca="1">IF(INDIRECT(AR25)=0,9999,INDIRECT(AR25))</x:f>
        <x:v>738.63636363636363</x:v>
      </x:c>
      <x:c r="BA25" s="89" cm="1">
        <x:f t="array" aca="1" ref="BA25" ca="1">IF(INDIRECT(AS25)=0,9999,INDIRECT(AS25))</x:f>
        <x:v>738.63636363636363</x:v>
      </x:c>
      <x:c r="BB25" s="89" cm="1">
        <x:f t="array" aca="1" ref="BB25" ca="1">IF(INDIRECT(AT25)=0,9999,INDIRECT(AT25))</x:f>
        <x:v>300</x:v>
      </x:c>
      <x:c r="BC25" s="89" cm="1">
        <x:f t="array" aca="1" ref="BC25" ca="1">IF(INDIRECT(AU25)=0,9999,INDIRECT(AU25))</x:f>
        <x:v>738.63636363636363</x:v>
      </x:c>
      <x:c r="BD25" s="89" cm="1">
        <x:f t="array" aca="1" ref="BD25" ca="1">IF(INDIRECT(AV25)=0,9999,INDIRECT(AV25))</x:f>
        <x:v>300</x:v>
      </x:c>
      <x:c r="BF25" s="89">
        <x:f t="shared" ca="1" si="7"/>
        <x:v>300</x:v>
      </x:c>
      <x:c r="BH25" s="89">
        <x:f t="shared" ca="1" si="8"/>
        <x:v>600</x:v>
      </x:c>
      <x:c r="BJ25" s="89">
        <x:f t="shared" ca="1" si="9"/>
        <x:v>300</x:v>
      </x:c>
    </x:row>
    <x:row r="26" spans="2:62" x14ac:dyDescent="0.6">
      <x:c r="B26" s="52">
        <x:v>150</x:v>
      </x:c>
      <x:c r="C26" s="52">
        <x:v>150</x:v>
      </x:c>
      <x:c r="D26" s="52">
        <x:v>150</x:v>
      </x:c>
      <x:c r="E26" s="52">
        <x:v>150</x:v>
      </x:c>
      <x:c r="F26" s="53">
        <x:v>1000</x:v>
      </x:c>
      <x:c r="G26" s="54">
        <x:v>300</x:v>
      </x:c>
      <x:c r="H26" s="54">
        <x:v>300</x:v>
      </x:c>
      <x:c r="I26" s="54">
        <x:v>300</x:v>
      </x:c>
      <x:c r="J26" s="80">
        <x:f t="shared" si="2"/>
        <x:v>738.63636363636363</x:v>
      </x:c>
      <x:c r="K26" s="61"/>
      <x:c r="L26" s="62"/>
      <x:c r="M26" s="62"/>
      <x:c r="N26" s="62"/>
      <x:c r="O26" s="62"/>
      <x:c r="P26" s="68" t="s">
        <x:v>22</x:v>
      </x:c>
      <x:c r="Q26" s="62"/>
      <x:c r="R26" s="62"/>
      <x:c r="S26" s="62"/>
      <x:c r="T26" s="62"/>
      <x:c r="U26" s="63"/>
      <x:c r="V26" s="80">
        <x:f t="shared" si="1"/>
        <x:v>738.63636363636363</x:v>
      </x:c>
      <x:c r="W26" s="54">
        <x:v>300</x:v>
      </x:c>
      <x:c r="X26" s="54">
        <x:v>300</x:v>
      </x:c>
      <x:c r="Y26" s="54">
        <x:v>300</x:v>
      </x:c>
      <x:c r="Z26" s="53">
        <x:v>1000</x:v>
      </x:c>
      <x:c r="AA26" s="52">
        <x:v>150</x:v>
      </x:c>
      <x:c r="AB26" s="52">
        <x:v>150</x:v>
      </x:c>
      <x:c r="AC26" s="52">
        <x:v>150</x:v>
      </x:c>
      <x:c r="AD26" s="52">
        <x:v>150</x:v>
      </x:c>
      <x:c r="AE26" s="79"/>
      <x:c r="AI26" s="30" t="s">
        <x:v>62</x:v>
      </x:c>
      <x:c r="AK26" s="89" cm="1">
        <x:f t="array" aca="1" ref="AK26" ca="1">INDIRECT(AI26)</x:f>
        <x:v>50</x:v>
      </x:c>
      <x:c r="AM26" s="89" cm="1">
        <x:f t="array" aca="1" ref="AM26" ca="1">ROW(INDIRECT(AI26))</x:f>
        <x:v>5</x:v>
      </x:c>
      <x:c r="AN26" s="89" cm="1">
        <x:f t="array" aca="1" ref="AN26" ca="1">COLUMN(INDIRECT(AI26))</x:f>
        <x:v>24</x:v>
      </x:c>
      <x:c r="AO26" s="89" t="str">
        <x:f t="shared" ca="1" si="10"/>
        <x:v>$X$6</x:v>
      </x:c>
      <x:c r="AP26" s="89" t="str">
        <x:f t="shared" ca="1" si="11"/>
        <x:v>$X$4</x:v>
      </x:c>
      <x:c r="AQ26" s="89" t="str">
        <x:f t="shared" ca="1" si="12"/>
        <x:v>$Y$5</x:v>
      </x:c>
      <x:c r="AR26" s="89" t="str">
        <x:f t="shared" ca="1" si="13"/>
        <x:v>$W$5</x:v>
      </x:c>
      <x:c r="AS26" s="89" t="str">
        <x:f t="shared" ca="1" si="3"/>
        <x:v>$W$6</x:v>
      </x:c>
      <x:c r="AT26" s="89" t="str">
        <x:f t="shared" ca="1" si="4"/>
        <x:v>$Y$6</x:v>
      </x:c>
      <x:c r="AU26" s="89" t="str">
        <x:f t="shared" ca="1" si="5"/>
        <x:v>$W$4</x:v>
      </x:c>
      <x:c r="AV26" s="89" t="str">
        <x:f t="shared" ca="1" si="6"/>
        <x:v>$Y$4</x:v>
      </x:c>
      <x:c r="AW26" s="89" cm="1">
        <x:f t="array" aca="1" ref="AW26" ca="1">IF(INDIRECT(AO26)=0,9999,INDIRECT(AO26))</x:f>
        <x:v>50</x:v>
      </x:c>
      <x:c r="AX26" s="89" cm="1">
        <x:f t="array" aca="1" ref="AX26" ca="1">IF(INDIRECT(AP26)=0,9999,INDIRECT(AP26))</x:f>
        <x:v>50</x:v>
      </x:c>
      <x:c r="AY26" s="89" cm="1">
        <x:f t="array" aca="1" ref="AY26" ca="1">IF(INDIRECT(AQ26)=0,9999,INDIRECT(AQ26))</x:f>
        <x:v>50</x:v>
      </x:c>
      <x:c r="AZ26" s="89" cm="1">
        <x:f t="array" aca="1" ref="AZ26" ca="1">IF(INDIRECT(AR26)=0,9999,INDIRECT(AR26))</x:f>
        <x:v>50</x:v>
      </x:c>
      <x:c r="BA26" s="89" cm="1">
        <x:f t="array" aca="1" ref="BA26" ca="1">IF(INDIRECT(AS26)=0,9999,INDIRECT(AS26))</x:f>
        <x:v>50</x:v>
      </x:c>
      <x:c r="BB26" s="89" cm="1">
        <x:f t="array" aca="1" ref="BB26" ca="1">IF(INDIRECT(AT26)=0,9999,INDIRECT(AT26))</x:f>
        <x:v>50</x:v>
      </x:c>
      <x:c r="BC26" s="89" cm="1">
        <x:f t="array" aca="1" ref="BC26" ca="1">IF(INDIRECT(AU26)=0,9999,INDIRECT(AU26))</x:f>
        <x:v>50</x:v>
      </x:c>
      <x:c r="BD26" s="89" cm="1">
        <x:f t="array" aca="1" ref="BD26" ca="1">IF(INDIRECT(AV26)=0,9999,INDIRECT(AV26))</x:f>
        <x:v>9999</x:v>
      </x:c>
      <x:c r="BF26" s="89">
        <x:f t="shared" ca="1" si="7"/>
        <x:v>50</x:v>
      </x:c>
      <x:c r="BH26" s="89">
        <x:f t="shared" ca="1" si="8"/>
        <x:v>100</x:v>
      </x:c>
      <x:c r="BJ26" s="89">
        <x:f t="shared" ca="1" si="9"/>
        <x:v>50</x:v>
      </x:c>
    </x:row>
    <x:row r="27" spans="2:62" x14ac:dyDescent="0.6">
      <x:c r="B27" s="52">
        <x:v>150</x:v>
      </x:c>
      <x:c r="C27" s="52">
        <x:v>150</x:v>
      </x:c>
      <x:c r="D27" s="52">
        <x:v>150</x:v>
      </x:c>
      <x:c r="E27" s="52">
        <x:v>150</x:v>
      </x:c>
      <x:c r="F27" s="53">
        <x:v>1000</x:v>
      </x:c>
      <x:c r="G27" s="54">
        <x:v>300</x:v>
      </x:c>
      <x:c r="H27" s="54">
        <x:v>300</x:v>
      </x:c>
      <x:c r="I27" s="54">
        <x:v>300</x:v>
      </x:c>
      <x:c r="J27" s="80">
        <x:f t="shared" si="2"/>
        <x:v>738.63636363636363</x:v>
      </x:c>
      <x:c r="K27" s="61"/>
      <x:c r="L27" s="62"/>
      <x:c r="M27" s="62"/>
      <x:c r="N27" s="62"/>
      <x:c r="O27" s="62"/>
      <x:c r="P27" s="62"/>
      <x:c r="Q27" s="62"/>
      <x:c r="R27" s="62"/>
      <x:c r="S27" s="62"/>
      <x:c r="T27" s="62"/>
      <x:c r="U27" s="63"/>
      <x:c r="V27" s="80">
        <x:f t="shared" si="1"/>
        <x:v>738.63636363636363</x:v>
      </x:c>
      <x:c r="W27" s="54">
        <x:v>300</x:v>
      </x:c>
      <x:c r="X27" s="54">
        <x:v>300</x:v>
      </x:c>
      <x:c r="Y27" s="54">
        <x:v>300</x:v>
      </x:c>
      <x:c r="Z27" s="53">
        <x:v>1000</x:v>
      </x:c>
      <x:c r="AA27" s="52">
        <x:v>150</x:v>
      </x:c>
      <x:c r="AB27" s="52">
        <x:v>150</x:v>
      </x:c>
      <x:c r="AC27" s="52">
        <x:v>150</x:v>
      </x:c>
      <x:c r="AD27" s="52">
        <x:v>150</x:v>
      </x:c>
      <x:c r="AE27" s="79"/>
      <x:c r="AI27" s="30" t="s">
        <x:v>63</x:v>
      </x:c>
      <x:c r="AK27" s="89" cm="1">
        <x:f t="array" aca="1" ref="AK27" ca="1">INDIRECT(AI27)</x:f>
        <x:v>50</x:v>
      </x:c>
      <x:c r="AM27" s="89" cm="1">
        <x:f t="array" aca="1" ref="AM27" ca="1">ROW(INDIRECT(AI27))</x:f>
        <x:v>10</x:v>
      </x:c>
      <x:c r="AN27" s="89" cm="1">
        <x:f t="array" aca="1" ref="AN27" ca="1">COLUMN(INDIRECT(AI27))</x:f>
        <x:v>29</x:v>
      </x:c>
      <x:c r="AO27" s="89" t="str">
        <x:f t="shared" ca="1" si="10"/>
        <x:v>$AC$11</x:v>
      </x:c>
      <x:c r="AP27" s="89" t="str">
        <x:f t="shared" ca="1" si="11"/>
        <x:v>$AC$9</x:v>
      </x:c>
      <x:c r="AQ27" s="89" t="str">
        <x:f t="shared" ca="1" si="12"/>
        <x:v>$AD$10</x:v>
      </x:c>
      <x:c r="AR27" s="89" t="str">
        <x:f t="shared" ca="1" si="13"/>
        <x:v>$AB$10</x:v>
      </x:c>
      <x:c r="AS27" s="89" t="str">
        <x:f t="shared" ca="1" si="3"/>
        <x:v>$AB$11</x:v>
      </x:c>
      <x:c r="AT27" s="89" t="str">
        <x:f t="shared" ca="1" si="4"/>
        <x:v>$AD$11</x:v>
      </x:c>
      <x:c r="AU27" s="89" t="str">
        <x:f t="shared" ca="1" si="5"/>
        <x:v>$AB$9</x:v>
      </x:c>
      <x:c r="AV27" s="89" t="str">
        <x:f t="shared" ca="1" si="6"/>
        <x:v>$AD$9</x:v>
      </x:c>
      <x:c r="AW27" s="89" cm="1">
        <x:f t="array" aca="1" ref="AW27" ca="1">IF(INDIRECT(AO27)=0,9999,INDIRECT(AO27))</x:f>
        <x:v>50</x:v>
      </x:c>
      <x:c r="AX27" s="89" cm="1">
        <x:f t="array" aca="1" ref="AX27" ca="1">IF(INDIRECT(AP27)=0,9999,INDIRECT(AP27))</x:f>
        <x:v>50</x:v>
      </x:c>
      <x:c r="AY27" s="89" cm="1">
        <x:f t="array" aca="1" ref="AY27" ca="1">IF(INDIRECT(AQ27)=0,9999,INDIRECT(AQ27))</x:f>
        <x:v>50</x:v>
      </x:c>
      <x:c r="AZ27" s="89" cm="1">
        <x:f t="array" aca="1" ref="AZ27" ca="1">IF(INDIRECT(AR27)=0,9999,INDIRECT(AR27))</x:f>
        <x:v>50</x:v>
      </x:c>
      <x:c r="BA27" s="89" cm="1">
        <x:f t="array" aca="1" ref="BA27" ca="1">IF(INDIRECT(AS27)=0,9999,INDIRECT(AS27))</x:f>
        <x:v>50</x:v>
      </x:c>
      <x:c r="BB27" s="89" cm="1">
        <x:f t="array" aca="1" ref="BB27" ca="1">IF(INDIRECT(AT27)=0,9999,INDIRECT(AT27))</x:f>
        <x:v>50</x:v>
      </x:c>
      <x:c r="BC27" s="89" cm="1">
        <x:f t="array" aca="1" ref="BC27" ca="1">IF(INDIRECT(AU27)=0,9999,INDIRECT(AU27))</x:f>
        <x:v>50</x:v>
      </x:c>
      <x:c r="BD27" s="89" cm="1">
        <x:f t="array" aca="1" ref="BD27" ca="1">IF(INDIRECT(AV27)=0,9999,INDIRECT(AV27))</x:f>
        <x:v>9999</x:v>
      </x:c>
      <x:c r="BF27" s="89">
        <x:f t="shared" ca="1" si="7"/>
        <x:v>50</x:v>
      </x:c>
      <x:c r="BH27" s="89">
        <x:f t="shared" ca="1" si="8"/>
        <x:v>100</x:v>
      </x:c>
      <x:c r="BJ27" s="89">
        <x:f t="shared" ca="1" si="9"/>
        <x:v>50</x:v>
      </x:c>
    </x:row>
    <x:row r="28" spans="2:62" x14ac:dyDescent="0.6">
      <x:c r="B28" s="52">
        <x:v>150</x:v>
      </x:c>
      <x:c r="C28" s="52">
        <x:v>150</x:v>
      </x:c>
      <x:c r="D28" s="52">
        <x:v>150</x:v>
      </x:c>
      <x:c r="E28" s="52">
        <x:v>150</x:v>
      </x:c>
      <x:c r="F28" s="53">
        <x:v>1000</x:v>
      </x:c>
      <x:c r="G28" s="54">
        <x:v>300</x:v>
      </x:c>
      <x:c r="H28" s="54">
        <x:v>300</x:v>
      </x:c>
      <x:c r="I28" s="54">
        <x:v>300</x:v>
      </x:c>
      <x:c r="J28" s="80">
        <x:f t="shared" si="2"/>
        <x:v>738.63636363636363</x:v>
      </x:c>
      <x:c r="K28" s="61"/>
      <x:c r="L28" s="62"/>
      <x:c r="M28" s="62"/>
      <x:c r="N28" s="68" t="s">
        <x:v>22</x:v>
      </x:c>
      <x:c r="O28" s="62"/>
      <x:c r="P28" s="69" t="s">
        <x:v>22</x:v>
      </x:c>
      <x:c r="Q28" s="62"/>
      <x:c r="R28" s="68" t="s">
        <x:v>22</x:v>
      </x:c>
      <x:c r="S28" s="62"/>
      <x:c r="T28" s="62"/>
      <x:c r="U28" s="63"/>
      <x:c r="V28" s="80">
        <x:f t="shared" si="1"/>
        <x:v>738.63636363636363</x:v>
      </x:c>
      <x:c r="W28" s="54">
        <x:v>300</x:v>
      </x:c>
      <x:c r="X28" s="54">
        <x:v>300</x:v>
      </x:c>
      <x:c r="Y28" s="54">
        <x:v>300</x:v>
      </x:c>
      <x:c r="Z28" s="53">
        <x:v>1000</x:v>
      </x:c>
      <x:c r="AA28" s="52">
        <x:v>150</x:v>
      </x:c>
      <x:c r="AB28" s="52">
        <x:v>150</x:v>
      </x:c>
      <x:c r="AC28" s="52">
        <x:v>150</x:v>
      </x:c>
      <x:c r="AD28" s="52">
        <x:v>150</x:v>
      </x:c>
      <x:c r="AE28" s="79"/>
      <x:c r="AI28" s="30" t="s">
        <x:v>64</x:v>
      </x:c>
      <x:c r="AK28" s="89" cm="1">
        <x:f t="array" aca="1" ref="AK28" ca="1">INDIRECT(AI28)</x:f>
        <x:v>75</x:v>
      </x:c>
      <x:c r="AM28" s="89" cm="1">
        <x:f t="array" aca="1" ref="AM28" ca="1">ROW(INDIRECT(AI28))</x:f>
        <x:v>8</x:v>
      </x:c>
      <x:c r="AN28" s="89" cm="1">
        <x:f t="array" aca="1" ref="AN28" ca="1">COLUMN(INDIRECT(AI28))</x:f>
        <x:v>12</x:v>
      </x:c>
      <x:c r="AO28" s="89" t="str">
        <x:f t="shared" ca="1" si="10"/>
        <x:v>$L$9</x:v>
      </x:c>
      <x:c r="AP28" s="89" t="str">
        <x:f t="shared" ca="1" si="11"/>
        <x:v>$L$7</x:v>
      </x:c>
      <x:c r="AQ28" s="89" t="str">
        <x:f t="shared" ca="1" si="12"/>
        <x:v>$M$8</x:v>
      </x:c>
      <x:c r="AR28" s="89" t="str">
        <x:f t="shared" ca="1" si="13"/>
        <x:v>$K$8</x:v>
      </x:c>
      <x:c r="AS28" s="89" t="str">
        <x:f t="shared" ca="1" si="3"/>
        <x:v>$K$9</x:v>
      </x:c>
      <x:c r="AT28" s="89" t="str">
        <x:f t="shared" ca="1" si="4"/>
        <x:v>$M$9</x:v>
      </x:c>
      <x:c r="AU28" s="89" t="str">
        <x:f t="shared" ca="1" si="5"/>
        <x:v>$K$7</x:v>
      </x:c>
      <x:c r="AV28" s="89" t="str">
        <x:f t="shared" ca="1" si="6"/>
        <x:v>$M$7</x:v>
      </x:c>
      <x:c r="AW28" s="89" cm="1">
        <x:f t="array" aca="1" ref="AW28" ca="1">IF(INDIRECT(AO28)=0,9999,INDIRECT(AO28))</x:f>
        <x:v>250</x:v>
      </x:c>
      <x:c r="AX28" s="89" cm="1">
        <x:f t="array" aca="1" ref="AX28" ca="1">IF(INDIRECT(AP28)=0,9999,INDIRECT(AP28))</x:f>
        <x:v>75</x:v>
      </x:c>
      <x:c r="AY28" s="89" cm="1">
        <x:f t="array" aca="1" ref="AY28" ca="1">IF(INDIRECT(AQ28)=0,9999,INDIRECT(AQ28))</x:f>
        <x:v>75</x:v>
      </x:c>
      <x:c r="AZ28" s="89" cm="1">
        <x:f t="array" aca="1" ref="AZ28" ca="1">IF(INDIRECT(AR28)=0,9999,INDIRECT(AR28))</x:f>
        <x:v>75</x:v>
      </x:c>
      <x:c r="BA28" s="89" cm="1">
        <x:f t="array" aca="1" ref="BA28" ca="1">IF(INDIRECT(AS28)=0,9999,INDIRECT(AS28))</x:f>
        <x:v>250</x:v>
      </x:c>
      <x:c r="BB28" s="89" cm="1">
        <x:f t="array" aca="1" ref="BB28" ca="1">IF(INDIRECT(AT28)=0,9999,INDIRECT(AT28))</x:f>
        <x:v>250</x:v>
      </x:c>
      <x:c r="BC28" s="89" cm="1">
        <x:f t="array" aca="1" ref="BC28" ca="1">IF(INDIRECT(AU28)=0,9999,INDIRECT(AU28))</x:f>
        <x:v>75</x:v>
      </x:c>
      <x:c r="BD28" s="89" cm="1">
        <x:f t="array" aca="1" ref="BD28" ca="1">IF(INDIRECT(AV28)=0,9999,INDIRECT(AV28))</x:f>
        <x:v>75</x:v>
      </x:c>
      <x:c r="BF28" s="89">
        <x:f t="shared" ca="1" si="7"/>
        <x:v>75</x:v>
      </x:c>
      <x:c r="BH28" s="89">
        <x:f t="shared" ca="1" si="8"/>
        <x:v>150</x:v>
      </x:c>
      <x:c r="BJ28" s="89">
        <x:f t="shared" ca="1" si="9"/>
        <x:v>75</x:v>
      </x:c>
    </x:row>
    <x:row r="29" spans="2:62" x14ac:dyDescent="0.6">
      <x:c r="B29" s="52">
        <x:v>150</x:v>
      </x:c>
      <x:c r="C29" s="52">
        <x:v>150</x:v>
      </x:c>
      <x:c r="D29" s="52">
        <x:v>150</x:v>
      </x:c>
      <x:c r="E29" s="52">
        <x:v>150</x:v>
      </x:c>
      <x:c r="F29" s="53">
        <x:v>1000</x:v>
      </x:c>
      <x:c r="G29" s="54">
        <x:v>300</x:v>
      </x:c>
      <x:c r="H29" s="54">
        <x:v>300</x:v>
      </x:c>
      <x:c r="I29" s="54">
        <x:v>300</x:v>
      </x:c>
      <x:c r="J29" s="80">
        <x:f t="shared" si="2"/>
        <x:v>738.63636363636363</x:v>
      </x:c>
      <x:c r="K29" s="61"/>
      <x:c r="L29" s="62"/>
      <x:c r="M29" s="69" t="s">
        <x:v>22</x:v>
      </x:c>
      <x:c r="N29" s="62"/>
      <x:c r="O29" s="62"/>
      <x:c r="P29" s="62"/>
      <x:c r="Q29" s="62"/>
      <x:c r="R29" s="62"/>
      <x:c r="S29" s="69" t="s">
        <x:v>22</x:v>
      </x:c>
      <x:c r="T29" s="62"/>
      <x:c r="U29" s="63"/>
      <x:c r="V29" s="80">
        <x:f t="shared" si="1"/>
        <x:v>738.63636363636363</x:v>
      </x:c>
      <x:c r="W29" s="54">
        <x:v>300</x:v>
      </x:c>
      <x:c r="X29" s="54">
        <x:v>300</x:v>
      </x:c>
      <x:c r="Y29" s="54">
        <x:v>300</x:v>
      </x:c>
      <x:c r="Z29" s="53">
        <x:v>1000</x:v>
      </x:c>
      <x:c r="AA29" s="52">
        <x:v>150</x:v>
      </x:c>
      <x:c r="AB29" s="52">
        <x:v>150</x:v>
      </x:c>
      <x:c r="AC29" s="52">
        <x:v>150</x:v>
      </x:c>
      <x:c r="AD29" s="52">
        <x:v>150</x:v>
      </x:c>
      <x:c r="AE29" s="79"/>
      <x:c r="AI29" s="30" t="s">
        <x:v>75</x:v>
      </x:c>
      <x:c r="AK29" s="89" cm="1">
        <x:f t="array" aca="1" ref="AK29" ca="1">INDIRECT(AI29)</x:f>
        <x:v>150</x:v>
      </x:c>
      <x:c r="AM29" s="89" cm="1">
        <x:f t="array" aca="1" ref="AM29" ca="1">ROW(INDIRECT(AI29))</x:f>
        <x:v>13</x:v>
      </x:c>
      <x:c r="AN29" s="89" cm="1">
        <x:f t="array" aca="1" ref="AN29" ca="1">COLUMN(INDIRECT(AI29))</x:f>
        <x:v>5</x:v>
      </x:c>
      <x:c r="AO29" s="89" t="str">
        <x:f t="shared" ca="1" si="10"/>
        <x:v>$E$14</x:v>
      </x:c>
      <x:c r="AP29" s="89" t="str">
        <x:f t="shared" ca="1" si="11"/>
        <x:v>$E$12</x:v>
      </x:c>
      <x:c r="AQ29" s="89" t="str">
        <x:f t="shared" ca="1" si="12"/>
        <x:v>$F$13</x:v>
      </x:c>
      <x:c r="AR29" s="89" t="str">
        <x:f t="shared" ca="1" si="13"/>
        <x:v>$D$13</x:v>
      </x:c>
      <x:c r="AS29" s="89" t="str">
        <x:f t="shared" ca="1" si="3"/>
        <x:v>$D$14</x:v>
      </x:c>
      <x:c r="AT29" s="89" t="str">
        <x:f t="shared" ca="1" si="4"/>
        <x:v>$F$14</x:v>
      </x:c>
      <x:c r="AU29" s="89" t="str">
        <x:f t="shared" ca="1" si="5"/>
        <x:v>$D$12</x:v>
      </x:c>
      <x:c r="AV29" s="89" t="str">
        <x:f t="shared" ca="1" si="6"/>
        <x:v>$F$12</x:v>
      </x:c>
      <x:c r="AW29" s="89" cm="1">
        <x:f t="array" aca="1" ref="AW29" ca="1">IF(INDIRECT(AO29)=0,9999,INDIRECT(AO29))</x:f>
        <x:v>150</x:v>
      </x:c>
      <x:c r="AX29" s="89" cm="1">
        <x:f t="array" aca="1" ref="AX29" ca="1">IF(INDIRECT(AP29)=0,9999,INDIRECT(AP29))</x:f>
        <x:v>150</x:v>
      </x:c>
      <x:c r="AY29" s="89" cm="1">
        <x:f t="array" aca="1" ref="AY29" ca="1">IF(INDIRECT(AQ29)=0,9999,INDIRECT(AQ29))</x:f>
        <x:v>1000</x:v>
      </x:c>
      <x:c r="AZ29" s="89" cm="1">
        <x:f t="array" aca="1" ref="AZ29" ca="1">IF(INDIRECT(AR29)=0,9999,INDIRECT(AR29))</x:f>
        <x:v>150</x:v>
      </x:c>
      <x:c r="BA29" s="89" cm="1">
        <x:f t="array" aca="1" ref="BA29" ca="1">IF(INDIRECT(AS29)=0,9999,INDIRECT(AS29))</x:f>
        <x:v>150</x:v>
      </x:c>
      <x:c r="BB29" s="89" cm="1">
        <x:f t="array" aca="1" ref="BB29" ca="1">IF(INDIRECT(AT29)=0,9999,INDIRECT(AT29))</x:f>
        <x:v>1000</x:v>
      </x:c>
      <x:c r="BC29" s="89" cm="1">
        <x:f t="array" aca="1" ref="BC29" ca="1">IF(INDIRECT(AU29)=0,9999,INDIRECT(AU29))</x:f>
        <x:v>150</x:v>
      </x:c>
      <x:c r="BD29" s="89" cm="1">
        <x:f t="array" aca="1" ref="BD29" ca="1">IF(INDIRECT(AV29)=0,9999,INDIRECT(AV29))</x:f>
        <x:v>1000</x:v>
      </x:c>
      <x:c r="BF29" s="89">
        <x:f t="shared" ca="1" si="7"/>
        <x:v>150</x:v>
      </x:c>
      <x:c r="BH29" s="89">
        <x:f t="shared" ca="1" si="8"/>
        <x:v>300</x:v>
      </x:c>
      <x:c r="BJ29" s="89">
        <x:f t="shared" ca="1" si="9"/>
        <x:v>150</x:v>
      </x:c>
    </x:row>
    <x:row r="30" spans="2:62" x14ac:dyDescent="0.6">
      <x:c r="B30" s="52">
        <x:v>150</x:v>
      </x:c>
      <x:c r="C30" s="52">
        <x:v>150</x:v>
      </x:c>
      <x:c r="D30" s="52">
        <x:v>150</x:v>
      </x:c>
      <x:c r="E30" s="52">
        <x:v>150</x:v>
      </x:c>
      <x:c r="F30" s="53">
        <x:v>1000</x:v>
      </x:c>
      <x:c r="G30" s="54">
        <x:v>300</x:v>
      </x:c>
      <x:c r="H30" s="54">
        <x:v>300</x:v>
      </x:c>
      <x:c r="I30" s="54">
        <x:v>300</x:v>
      </x:c>
      <x:c r="J30" s="80">
        <x:f t="shared" si="2"/>
        <x:v>738.63636363636363</x:v>
      </x:c>
      <x:c r="K30" s="61"/>
      <x:c r="L30" s="62"/>
      <x:c r="M30" s="55"/>
      <x:c r="N30" s="56"/>
      <x:c r="O30" s="56"/>
      <x:c r="P30" s="74" t="s">
        <x:v>22</x:v>
      </x:c>
      <x:c r="Q30" s="56"/>
      <x:c r="R30" s="56"/>
      <x:c r="S30" s="57"/>
      <x:c r="T30" s="62"/>
      <x:c r="U30" s="63"/>
      <x:c r="V30" s="80">
        <x:f t="shared" si="1"/>
        <x:v>738.63636363636363</x:v>
      </x:c>
      <x:c r="W30" s="54">
        <x:v>300</x:v>
      </x:c>
      <x:c r="X30" s="54">
        <x:v>300</x:v>
      </x:c>
      <x:c r="Y30" s="54">
        <x:v>300</x:v>
      </x:c>
      <x:c r="Z30" s="53">
        <x:v>1000</x:v>
      </x:c>
      <x:c r="AA30" s="52">
        <x:v>150</x:v>
      </x:c>
      <x:c r="AB30" s="52">
        <x:v>150</x:v>
      </x:c>
      <x:c r="AC30" s="52">
        <x:v>150</x:v>
      </x:c>
      <x:c r="AD30" s="52">
        <x:v>150</x:v>
      </x:c>
      <x:c r="AE30" s="79"/>
      <x:c r="AI30" s="30" t="s">
        <x:v>65</x:v>
      </x:c>
      <x:c r="AK30" s="89" cm="1">
        <x:f t="array" aca="1" ref="AK30" ca="1">INDIRECT(AI30)</x:f>
        <x:v>75</x:v>
      </x:c>
      <x:c r="AM30" s="89" cm="1">
        <x:f t="array" aca="1" ref="AM30" ca="1">ROW(INDIRECT(AI30))</x:f>
        <x:v>7</x:v>
      </x:c>
      <x:c r="AN30" s="89" cm="1">
        <x:f t="array" aca="1" ref="AN30" ca="1">COLUMN(INDIRECT(AI30))</x:f>
        <x:v>19</x:v>
      </x:c>
      <x:c r="AO30" s="89" t="str">
        <x:f t="shared" ca="1" si="10"/>
        <x:v>$S$8</x:v>
      </x:c>
      <x:c r="AP30" s="89" t="str">
        <x:f t="shared" ca="1" si="11"/>
        <x:v>$S$6</x:v>
      </x:c>
      <x:c r="AQ30" s="89" t="str">
        <x:f t="shared" ca="1" si="12"/>
        <x:v>$T$7</x:v>
      </x:c>
      <x:c r="AR30" s="89" t="str">
        <x:f t="shared" ca="1" si="13"/>
        <x:v>$R$7</x:v>
      </x:c>
      <x:c r="AS30" s="89" t="str">
        <x:f t="shared" ca="1" si="3"/>
        <x:v>$R$8</x:v>
      </x:c>
      <x:c r="AT30" s="89" t="str">
        <x:f t="shared" ca="1" si="4"/>
        <x:v>$T$8</x:v>
      </x:c>
      <x:c r="AU30" s="89" t="str">
        <x:f t="shared" ca="1" si="5"/>
        <x:v>$R$6</x:v>
      </x:c>
      <x:c r="AV30" s="89" t="str">
        <x:f t="shared" ca="1" si="6"/>
        <x:v>$T$6</x:v>
      </x:c>
      <x:c r="AW30" s="89" cm="1">
        <x:f t="array" aca="1" ref="AW30" ca="1">IF(INDIRECT(AO30)=0,9999,INDIRECT(AO30))</x:f>
        <x:v>75</x:v>
      </x:c>
      <x:c r="AX30" s="89" cm="1">
        <x:f t="array" aca="1" ref="AX30" ca="1">IF(INDIRECT(AP30)=0,9999,INDIRECT(AP30))</x:f>
        <x:v>75</x:v>
      </x:c>
      <x:c r="AY30" s="89" cm="1">
        <x:f t="array" aca="1" ref="AY30" ca="1">IF(INDIRECT(AQ30)=0,9999,INDIRECT(AQ30))</x:f>
        <x:v>75</x:v>
      </x:c>
      <x:c r="AZ30" s="89" cm="1">
        <x:f t="array" aca="1" ref="AZ30" ca="1">IF(INDIRECT(AR30)=0,9999,INDIRECT(AR30))</x:f>
        <x:v>75</x:v>
      </x:c>
      <x:c r="BA30" s="89" cm="1">
        <x:f t="array" aca="1" ref="BA30" ca="1">IF(INDIRECT(AS30)=0,9999,INDIRECT(AS30))</x:f>
        <x:v>75</x:v>
      </x:c>
      <x:c r="BB30" s="89" cm="1">
        <x:f t="array" aca="1" ref="BB30" ca="1">IF(INDIRECT(AT30)=0,9999,INDIRECT(AT30))</x:f>
        <x:v>75</x:v>
      </x:c>
      <x:c r="BC30" s="89" cm="1">
        <x:f t="array" aca="1" ref="BC30" ca="1">IF(INDIRECT(AU30)=0,9999,INDIRECT(AU30))</x:f>
        <x:v>75</x:v>
      </x:c>
      <x:c r="BD30" s="89" cm="1">
        <x:f t="array" aca="1" ref="BD30" ca="1">IF(INDIRECT(AV30)=0,9999,INDIRECT(AV30))</x:f>
        <x:v>75</x:v>
      </x:c>
      <x:c r="BF30" s="89">
        <x:f t="shared" ca="1" si="7"/>
        <x:v>75</x:v>
      </x:c>
      <x:c r="BH30" s="89">
        <x:f t="shared" ca="1" si="8"/>
        <x:v>150</x:v>
      </x:c>
      <x:c r="BJ30" s="89">
        <x:f t="shared" ca="1" si="9"/>
        <x:v>75</x:v>
      </x:c>
    </x:row>
    <x:row r="31" spans="2:62" x14ac:dyDescent="0.6">
      <x:c r="B31" s="52">
        <x:v>150</x:v>
      </x:c>
      <x:c r="C31" s="52">
        <x:v>150</x:v>
      </x:c>
      <x:c r="D31" s="52">
        <x:v>150</x:v>
      </x:c>
      <x:c r="E31" s="52">
        <x:v>150</x:v>
      </x:c>
      <x:c r="F31" s="53">
        <x:v>1000</x:v>
      </x:c>
      <x:c r="G31" s="54">
        <x:v>300</x:v>
      </x:c>
      <x:c r="H31" s="54">
        <x:v>300</x:v>
      </x:c>
      <x:c r="I31" s="54">
        <x:v>300</x:v>
      </x:c>
      <x:c r="J31" s="80">
        <x:f t="shared" si="2"/>
        <x:v>738.63636363636363</x:v>
      </x:c>
      <x:c r="K31" s="61"/>
      <x:c r="L31" s="62"/>
      <x:c r="M31" s="61"/>
      <x:c r="N31" s="62"/>
      <x:c r="O31" s="62"/>
      <x:c r="P31" s="75" t="s">
        <x:v>23</x:v>
      </x:c>
      <x:c r="Q31" s="62"/>
      <x:c r="R31" s="62"/>
      <x:c r="S31" s="63"/>
      <x:c r="T31" s="62"/>
      <x:c r="U31" s="63"/>
      <x:c r="V31" s="80">
        <x:f t="shared" si="1"/>
        <x:v>738.63636363636363</x:v>
      </x:c>
      <x:c r="W31" s="54">
        <x:v>300</x:v>
      </x:c>
      <x:c r="X31" s="54">
        <x:v>300</x:v>
      </x:c>
      <x:c r="Y31" s="54">
        <x:v>300</x:v>
      </x:c>
      <x:c r="Z31" s="53">
        <x:v>1000</x:v>
      </x:c>
      <x:c r="AA31" s="52">
        <x:v>150</x:v>
      </x:c>
      <x:c r="AB31" s="52">
        <x:v>150</x:v>
      </x:c>
      <x:c r="AC31" s="52">
        <x:v>150</x:v>
      </x:c>
      <x:c r="AD31" s="52">
        <x:v>150</x:v>
      </x:c>
      <x:c r="AE31" s="79"/>
      <x:c r="AI31" s="30" t="s">
        <x:v>66</x:v>
      </x:c>
      <x:c r="AK31" s="89" cm="1">
        <x:f t="array" aca="1" ref="AK31" ca="1">INDIRECT(AI31)</x:f>
        <x:v>300</x:v>
      </x:c>
      <x:c r="AM31" s="89" cm="1">
        <x:f t="array" aca="1" ref="AM31" ca="1">ROW(INDIRECT(AI31))</x:f>
        <x:v>16</x:v>
      </x:c>
      <x:c r="AN31" s="89" cm="1">
        <x:f t="array" aca="1" ref="AN31" ca="1">COLUMN(INDIRECT(AI31))</x:f>
        <x:v>9</x:v>
      </x:c>
      <x:c r="AO31" s="89" t="str">
        <x:f t="shared" ca="1" si="10"/>
        <x:v>$I$17</x:v>
      </x:c>
      <x:c r="AP31" s="89" t="str">
        <x:f t="shared" ca="1" si="11"/>
        <x:v>$I$15</x:v>
      </x:c>
      <x:c r="AQ31" s="89" t="str">
        <x:f t="shared" ca="1" si="12"/>
        <x:v>$J$16</x:v>
      </x:c>
      <x:c r="AR31" s="89" t="str">
        <x:f t="shared" ca="1" si="13"/>
        <x:v>$H$16</x:v>
      </x:c>
      <x:c r="AS31" s="89" t="str">
        <x:f t="shared" ca="1" si="3"/>
        <x:v>$H$17</x:v>
      </x:c>
      <x:c r="AT31" s="89" t="str">
        <x:f t="shared" ca="1" si="4"/>
        <x:v>$J$17</x:v>
      </x:c>
      <x:c r="AU31" s="89" t="str">
        <x:f t="shared" ca="1" si="5"/>
        <x:v>$H$15</x:v>
      </x:c>
      <x:c r="AV31" s="89" t="str">
        <x:f t="shared" ca="1" si="6"/>
        <x:v>$J$15</x:v>
      </x:c>
      <x:c r="AW31" s="89" cm="1">
        <x:f t="array" aca="1" ref="AW31" ca="1">IF(INDIRECT(AO31)=0,9999,INDIRECT(AO31))</x:f>
        <x:v>300</x:v>
      </x:c>
      <x:c r="AX31" s="89" cm="1">
        <x:f t="array" aca="1" ref="AX31" ca="1">IF(INDIRECT(AP31)=0,9999,INDIRECT(AP31))</x:f>
        <x:v>300</x:v>
      </x:c>
      <x:c r="AY31" s="89" cm="1">
        <x:f t="array" aca="1" ref="AY31" ca="1">IF(INDIRECT(AQ31)=0,9999,INDIRECT(AQ31))</x:f>
        <x:v>738.63636363636363</x:v>
      </x:c>
      <x:c r="AZ31" s="89" cm="1">
        <x:f t="array" aca="1" ref="AZ31" ca="1">IF(INDIRECT(AR31)=0,9999,INDIRECT(AR31))</x:f>
        <x:v>300</x:v>
      </x:c>
      <x:c r="BA31" s="89" cm="1">
        <x:f t="array" aca="1" ref="BA31" ca="1">IF(INDIRECT(AS31)=0,9999,INDIRECT(AS31))</x:f>
        <x:v>300</x:v>
      </x:c>
      <x:c r="BB31" s="89" cm="1">
        <x:f t="array" aca="1" ref="BB31" ca="1">IF(INDIRECT(AT31)=0,9999,INDIRECT(AT31))</x:f>
        <x:v>738.63636363636363</x:v>
      </x:c>
      <x:c r="BC31" s="89" cm="1">
        <x:f t="array" aca="1" ref="BC31" ca="1">IF(INDIRECT(AU31)=0,9999,INDIRECT(AU31))</x:f>
        <x:v>300</x:v>
      </x:c>
      <x:c r="BD31" s="89" cm="1">
        <x:f t="array" aca="1" ref="BD31" ca="1">IF(INDIRECT(AV31)=0,9999,INDIRECT(AV31))</x:f>
        <x:v>738.63636363636363</x:v>
      </x:c>
      <x:c r="BF31" s="89">
        <x:f t="shared" ca="1" si="7"/>
        <x:v>300</x:v>
      </x:c>
      <x:c r="BH31" s="89">
        <x:f t="shared" ca="1" si="8"/>
        <x:v>600</x:v>
      </x:c>
      <x:c r="BJ31" s="89">
        <x:f t="shared" ca="1" si="9"/>
        <x:v>300</x:v>
      </x:c>
    </x:row>
    <x:row r="32" spans="2:62" x14ac:dyDescent="0.6">
      <x:c r="B32" s="52">
        <x:v>150</x:v>
      </x:c>
      <x:c r="C32" s="52">
        <x:v>150</x:v>
      </x:c>
      <x:c r="D32" s="52">
        <x:v>150</x:v>
      </x:c>
      <x:c r="E32" s="52">
        <x:v>150</x:v>
      </x:c>
      <x:c r="F32" s="53">
        <x:v>1000</x:v>
      </x:c>
      <x:c r="G32" s="54">
        <x:v>300</x:v>
      </x:c>
      <x:c r="H32" s="54">
        <x:v>300</x:v>
      </x:c>
      <x:c r="I32" s="54">
        <x:v>300</x:v>
      </x:c>
      <x:c r="J32" s="80">
        <x:f t="shared" si="2"/>
        <x:v>738.63636363636363</x:v>
      </x:c>
      <x:c r="K32" s="64"/>
      <x:c r="L32" s="65"/>
      <x:c r="M32" s="64"/>
      <x:c r="N32" s="65"/>
      <x:c r="O32" s="76"/>
      <x:c r="P32" s="77" t="s">
        <x:v>22</x:v>
      </x:c>
      <x:c r="Q32" s="78"/>
      <x:c r="R32" s="65"/>
      <x:c r="S32" s="67"/>
      <x:c r="T32" s="65"/>
      <x:c r="U32" s="67"/>
      <x:c r="V32" s="80">
        <x:f t="shared" si="1"/>
        <x:v>738.63636363636363</x:v>
      </x:c>
      <x:c r="W32" s="54">
        <x:v>300</x:v>
      </x:c>
      <x:c r="X32" s="54">
        <x:v>300</x:v>
      </x:c>
      <x:c r="Y32" s="54">
        <x:v>300</x:v>
      </x:c>
      <x:c r="Z32" s="53">
        <x:v>1000</x:v>
      </x:c>
      <x:c r="AA32" s="52">
        <x:v>150</x:v>
      </x:c>
      <x:c r="AB32" s="52">
        <x:v>150</x:v>
      </x:c>
      <x:c r="AC32" s="52">
        <x:v>150</x:v>
      </x:c>
      <x:c r="AD32" s="52">
        <x:v>150</x:v>
      </x:c>
      <x:c r="AE32" s="79"/>
      <x:c r="AI32" s="30" t="s">
        <x:v>67</x:v>
      </x:c>
      <x:c r="AK32" s="89" cm="1">
        <x:f t="array" aca="1" ref="AK32" ca="1">INDIRECT(AI32)</x:f>
        <x:v>75</x:v>
      </x:c>
      <x:c r="AM32" s="89" cm="1">
        <x:f t="array" aca="1" ref="AM32" ca="1">ROW(INDIRECT(AI32))</x:f>
        <x:v>8</x:v>
      </x:c>
      <x:c r="AN32" s="89" cm="1">
        <x:f t="array" aca="1" ref="AN32" ca="1">COLUMN(INDIRECT(AI32))</x:f>
        <x:v>10</x:v>
      </x:c>
      <x:c r="AO32" s="89" t="str">
        <x:f t="shared" ca="1" si="10"/>
        <x:v>$J$9</x:v>
      </x:c>
      <x:c r="AP32" s="89" t="str">
        <x:f t="shared" ca="1" si="11"/>
        <x:v>$J$7</x:v>
      </x:c>
      <x:c r="AQ32" s="89" t="str">
        <x:f t="shared" ca="1" si="12"/>
        <x:v>$K$8</x:v>
      </x:c>
      <x:c r="AR32" s="89" t="str">
        <x:f t="shared" ca="1" si="13"/>
        <x:v>$I$8</x:v>
      </x:c>
      <x:c r="AS32" s="89" t="str">
        <x:f t="shared" ca="1" si="3"/>
        <x:v>$I$9</x:v>
      </x:c>
      <x:c r="AT32" s="89" t="str">
        <x:f t="shared" ca="1" si="4"/>
        <x:v>$K$9</x:v>
      </x:c>
      <x:c r="AU32" s="89" t="str">
        <x:f t="shared" ca="1" si="5"/>
        <x:v>$I$7</x:v>
      </x:c>
      <x:c r="AV32" s="89" t="str">
        <x:f t="shared" ca="1" si="6"/>
        <x:v>$K$7</x:v>
      </x:c>
      <x:c r="AW32" s="89" cm="1">
        <x:f t="array" aca="1" ref="AW32" ca="1">IF(INDIRECT(AO32)=0,9999,INDIRECT(AO32))</x:f>
        <x:v>250</x:v>
      </x:c>
      <x:c r="AX32" s="89" cm="1">
        <x:f t="array" aca="1" ref="AX32" ca="1">IF(INDIRECT(AP32)=0,9999,INDIRECT(AP32))</x:f>
        <x:v>75</x:v>
      </x:c>
      <x:c r="AY32" s="89" cm="1">
        <x:f t="array" aca="1" ref="AY32" ca="1">IF(INDIRECT(AQ32)=0,9999,INDIRECT(AQ32))</x:f>
        <x:v>75</x:v>
      </x:c>
      <x:c r="AZ32" s="89" cm="1">
        <x:f t="array" aca="1" ref="AZ32" ca="1">IF(INDIRECT(AR32)=0,9999,INDIRECT(AR32))</x:f>
        <x:v>50</x:v>
      </x:c>
      <x:c r="BA32" s="89" cm="1">
        <x:f t="array" aca="1" ref="BA32" ca="1">IF(INDIRECT(AS32)=0,9999,INDIRECT(AS32))</x:f>
        <x:v>50</x:v>
      </x:c>
      <x:c r="BB32" s="89" cm="1">
        <x:f t="array" aca="1" ref="BB32" ca="1">IF(INDIRECT(AT32)=0,9999,INDIRECT(AT32))</x:f>
        <x:v>250</x:v>
      </x:c>
      <x:c r="BC32" s="89" cm="1">
        <x:f t="array" aca="1" ref="BC32" ca="1">IF(INDIRECT(AU32)=0,9999,INDIRECT(AU32))</x:f>
        <x:v>50</x:v>
      </x:c>
      <x:c r="BD32" s="89" cm="1">
        <x:f t="array" aca="1" ref="BD32" ca="1">IF(INDIRECT(AV32)=0,9999,INDIRECT(AV32))</x:f>
        <x:v>75</x:v>
      </x:c>
      <x:c r="BF32" s="89">
        <x:f t="shared" ca="1" si="7"/>
        <x:v>50</x:v>
      </x:c>
      <x:c r="BH32" s="89">
        <x:f t="shared" ca="1" si="8"/>
        <x:v>125</x:v>
      </x:c>
      <x:c r="BJ32" s="89">
        <x:f t="shared" ca="1" si="9"/>
        <x:v>50</x:v>
      </x:c>
    </x:row>
    <x:row r="33" spans="1:63" x14ac:dyDescent="0.6">
      <x:c r="B33" s="52">
        <x:v>150</x:v>
      </x:c>
      <x:c r="C33" s="52">
        <x:v>150</x:v>
      </x:c>
      <x:c r="D33" s="52">
        <x:v>150</x:v>
      </x:c>
      <x:c r="E33" s="52">
        <x:v>150</x:v>
      </x:c>
      <x:c r="F33" s="53">
        <x:v>1000</x:v>
      </x:c>
      <x:c r="G33" s="54">
        <x:v>300</x:v>
      </x:c>
      <x:c r="H33" s="54">
        <x:v>300</x:v>
      </x:c>
      <x:c r="I33" s="54">
        <x:v>300</x:v>
      </x:c>
      <x:c r="J33" s="80">
        <x:f t="shared" si="2"/>
        <x:v>738.63636363636363</x:v>
      </x:c>
      <x:c r="K33" s="80">
        <x:f t="shared" ref="K33:V33" si="14">$B$49</x:f>
        <x:v>738.63636363636363</x:v>
      </x:c>
      <x:c r="L33" s="80">
        <x:f t="shared" si="14"/>
        <x:v>738.63636363636363</x:v>
      </x:c>
      <x:c r="M33" s="80">
        <x:f t="shared" si="14"/>
        <x:v>738.63636363636363</x:v>
      </x:c>
      <x:c r="N33" s="80">
        <x:f t="shared" si="14"/>
        <x:v>738.63636363636363</x:v>
      </x:c>
      <x:c r="O33" s="80">
        <x:f t="shared" si="14"/>
        <x:v>738.63636363636363</x:v>
      </x:c>
      <x:c r="P33" s="80">
        <x:f t="shared" si="14"/>
        <x:v>738.63636363636363</x:v>
      </x:c>
      <x:c r="Q33" s="80">
        <x:f t="shared" si="14"/>
        <x:v>738.63636363636363</x:v>
      </x:c>
      <x:c r="R33" s="80">
        <x:f t="shared" si="14"/>
        <x:v>738.63636363636363</x:v>
      </x:c>
      <x:c r="S33" s="80">
        <x:f t="shared" si="14"/>
        <x:v>738.63636363636363</x:v>
      </x:c>
      <x:c r="T33" s="80">
        <x:f t="shared" si="14"/>
        <x:v>738.63636363636363</x:v>
      </x:c>
      <x:c r="U33" s="80">
        <x:f t="shared" si="14"/>
        <x:v>738.63636363636363</x:v>
      </x:c>
      <x:c r="V33" s="80">
        <x:f t="shared" si="14"/>
        <x:v>738.63636363636363</x:v>
      </x:c>
      <x:c r="W33" s="54">
        <x:v>300</x:v>
      </x:c>
      <x:c r="X33" s="54">
        <x:v>300</x:v>
      </x:c>
      <x:c r="Y33" s="54">
        <x:v>300</x:v>
      </x:c>
      <x:c r="Z33" s="53">
        <x:v>1000</x:v>
      </x:c>
      <x:c r="AA33" s="52">
        <x:v>150</x:v>
      </x:c>
      <x:c r="AB33" s="52">
        <x:v>150</x:v>
      </x:c>
      <x:c r="AC33" s="52">
        <x:v>150</x:v>
      </x:c>
      <x:c r="AD33" s="52">
        <x:v>150</x:v>
      </x:c>
      <x:c r="AE33" s="79"/>
      <x:c r="AI33" s="30" t="s">
        <x:v>76</x:v>
      </x:c>
      <x:c r="AK33" s="89" cm="1">
        <x:f t="array" aca="1" ref="AK33" ca="1">INDIRECT(AI33)</x:f>
        <x:v>50</x:v>
      </x:c>
      <x:c r="AM33" s="89" cm="1">
        <x:f t="array" aca="1" ref="AM33" ca="1">ROW(INDIRECT(AI33))</x:f>
        <x:v>7</x:v>
      </x:c>
      <x:c r="AN33" s="89" cm="1">
        <x:f t="array" aca="1" ref="AN33" ca="1">COLUMN(INDIRECT(AI33))</x:f>
        <x:v>25</x:v>
      </x:c>
      <x:c r="AO33" s="89" t="str">
        <x:f t="shared" ca="1" si="10"/>
        <x:v>$Y$8</x:v>
      </x:c>
      <x:c r="AP33" s="89" t="str">
        <x:f t="shared" ca="1" si="11"/>
        <x:v>$Y$6</x:v>
      </x:c>
      <x:c r="AQ33" s="89" t="str">
        <x:f t="shared" ca="1" si="12"/>
        <x:v>$Z$7</x:v>
      </x:c>
      <x:c r="AR33" s="89" t="str">
        <x:f t="shared" ca="1" si="13"/>
        <x:v>$X$7</x:v>
      </x:c>
      <x:c r="AS33" s="89" t="str">
        <x:f t="shared" ca="1" si="3"/>
        <x:v>$X$8</x:v>
      </x:c>
      <x:c r="AT33" s="89" t="str">
        <x:f t="shared" ca="1" si="4"/>
        <x:v>$Z$8</x:v>
      </x:c>
      <x:c r="AU33" s="89" t="str">
        <x:f t="shared" ca="1" si="5"/>
        <x:v>$X$6</x:v>
      </x:c>
      <x:c r="AV33" s="89" t="str">
        <x:f t="shared" ca="1" si="6"/>
        <x:v>$Z$6</x:v>
      </x:c>
      <x:c r="AW33" s="89" cm="1">
        <x:f t="array" aca="1" ref="AW33" ca="1">IF(INDIRECT(AO33)=0,9999,INDIRECT(AO33))</x:f>
        <x:v>50</x:v>
      </x:c>
      <x:c r="AX33" s="89" cm="1">
        <x:f t="array" aca="1" ref="AX33" ca="1">IF(INDIRECT(AP33)=0,9999,INDIRECT(AP33))</x:f>
        <x:v>50</x:v>
      </x:c>
      <x:c r="AY33" s="89" cm="1">
        <x:f t="array" aca="1" ref="AY33" ca="1">IF(INDIRECT(AQ33)=0,9999,INDIRECT(AQ33))</x:f>
        <x:v>50</x:v>
      </x:c>
      <x:c r="AZ33" s="89" cm="1">
        <x:f t="array" aca="1" ref="AZ33" ca="1">IF(INDIRECT(AR33)=0,9999,INDIRECT(AR33))</x:f>
        <x:v>50</x:v>
      </x:c>
      <x:c r="BA33" s="89" cm="1">
        <x:f t="array" aca="1" ref="BA33" ca="1">IF(INDIRECT(AS33)=0,9999,INDIRECT(AS33))</x:f>
        <x:v>50</x:v>
      </x:c>
      <x:c r="BB33" s="89" cm="1">
        <x:f t="array" aca="1" ref="BB33" ca="1">IF(INDIRECT(AT33)=0,9999,INDIRECT(AT33))</x:f>
        <x:v>50</x:v>
      </x:c>
      <x:c r="BC33" s="89" cm="1">
        <x:f t="array" aca="1" ref="BC33" ca="1">IF(INDIRECT(AU33)=0,9999,INDIRECT(AU33))</x:f>
        <x:v>50</x:v>
      </x:c>
      <x:c r="BD33" s="89" cm="1">
        <x:f t="array" aca="1" ref="BD33" ca="1">IF(INDIRECT(AV33)=0,9999,INDIRECT(AV33))</x:f>
        <x:v>50</x:v>
      </x:c>
      <x:c r="BF33" s="89">
        <x:f t="shared" ca="1" si="7"/>
        <x:v>50</x:v>
      </x:c>
      <x:c r="BH33" s="89">
        <x:f t="shared" ca="1" si="8"/>
        <x:v>100</x:v>
      </x:c>
      <x:c r="BJ33" s="89">
        <x:f t="shared" ca="1" si="9"/>
        <x:v>50</x:v>
      </x:c>
    </x:row>
    <x:row r="34" spans="1:63" x14ac:dyDescent="0.6">
      <x:c r="B34" s="38">
        <x:v>50</x:v>
      </x:c>
      <x:c r="C34" s="38">
        <x:v>50</x:v>
      </x:c>
      <x:c r="D34" s="38">
        <x:v>50</x:v>
      </x:c>
      <x:c r="E34" s="38">
        <x:v>50</x:v>
      </x:c>
      <x:c r="F34" s="38">
        <x:v>50</x:v>
      </x:c>
      <x:c r="G34" s="38">
        <x:v>50</x:v>
      </x:c>
      <x:c r="H34" s="48">
        <x:v>250</x:v>
      </x:c>
      <x:c r="I34" s="48">
        <x:v>250</x:v>
      </x:c>
      <x:c r="J34" s="48">
        <x:v>250</x:v>
      </x:c>
      <x:c r="K34" s="48">
        <x:v>250</x:v>
      </x:c>
      <x:c r="L34" s="48">
        <x:v>250</x:v>
      </x:c>
      <x:c r="M34" s="48">
        <x:v>250</x:v>
      </x:c>
      <x:c r="N34" s="48">
        <x:v>250</x:v>
      </x:c>
      <x:c r="O34" s="48">
        <x:v>250</x:v>
      </x:c>
      <x:c r="P34" s="48">
        <x:v>250</x:v>
      </x:c>
      <x:c r="Q34" s="48">
        <x:v>250</x:v>
      </x:c>
      <x:c r="R34" s="48">
        <x:v>250</x:v>
      </x:c>
      <x:c r="S34" s="48">
        <x:v>250</x:v>
      </x:c>
      <x:c r="T34" s="48">
        <x:v>250</x:v>
      </x:c>
      <x:c r="U34" s="48">
        <x:v>250</x:v>
      </x:c>
      <x:c r="V34" s="48">
        <x:v>250</x:v>
      </x:c>
      <x:c r="W34" s="48">
        <x:v>250</x:v>
      </x:c>
      <x:c r="X34" s="48">
        <x:v>250</x:v>
      </x:c>
      <x:c r="Y34" s="38">
        <x:v>50</x:v>
      </x:c>
      <x:c r="Z34" s="38">
        <x:v>50</x:v>
      </x:c>
      <x:c r="AA34" s="38">
        <x:v>50</x:v>
      </x:c>
      <x:c r="AB34" s="38">
        <x:v>50</x:v>
      </x:c>
      <x:c r="AC34" s="38">
        <x:v>50</x:v>
      </x:c>
      <x:c r="AD34" s="38">
        <x:v>50</x:v>
      </x:c>
      <x:c r="AE34" s="79"/>
      <x:c r="AI34" s="30" t="s">
        <x:v>77</x:v>
      </x:c>
      <x:c r="AK34" s="89" cm="1">
        <x:f t="array" aca="1" ref="AK34" ca="1">INDIRECT(AI34)</x:f>
        <x:v>150</x:v>
      </x:c>
      <x:c r="AM34" s="89" cm="1">
        <x:f t="array" aca="1" ref="AM34" ca="1">ROW(INDIRECT(AI34))</x:f>
        <x:v>24</x:v>
      </x:c>
      <x:c r="AN34" s="89" cm="1">
        <x:f t="array" aca="1" ref="AN34" ca="1">COLUMN(INDIRECT(AI34))</x:f>
        <x:v>30</x:v>
      </x:c>
      <x:c r="AO34" s="89" t="str">
        <x:f t="shared" ca="1" si="10"/>
        <x:v>$AD$25</x:v>
      </x:c>
      <x:c r="AP34" s="89" t="str">
        <x:f t="shared" ca="1" si="11"/>
        <x:v>$AD$23</x:v>
      </x:c>
      <x:c r="AQ34" s="89" t="str">
        <x:f t="shared" ca="1" si="12"/>
        <x:v>$AE$24</x:v>
      </x:c>
      <x:c r="AR34" s="89" t="str">
        <x:f t="shared" ca="1" si="13"/>
        <x:v>$AC$24</x:v>
      </x:c>
      <x:c r="AS34" s="89" t="str">
        <x:f t="shared" ca="1" si="3"/>
        <x:v>$AC$25</x:v>
      </x:c>
      <x:c r="AT34" s="89" t="str">
        <x:f t="shared" ca="1" si="4"/>
        <x:v>$AE$25</x:v>
      </x:c>
      <x:c r="AU34" s="89" t="str">
        <x:f t="shared" ca="1" si="5"/>
        <x:v>$AC$23</x:v>
      </x:c>
      <x:c r="AV34" s="89" t="str">
        <x:f t="shared" ca="1" si="6"/>
        <x:v>$AE$23</x:v>
      </x:c>
      <x:c r="AW34" s="89" cm="1">
        <x:f t="array" aca="1" ref="AW34" ca="1">IF(INDIRECT(AO34)=0,9999,INDIRECT(AO34))</x:f>
        <x:v>150</x:v>
      </x:c>
      <x:c r="AX34" s="89" cm="1">
        <x:f t="array" aca="1" ref="AX34" ca="1">IF(INDIRECT(AP34)=0,9999,INDIRECT(AP34))</x:f>
        <x:v>150</x:v>
      </x:c>
      <x:c r="AY34" s="89" cm="1">
        <x:f t="array" aca="1" ref="AY34" ca="1">IF(INDIRECT(AQ34)=0,9999,INDIRECT(AQ34))</x:f>
        <x:v>9999</x:v>
      </x:c>
      <x:c r="AZ34" s="89" cm="1">
        <x:f t="array" aca="1" ref="AZ34" ca="1">IF(INDIRECT(AR34)=0,9999,INDIRECT(AR34))</x:f>
        <x:v>150</x:v>
      </x:c>
      <x:c r="BA34" s="89" cm="1">
        <x:f t="array" aca="1" ref="BA34" ca="1">IF(INDIRECT(AS34)=0,9999,INDIRECT(AS34))</x:f>
        <x:v>150</x:v>
      </x:c>
      <x:c r="BB34" s="89" cm="1">
        <x:f t="array" aca="1" ref="BB34" ca="1">IF(INDIRECT(AT34)=0,9999,INDIRECT(AT34))</x:f>
        <x:v>9999</x:v>
      </x:c>
      <x:c r="BC34" s="89" cm="1">
        <x:f t="array" aca="1" ref="BC34" ca="1">IF(INDIRECT(AU34)=0,9999,INDIRECT(AU34))</x:f>
        <x:v>150</x:v>
      </x:c>
      <x:c r="BD34" s="89" cm="1">
        <x:f t="array" aca="1" ref="BD34" ca="1">IF(INDIRECT(AV34)=0,9999,INDIRECT(AV34))</x:f>
        <x:v>9999</x:v>
      </x:c>
      <x:c r="BF34" s="89">
        <x:f t="shared" ca="1" si="7"/>
        <x:v>150</x:v>
      </x:c>
      <x:c r="BH34" s="89">
        <x:f t="shared" ca="1" si="8"/>
        <x:v>300</x:v>
      </x:c>
      <x:c r="BJ34" s="89">
        <x:f t="shared" ca="1" si="9"/>
        <x:v>150</x:v>
      </x:c>
    </x:row>
    <x:row r="35" spans="1:63" x14ac:dyDescent="0.6">
      <x:c r="B35" s="38">
        <x:v>50</x:v>
      </x:c>
      <x:c r="C35" s="38">
        <x:v>50</x:v>
      </x:c>
      <x:c r="D35" s="38">
        <x:v>50</x:v>
      </x:c>
      <x:c r="E35" s="38">
        <x:v>50</x:v>
      </x:c>
      <x:c r="F35" s="38">
        <x:v>50</x:v>
      </x:c>
      <x:c r="G35" s="38">
        <x:v>50</x:v>
      </x:c>
      <x:c r="H35" s="38">
        <x:v>50</x:v>
      </x:c>
      <x:c r="I35" s="48">
        <x:v>250</x:v>
      </x:c>
      <x:c r="J35" s="48">
        <x:v>250</x:v>
      </x:c>
      <x:c r="K35" s="48">
        <x:v>250</x:v>
      </x:c>
      <x:c r="L35" s="48">
        <x:v>250</x:v>
      </x:c>
      <x:c r="M35" s="48">
        <x:v>250</x:v>
      </x:c>
      <x:c r="N35" s="48">
        <x:v>250</x:v>
      </x:c>
      <x:c r="O35" s="48">
        <x:v>250</x:v>
      </x:c>
      <x:c r="P35" s="48">
        <x:v>250</x:v>
      </x:c>
      <x:c r="Q35" s="48">
        <x:v>250</x:v>
      </x:c>
      <x:c r="R35" s="48">
        <x:v>250</x:v>
      </x:c>
      <x:c r="S35" s="48">
        <x:v>250</x:v>
      </x:c>
      <x:c r="T35" s="48">
        <x:v>250</x:v>
      </x:c>
      <x:c r="U35" s="48">
        <x:v>250</x:v>
      </x:c>
      <x:c r="V35" s="48">
        <x:v>250</x:v>
      </x:c>
      <x:c r="W35" s="48">
        <x:v>250</x:v>
      </x:c>
      <x:c r="X35" s="38">
        <x:v>50</x:v>
      </x:c>
      <x:c r="Y35" s="38">
        <x:v>50</x:v>
      </x:c>
      <x:c r="Z35" s="38">
        <x:v>50</x:v>
      </x:c>
      <x:c r="AA35" s="38">
        <x:v>50</x:v>
      </x:c>
      <x:c r="AB35" s="38">
        <x:v>50</x:v>
      </x:c>
      <x:c r="AC35" s="38">
        <x:v>50</x:v>
      </x:c>
      <x:c r="AD35" s="38">
        <x:v>50</x:v>
      </x:c>
      <x:c r="AE35" s="79"/>
      <x:c r="AI35" s="30" t="s">
        <x:v>78</x:v>
      </x:c>
      <x:c r="AK35" s="89" cm="1">
        <x:f t="array" aca="1" ref="AK35" ca="1">INDIRECT(AI35)</x:f>
        <x:v>1000</x:v>
      </x:c>
      <x:c r="AM35" s="89" cm="1">
        <x:f t="array" aca="1" ref="AM35" ca="1">ROW(INDIRECT(AI35))</x:f>
        <x:v>23</x:v>
      </x:c>
      <x:c r="AN35" s="89" cm="1">
        <x:f t="array" aca="1" ref="AN35" ca="1">COLUMN(INDIRECT(AI35))</x:f>
        <x:v>26</x:v>
      </x:c>
      <x:c r="AO35" s="89" t="str">
        <x:f t="shared" ca="1" si="10"/>
        <x:v>$Z$24</x:v>
      </x:c>
      <x:c r="AP35" s="89" t="str">
        <x:f t="shared" ca="1" si="11"/>
        <x:v>$Z$22</x:v>
      </x:c>
      <x:c r="AQ35" s="89" t="str">
        <x:f t="shared" ca="1" si="12"/>
        <x:v>$AA$23</x:v>
      </x:c>
      <x:c r="AR35" s="89" t="str">
        <x:f t="shared" ca="1" si="13"/>
        <x:v>$Y$23</x:v>
      </x:c>
      <x:c r="AS35" s="89" t="str">
        <x:f t="shared" ca="1" si="3"/>
        <x:v>$Y$24</x:v>
      </x:c>
      <x:c r="AT35" s="89" t="str">
        <x:f t="shared" ca="1" si="4"/>
        <x:v>$AA$24</x:v>
      </x:c>
      <x:c r="AU35" s="89" t="str">
        <x:f t="shared" ca="1" si="5"/>
        <x:v>$Y$22</x:v>
      </x:c>
      <x:c r="AV35" s="89" t="str">
        <x:f t="shared" ca="1" si="6"/>
        <x:v>$AA$22</x:v>
      </x:c>
      <x:c r="AW35" s="89" cm="1">
        <x:f t="array" aca="1" ref="AW35" ca="1">IF(INDIRECT(AO35)=0,9999,INDIRECT(AO35))</x:f>
        <x:v>1000</x:v>
      </x:c>
      <x:c r="AX35" s="89" cm="1">
        <x:f t="array" aca="1" ref="AX35" ca="1">IF(INDIRECT(AP35)=0,9999,INDIRECT(AP35))</x:f>
        <x:v>1000</x:v>
      </x:c>
      <x:c r="AY35" s="89" cm="1">
        <x:f t="array" aca="1" ref="AY35" ca="1">IF(INDIRECT(AQ35)=0,9999,INDIRECT(AQ35))</x:f>
        <x:v>150</x:v>
      </x:c>
      <x:c r="AZ35" s="89" cm="1">
        <x:f t="array" aca="1" ref="AZ35" ca="1">IF(INDIRECT(AR35)=0,9999,INDIRECT(AR35))</x:f>
        <x:v>300</x:v>
      </x:c>
      <x:c r="BA35" s="89" cm="1">
        <x:f t="array" aca="1" ref="BA35" ca="1">IF(INDIRECT(AS35)=0,9999,INDIRECT(AS35))</x:f>
        <x:v>300</x:v>
      </x:c>
      <x:c r="BB35" s="89" cm="1">
        <x:f t="array" aca="1" ref="BB35" ca="1">IF(INDIRECT(AT35)=0,9999,INDIRECT(AT35))</x:f>
        <x:v>150</x:v>
      </x:c>
      <x:c r="BC35" s="89" cm="1">
        <x:f t="array" aca="1" ref="BC35" ca="1">IF(INDIRECT(AU35)=0,9999,INDIRECT(AU35))</x:f>
        <x:v>300</x:v>
      </x:c>
      <x:c r="BD35" s="89" cm="1">
        <x:f t="array" aca="1" ref="BD35" ca="1">IF(INDIRECT(AV35)=0,9999,INDIRECT(AV35))</x:f>
        <x:v>150</x:v>
      </x:c>
      <x:c r="BF35" s="89">
        <x:f t="shared" ca="1" si="7"/>
        <x:v>150</x:v>
      </x:c>
      <x:c r="BH35" s="89">
        <x:f t="shared" ca="1" si="8"/>
        <x:v>1150</x:v>
      </x:c>
      <x:c r="BJ35" s="89">
        <x:f t="shared" ca="1" si="9"/>
        <x:v>150</x:v>
      </x:c>
    </x:row>
    <x:row r="36" spans="1:63" x14ac:dyDescent="0.6">
      <x:c r="C36" s="38">
        <x:v>50</x:v>
      </x:c>
      <x:c r="D36" s="38">
        <x:v>50</x:v>
      </x:c>
      <x:c r="E36" s="38">
        <x:v>50</x:v>
      </x:c>
      <x:c r="F36" s="38">
        <x:v>50</x:v>
      </x:c>
      <x:c r="G36" s="38">
        <x:v>50</x:v>
      </x:c>
      <x:c r="H36" s="38">
        <x:v>50</x:v>
      </x:c>
      <x:c r="I36" s="38">
        <x:v>50</x:v>
      </x:c>
      <x:c r="J36" s="48">
        <x:v>250</x:v>
      </x:c>
      <x:c r="K36" s="48">
        <x:v>250</x:v>
      </x:c>
      <x:c r="L36" s="48">
        <x:v>250</x:v>
      </x:c>
      <x:c r="M36" s="48">
        <x:v>250</x:v>
      </x:c>
      <x:c r="N36" s="48">
        <x:v>250</x:v>
      </x:c>
      <x:c r="O36" s="48">
        <x:v>250</x:v>
      </x:c>
      <x:c r="P36" s="48">
        <x:v>250</x:v>
      </x:c>
      <x:c r="Q36" s="48">
        <x:v>250</x:v>
      </x:c>
      <x:c r="R36" s="48">
        <x:v>250</x:v>
      </x:c>
      <x:c r="S36" s="48">
        <x:v>250</x:v>
      </x:c>
      <x:c r="T36" s="48">
        <x:v>250</x:v>
      </x:c>
      <x:c r="U36" s="48">
        <x:v>250</x:v>
      </x:c>
      <x:c r="V36" s="48">
        <x:v>250</x:v>
      </x:c>
      <x:c r="W36" s="38">
        <x:v>50</x:v>
      </x:c>
      <x:c r="X36" s="38">
        <x:v>50</x:v>
      </x:c>
      <x:c r="Y36" s="38">
        <x:v>50</x:v>
      </x:c>
      <x:c r="Z36" s="38">
        <x:v>50</x:v>
      </x:c>
      <x:c r="AA36" s="38">
        <x:v>50</x:v>
      </x:c>
      <x:c r="AB36" s="38">
        <x:v>50</x:v>
      </x:c>
      <x:c r="AC36" s="38">
        <x:v>50</x:v>
      </x:c>
      <x:c r="AE36" s="79"/>
      <x:c r="AI36" s="30" t="s">
        <x:v>68</x:v>
      </x:c>
      <x:c r="AK36" s="89" cm="1">
        <x:f t="array" aca="1" ref="AK36" ca="1">INDIRECT(AI36)</x:f>
        <x:v>50</x:v>
      </x:c>
      <x:c r="AM36" s="89" cm="1">
        <x:f t="array" aca="1" ref="AM36" ca="1">ROW(INDIRECT(AI36))</x:f>
        <x:v>8</x:v>
      </x:c>
      <x:c r="AN36" s="89" cm="1">
        <x:f t="array" aca="1" ref="AN36" ca="1">COLUMN(INDIRECT(AI36))</x:f>
        <x:v>29</x:v>
      </x:c>
      <x:c r="AO36" s="89" t="str">
        <x:f t="shared" ca="1" si="10"/>
        <x:v>$AC$9</x:v>
      </x:c>
      <x:c r="AP36" s="89" t="str">
        <x:f t="shared" ca="1" si="11"/>
        <x:v>$AC$7</x:v>
      </x:c>
      <x:c r="AQ36" s="89" t="str">
        <x:f t="shared" ca="1" si="12"/>
        <x:v>$AD$8</x:v>
      </x:c>
      <x:c r="AR36" s="89" t="str">
        <x:f t="shared" ca="1" si="13"/>
        <x:v>$AB$8</x:v>
      </x:c>
      <x:c r="AS36" s="89" t="str">
        <x:f t="shared" ca="1" si="3"/>
        <x:v>$AB$9</x:v>
      </x:c>
      <x:c r="AT36" s="89" t="str">
        <x:f t="shared" ca="1" si="4"/>
        <x:v>$AD$9</x:v>
      </x:c>
      <x:c r="AU36" s="89" t="str">
        <x:f t="shared" ca="1" si="5"/>
        <x:v>$AB$7</x:v>
      </x:c>
      <x:c r="AV36" s="89" t="str">
        <x:f t="shared" ca="1" si="6"/>
        <x:v>$AD$7</x:v>
      </x:c>
      <x:c r="AW36" s="89" cm="1">
        <x:f t="array" aca="1" ref="AW36" ca="1">IF(INDIRECT(AO36)=0,9999,INDIRECT(AO36))</x:f>
        <x:v>50</x:v>
      </x:c>
      <x:c r="AX36" s="89" cm="1">
        <x:f t="array" aca="1" ref="AX36" ca="1">IF(INDIRECT(AP36)=0,9999,INDIRECT(AP36))</x:f>
        <x:v>9999</x:v>
      </x:c>
      <x:c r="AY36" s="89" cm="1">
        <x:f t="array" aca="1" ref="AY36" ca="1">IF(INDIRECT(AQ36)=0,9999,INDIRECT(AQ36))</x:f>
        <x:v>9999</x:v>
      </x:c>
      <x:c r="AZ36" s="89" cm="1">
        <x:f t="array" aca="1" ref="AZ36" ca="1">IF(INDIRECT(AR36)=0,9999,INDIRECT(AR36))</x:f>
        <x:v>50</x:v>
      </x:c>
      <x:c r="BA36" s="89" cm="1">
        <x:f t="array" aca="1" ref="BA36" ca="1">IF(INDIRECT(AS36)=0,9999,INDIRECT(AS36))</x:f>
        <x:v>50</x:v>
      </x:c>
      <x:c r="BB36" s="89" cm="1">
        <x:f t="array" aca="1" ref="BB36" ca="1">IF(INDIRECT(AT36)=0,9999,INDIRECT(AT36))</x:f>
        <x:v>9999</x:v>
      </x:c>
      <x:c r="BC36" s="89" cm="1">
        <x:f t="array" aca="1" ref="BC36" ca="1">IF(INDIRECT(AU36)=0,9999,INDIRECT(AU36))</x:f>
        <x:v>50</x:v>
      </x:c>
      <x:c r="BD36" s="89" cm="1">
        <x:f t="array" aca="1" ref="BD36" ca="1">IF(INDIRECT(AV36)=0,9999,INDIRECT(AV36))</x:f>
        <x:v>9999</x:v>
      </x:c>
      <x:c r="BF36" s="89">
        <x:f t="shared" ca="1" si="7"/>
        <x:v>50</x:v>
      </x:c>
      <x:c r="BH36" s="89">
        <x:f t="shared" ca="1" si="8"/>
        <x:v>100</x:v>
      </x:c>
      <x:c r="BJ36" s="89">
        <x:f t="shared" ca="1" si="9"/>
        <x:v>50</x:v>
      </x:c>
    </x:row>
    <x:row r="37" spans="1:63" x14ac:dyDescent="0.6">
      <x:c r="C37" s="38">
        <x:v>50</x:v>
      </x:c>
      <x:c r="D37" s="38">
        <x:v>50</x:v>
      </x:c>
      <x:c r="E37" s="38">
        <x:v>50</x:v>
      </x:c>
      <x:c r="F37" s="38">
        <x:v>50</x:v>
      </x:c>
      <x:c r="G37" s="38">
        <x:v>50</x:v>
      </x:c>
      <x:c r="H37" s="38">
        <x:v>50</x:v>
      </x:c>
      <x:c r="I37" s="38">
        <x:v>50</x:v>
      </x:c>
      <x:c r="J37" s="39">
        <x:v>75</x:v>
      </x:c>
      <x:c r="K37" s="39">
        <x:v>75</x:v>
      </x:c>
      <x:c r="L37" s="39">
        <x:v>75</x:v>
      </x:c>
      <x:c r="M37" s="39">
        <x:v>75</x:v>
      </x:c>
      <x:c r="N37" s="39">
        <x:v>75</x:v>
      </x:c>
      <x:c r="O37" s="39">
        <x:v>75</x:v>
      </x:c>
      <x:c r="P37" s="39">
        <x:v>75</x:v>
      </x:c>
      <x:c r="Q37" s="39">
        <x:v>75</x:v>
      </x:c>
      <x:c r="R37" s="39">
        <x:v>75</x:v>
      </x:c>
      <x:c r="S37" s="39">
        <x:v>75</x:v>
      </x:c>
      <x:c r="T37" s="39">
        <x:v>75</x:v>
      </x:c>
      <x:c r="U37" s="39">
        <x:v>75</x:v>
      </x:c>
      <x:c r="V37" s="39">
        <x:v>75</x:v>
      </x:c>
      <x:c r="W37" s="38">
        <x:v>50</x:v>
      </x:c>
      <x:c r="X37" s="38">
        <x:v>50</x:v>
      </x:c>
      <x:c r="Y37" s="38">
        <x:v>50</x:v>
      </x:c>
      <x:c r="Z37" s="38">
        <x:v>50</x:v>
      </x:c>
      <x:c r="AA37" s="38">
        <x:v>50</x:v>
      </x:c>
      <x:c r="AB37" s="38">
        <x:v>50</x:v>
      </x:c>
      <x:c r="AC37" s="38">
        <x:v>50</x:v>
      </x:c>
      <x:c r="AE37" s="79"/>
    </x:row>
    <x:row r="38" spans="1:63" x14ac:dyDescent="0.6">
      <x:c r="D38" s="38">
        <x:v>50</x:v>
      </x:c>
      <x:c r="E38" s="38">
        <x:v>50</x:v>
      </x:c>
      <x:c r="F38" s="38">
        <x:v>50</x:v>
      </x:c>
      <x:c r="G38" s="38">
        <x:v>50</x:v>
      </x:c>
      <x:c r="H38" s="38">
        <x:v>50</x:v>
      </x:c>
      <x:c r="I38" s="38">
        <x:v>50</x:v>
      </x:c>
      <x:c r="J38" s="39">
        <x:v>75</x:v>
      </x:c>
      <x:c r="K38" s="39">
        <x:v>75</x:v>
      </x:c>
      <x:c r="L38" s="39">
        <x:v>75</x:v>
      </x:c>
      <x:c r="M38" s="39">
        <x:v>75</x:v>
      </x:c>
      <x:c r="N38" s="39">
        <x:v>75</x:v>
      </x:c>
      <x:c r="O38" s="39">
        <x:v>75</x:v>
      </x:c>
      <x:c r="P38" s="39">
        <x:v>75</x:v>
      </x:c>
      <x:c r="Q38" s="39">
        <x:v>75</x:v>
      </x:c>
      <x:c r="R38" s="39">
        <x:v>75</x:v>
      </x:c>
      <x:c r="S38" s="39">
        <x:v>75</x:v>
      </x:c>
      <x:c r="T38" s="39">
        <x:v>75</x:v>
      </x:c>
      <x:c r="U38" s="39">
        <x:v>75</x:v>
      </x:c>
      <x:c r="V38" s="39">
        <x:v>75</x:v>
      </x:c>
      <x:c r="W38" s="38">
        <x:v>50</x:v>
      </x:c>
      <x:c r="X38" s="38">
        <x:v>50</x:v>
      </x:c>
      <x:c r="Y38" s="38">
        <x:v>50</x:v>
      </x:c>
      <x:c r="Z38" s="38">
        <x:v>50</x:v>
      </x:c>
      <x:c r="AA38" s="38">
        <x:v>50</x:v>
      </x:c>
      <x:c r="AB38" s="38">
        <x:v>50</x:v>
      </x:c>
      <x:c r="AE38" s="79"/>
      <x:c r="BH38" s="91" t="s">
        <x:v>104</x:v>
      </x:c>
    </x:row>
    <x:row r="39" spans="1:63" x14ac:dyDescent="0.6">
      <x:c r="D39" s="38">
        <x:v>50</x:v>
      </x:c>
      <x:c r="E39" s="38">
        <x:v>50</x:v>
      </x:c>
      <x:c r="F39" s="38">
        <x:v>50</x:v>
      </x:c>
      <x:c r="G39" s="38">
        <x:v>50</x:v>
      </x:c>
      <x:c r="H39" s="38">
        <x:v>50</x:v>
      </x:c>
      <x:c r="I39" s="38">
        <x:v>50</x:v>
      </x:c>
      <x:c r="J39" s="39">
        <x:v>75</x:v>
      </x:c>
      <x:c r="K39" s="39">
        <x:v>75</x:v>
      </x:c>
      <x:c r="L39" s="39">
        <x:v>75</x:v>
      </x:c>
      <x:c r="M39" s="39">
        <x:v>75</x:v>
      </x:c>
      <x:c r="N39" s="39">
        <x:v>75</x:v>
      </x:c>
      <x:c r="O39" s="39">
        <x:v>75</x:v>
      </x:c>
      <x:c r="P39" s="39">
        <x:v>75</x:v>
      </x:c>
      <x:c r="Q39" s="39">
        <x:v>75</x:v>
      </x:c>
      <x:c r="R39" s="39">
        <x:v>75</x:v>
      </x:c>
      <x:c r="S39" s="39">
        <x:v>75</x:v>
      </x:c>
      <x:c r="T39" s="39">
        <x:v>75</x:v>
      </x:c>
      <x:c r="U39" s="39">
        <x:v>75</x:v>
      </x:c>
      <x:c r="V39" s="39">
        <x:v>75</x:v>
      </x:c>
      <x:c r="W39" s="38">
        <x:v>50</x:v>
      </x:c>
      <x:c r="X39" s="38">
        <x:v>50</x:v>
      </x:c>
      <x:c r="Y39" s="38">
        <x:v>50</x:v>
      </x:c>
      <x:c r="Z39" s="38">
        <x:v>50</x:v>
      </x:c>
      <x:c r="AA39" s="38">
        <x:v>50</x:v>
      </x:c>
      <x:c r="AB39" s="38">
        <x:v>50</x:v>
      </x:c>
      <x:c r="AE39" s="79"/>
      <x:c r="BH39" s="89">
        <x:f ca="1">COUNTIF(BH17:BH36,"&gt;500")</x:f>
        <x:v>6</x:v>
      </x:c>
    </x:row>
    <x:row r="40" spans="1:63" x14ac:dyDescent="0.6">
      <x:c r="F40" s="38">
        <x:v>50</x:v>
      </x:c>
      <x:c r="G40" s="38">
        <x:v>50</x:v>
      </x:c>
      <x:c r="H40" s="38">
        <x:v>50</x:v>
      </x:c>
      <x:c r="I40" s="38">
        <x:v>50</x:v>
      </x:c>
      <x:c r="J40" s="39">
        <x:v>75</x:v>
      </x:c>
      <x:c r="K40" s="39">
        <x:v>75</x:v>
      </x:c>
      <x:c r="L40" s="39">
        <x:v>75</x:v>
      </x:c>
      <x:c r="M40" s="39">
        <x:v>75</x:v>
      </x:c>
      <x:c r="N40" s="39">
        <x:v>75</x:v>
      </x:c>
      <x:c r="O40" s="39">
        <x:v>75</x:v>
      </x:c>
      <x:c r="P40" s="39">
        <x:v>75</x:v>
      </x:c>
      <x:c r="Q40" s="39">
        <x:v>75</x:v>
      </x:c>
      <x:c r="R40" s="39">
        <x:v>75</x:v>
      </x:c>
      <x:c r="S40" s="39">
        <x:v>75</x:v>
      </x:c>
      <x:c r="T40" s="39">
        <x:v>75</x:v>
      </x:c>
      <x:c r="U40" s="39">
        <x:v>75</x:v>
      </x:c>
      <x:c r="V40" s="39">
        <x:v>75</x:v>
      </x:c>
      <x:c r="W40" s="38">
        <x:v>50</x:v>
      </x:c>
      <x:c r="X40" s="38">
        <x:v>50</x:v>
      </x:c>
      <x:c r="Y40" s="38">
        <x:v>50</x:v>
      </x:c>
      <x:c r="Z40" s="38">
        <x:v>50</x:v>
      </x:c>
      <x:c r="AE40" s="79"/>
    </x:row>
    <x:row r="41" spans="1:63" x14ac:dyDescent="0.6">
      <x:c r="H41" s="38">
        <x:v>50</x:v>
      </x:c>
      <x:c r="I41" s="38">
        <x:v>50</x:v>
      </x:c>
      <x:c r="J41" s="39">
        <x:v>75</x:v>
      </x:c>
      <x:c r="K41" s="39">
        <x:v>75</x:v>
      </x:c>
      <x:c r="L41" s="39">
        <x:v>75</x:v>
      </x:c>
      <x:c r="M41" s="39">
        <x:v>75</x:v>
      </x:c>
      <x:c r="N41" s="39">
        <x:v>75</x:v>
      </x:c>
      <x:c r="O41" s="39">
        <x:v>75</x:v>
      </x:c>
      <x:c r="P41" s="39">
        <x:v>75</x:v>
      </x:c>
      <x:c r="Q41" s="39">
        <x:v>75</x:v>
      </x:c>
      <x:c r="R41" s="39">
        <x:v>75</x:v>
      </x:c>
      <x:c r="S41" s="39">
        <x:v>75</x:v>
      </x:c>
      <x:c r="T41" s="39">
        <x:v>75</x:v>
      </x:c>
      <x:c r="U41" s="39">
        <x:v>75</x:v>
      </x:c>
      <x:c r="V41" s="39">
        <x:v>75</x:v>
      </x:c>
      <x:c r="W41" s="38">
        <x:v>50</x:v>
      </x:c>
      <x:c r="X41" s="38">
        <x:v>50</x:v>
      </x:c>
      <x:c r="AE41" s="79"/>
    </x:row>
    <x:row r="42" spans="1:63" x14ac:dyDescent="0.6">
      <x:c r="A42" s="81"/>
      <x:c r="B42" s="91" t="s">
        <x:v>94</x:v>
      </x:c>
      <x:c r="C42" s="81"/>
      <x:c r="D42" s="81"/>
      <x:c r="E42" s="81"/>
      <x:c r="F42" s="81"/>
      <x:c r="G42" s="81"/>
      <x:c r="H42" s="81"/>
      <x:c r="I42" s="81"/>
      <x:c r="J42" s="81"/>
      <x:c r="K42" s="81"/>
      <x:c r="L42" s="81"/>
      <x:c r="M42" s="81"/>
      <x:c r="N42" s="81"/>
      <x:c r="O42" s="81"/>
      <x:c r="P42" s="81"/>
      <x:c r="Q42" s="81"/>
      <x:c r="R42" s="81"/>
      <x:c r="S42" s="81"/>
      <x:c r="T42" s="81"/>
      <x:c r="U42" s="81"/>
      <x:c r="V42" s="81"/>
      <x:c r="W42" s="81"/>
      <x:c r="X42" s="81"/>
      <x:c r="Y42" s="81"/>
      <x:c r="Z42" s="81"/>
      <x:c r="AA42" s="81"/>
      <x:c r="AB42" s="81"/>
      <x:c r="AC42" s="81"/>
      <x:c r="AD42" s="81"/>
      <x:c r="AE42" s="81"/>
      <x:c r="AF42" s="81"/>
      <x:c r="AG42" s="81"/>
      <x:c r="AH42" s="81"/>
      <x:c r="AI42" s="81"/>
      <x:c r="AJ42" s="81"/>
      <x:c r="AK42" s="81"/>
      <x:c r="AL42" s="81"/>
      <x:c r="AM42" s="81"/>
      <x:c r="AN42" s="81"/>
      <x:c r="AO42" s="81"/>
      <x:c r="AP42" s="81"/>
      <x:c r="AQ42" s="81"/>
      <x:c r="AR42" s="81"/>
      <x:c r="AS42" s="81"/>
      <x:c r="AT42" s="81"/>
      <x:c r="AU42" s="81"/>
      <x:c r="AV42" s="81"/>
      <x:c r="AW42" s="81"/>
      <x:c r="AX42" s="81"/>
      <x:c r="AY42" s="81"/>
      <x:c r="AZ42" s="81"/>
      <x:c r="BA42" s="81"/>
      <x:c r="BB42" s="81"/>
      <x:c r="BC42" s="81"/>
      <x:c r="BD42" s="81"/>
      <x:c r="BE42" s="81"/>
      <x:c r="BF42" s="81"/>
      <x:c r="BG42" s="81"/>
      <x:c r="BH42" s="81"/>
      <x:c r="BI42" s="81"/>
      <x:c r="BJ42" s="81"/>
      <x:c r="BK42" s="81"/>
    </x:row>
    <x:row r="43" spans="1:63" x14ac:dyDescent="0.6">
      <x:c r="B43" s="90">
        <x:f>SUM(B4:AD41)</x:f>
        <x:v>199999.99999999983</x:v>
      </x:c>
    </x:row>
    <x:row r="44" spans="1:63" x14ac:dyDescent="0.6">
      <x:c r="B44" s="90"/>
    </x:row>
    <x:row r="45" spans="1:63" x14ac:dyDescent="0.6">
      <x:c r="B45" s="91" t="s">
        <x:v>95</x:v>
      </x:c>
    </x:row>
    <x:row r="46" spans="1:63" x14ac:dyDescent="0.6">
      <x:c r="B46" s="90">
        <x:f>SUM(B4:AD41)-SUMIFS(B4:AD41,B4:AD41,B49)</x:f>
        <x:v>151249.99999999988</x:v>
      </x:c>
    </x:row>
    <x:row r="47" spans="1:63" x14ac:dyDescent="0.6">
      <x:c r="B47" s="90"/>
    </x:row>
    <x:row r="48" spans="1:63" x14ac:dyDescent="0.6">
      <x:c r="B48" s="91" t="s">
        <x:v>93</x:v>
      </x:c>
    </x:row>
    <x:row r="49" spans="2:2" x14ac:dyDescent="0.6">
      <x:c r="B49" s="88">
        <x:v>738.63636363636363</x:v>
      </x:c>
    </x:row>
    <x:row r="1000">
      <x:c r="XX1000" s="139" t="n">
        <x:v>125713</x:v>
      </x:c>
    </x:row>
  </x:sheetData>
  <x:mergeCells count="2">
    <x:mergeCell ref="B2:AD2"/>
    <x:mergeCell ref="AH2:AI2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3C64FB-B45B-4C88-8F04-7EA75B1B0FF9}" mc:Ignorable="x14ac xr xr2 xr3">
  <x:sheetPr codeName="Sheet2">
    <x:tabColor theme="4" tint="0.79998168889431442"/>
  </x:sheetPr>
  <x:dimension ref="B2:S36"/>
  <x:sheetViews>
    <x:sheetView showGridLines="0" zoomScaleNormal="100" workbookViewId="0"/>
  </x:sheetViews>
  <x:sheetFormatPr defaultColWidth="4.796875" defaultRowHeight="15.5" x14ac:dyDescent="0.35"/>
  <x:cols>
    <x:col min="1" max="1" width="4.796875" style="2"/>
    <x:col min="2" max="5" width="13.546875" style="2" customWidth="1"/>
    <x:col min="6" max="6" width="4.796875" style="2"/>
    <x:col min="7" max="7" width="8" style="2" customWidth="1"/>
    <x:col min="8" max="9" width="8.1484375" style="2" customWidth="1"/>
    <x:col min="10" max="11" width="5.796875" style="2" hidden="1" customWidth="1"/>
    <x:col min="12" max="12" width="9.046875" style="2" hidden="1" customWidth="1"/>
    <x:col min="13" max="19" width="5.796875" style="2" hidden="1" customWidth="1"/>
    <x:col min="20" max="21" width="4.796875" style="2" customWidth="1"/>
    <x:col min="22" max="16384" width="4.796875" style="2"/>
  </x:cols>
  <x:sheetData>
    <x:row r="2" spans="2:12" ht="31" x14ac:dyDescent="0.35">
      <x:c r="B2" s="110" t="s">
        <x:v>0</x:v>
      </x:c>
      <x:c r="C2" s="110"/>
      <x:c r="D2" s="110"/>
      <x:c r="E2" s="110"/>
      <x:c r="F2" s="9"/>
      <x:c r="G2" s="9"/>
    </x:row>
    <x:row r="3" spans="2:12" x14ac:dyDescent="0.35">
      <x:c r="B3" s="9"/>
      <x:c r="C3" s="9"/>
      <x:c r="D3" s="9"/>
      <x:c r="E3" s="9"/>
      <x:c r="F3" s="9"/>
      <x:c r="G3" s="9"/>
    </x:row>
    <x:row r="4" spans="2:12" ht="22.5" x14ac:dyDescent="0.35">
      <x:c r="B4" s="111" t="s">
        <x:v>55</x:v>
      </x:c>
      <x:c r="C4" s="111"/>
      <x:c r="D4" s="111"/>
      <x:c r="E4" s="111"/>
      <x:c r="F4" s="9"/>
      <x:c r="G4" s="9"/>
    </x:row>
    <x:row r="5" spans="2:12" ht="15.65" customHeight="1" x14ac:dyDescent="0.35">
      <x:c r="B5" s="9"/>
      <x:c r="C5" s="9"/>
      <x:c r="D5" s="9"/>
      <x:c r="E5" s="9"/>
      <x:c r="F5" s="9"/>
      <x:c r="G5" s="9"/>
    </x:row>
    <x:row r="6" spans="2:12" ht="15.65" customHeight="1" x14ac:dyDescent="0.35">
      <x:c r="B6" s="9"/>
      <x:c r="C6" s="9"/>
      <x:c r="D6" s="9"/>
      <x:c r="E6" s="9"/>
      <x:c r="F6" s="9"/>
      <x:c r="G6" s="9"/>
    </x:row>
    <x:row r="7" spans="2:12" x14ac:dyDescent="0.35">
      <x:c r="B7" s="9"/>
      <x:c r="C7" s="9"/>
      <x:c r="D7" s="9"/>
      <x:c r="E7" s="9"/>
      <x:c r="F7" s="9"/>
      <x:c r="G7" s="9"/>
    </x:row>
    <x:row r="8" spans="2:12" x14ac:dyDescent="0.35">
      <x:c r="B8" s="9"/>
      <x:c r="C8" s="9"/>
      <x:c r="D8" s="9"/>
      <x:c r="E8" s="9"/>
      <x:c r="F8" s="9"/>
      <x:c r="G8" s="9"/>
    </x:row>
    <x:row r="9" spans="2:12" x14ac:dyDescent="0.35">
      <x:c r="B9" s="9"/>
      <x:c r="C9" s="9"/>
      <x:c r="D9" s="9"/>
      <x:c r="E9" s="9"/>
      <x:c r="F9" s="9"/>
      <x:c r="G9" s="9"/>
    </x:row>
    <x:row r="10" spans="2:12" x14ac:dyDescent="0.35">
      <x:c r="B10" s="9"/>
      <x:c r="C10" s="9"/>
      <x:c r="D10" s="9"/>
      <x:c r="E10" s="9"/>
      <x:c r="F10" s="9"/>
      <x:c r="G10" s="9"/>
    </x:row>
    <x:row r="11" spans="2:12" x14ac:dyDescent="0.35">
      <x:c r="B11" s="9"/>
      <x:c r="C11" s="9"/>
      <x:c r="D11" s="9"/>
      <x:c r="E11" s="9"/>
      <x:c r="F11" s="9"/>
      <x:c r="G11" s="9"/>
      <x:c r="H11" s="9"/>
      <x:c r="I11" s="9"/>
      <x:c r="J11" s="9"/>
      <x:c r="K11" s="9"/>
      <x:c r="L11" s="9"/>
    </x:row>
    <x:row r="12" spans="2:12" x14ac:dyDescent="0.35">
      <x:c r="B12" s="9"/>
      <x:c r="C12" s="9"/>
      <x:c r="D12" s="9"/>
      <x:c r="E12" s="9"/>
      <x:c r="F12" s="9"/>
      <x:c r="G12" s="9"/>
      <x:c r="H12" s="9"/>
      <x:c r="I12" s="9"/>
      <x:c r="J12" s="9"/>
      <x:c r="K12" s="9"/>
      <x:c r="L12" s="9"/>
    </x:row>
    <x:row r="13" spans="2:12" x14ac:dyDescent="0.35"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</x:row>
    <x:row r="14" spans="2:12" x14ac:dyDescent="0.35">
      <x:c r="B14" s="9"/>
      <x:c r="C14" s="9"/>
      <x:c r="D14" s="9"/>
      <x:c r="E14" s="9"/>
      <x:c r="F14" s="9"/>
      <x:c r="G14" s="9"/>
      <x:c r="H14" s="9"/>
      <x:c r="I14" s="9"/>
      <x:c r="J14" s="9"/>
      <x:c r="K14" s="9"/>
      <x:c r="L14" s="9"/>
    </x:row>
    <x:row r="15" spans="2:12" ht="22.5" x14ac:dyDescent="0.35">
      <x:c r="B15" s="135" t="s">
        <x:v>1</x:v>
      </x:c>
      <x:c r="C15" s="135"/>
      <x:c r="D15" s="135"/>
      <x:c r="E15" s="135"/>
    </x:row>
    <x:row r="17" spans="2:19" x14ac:dyDescent="0.35">
      <x:c r="B17" s="3" t="s">
        <x:v>2</x:v>
      </x:c>
      <x:c r="L17" s="33"/>
    </x:row>
    <x:row r="18" spans="2:19" ht="16" thickBot="1" x14ac:dyDescent="0.4">
      <x:c r="G18" s="3"/>
      <x:c r="H18" s="3"/>
      <x:c r="I18" s="3"/>
      <x:c r="J18" s="3"/>
    </x:row>
    <x:row r="19" spans="2:19" ht="22.5" thickBot="1" x14ac:dyDescent="0.4">
      <x:c r="B19" s="34" t="s">
        <x:v>9</x:v>
      </x:c>
      <x:c r="C19" s="136" t="s">
        <x:v>56</x:v>
      </x:c>
      <x:c r="D19" s="137"/>
      <x:c r="E19" s="138"/>
    </x:row>
    <x:row r="20" spans="2:19" ht="16.5" thickTop="1" thickBot="1" x14ac:dyDescent="0.4">
      <x:c r="B20" s="4" t="s">
        <x:v>3</x:v>
      </x:c>
      <x:c r="C20" s="4" t="s">
        <x:v>11</x:v>
      </x:c>
      <x:c r="D20" s="4" t="s">
        <x:v>4</x:v>
      </x:c>
      <x:c r="E20" s="4" t="s">
        <x:v>5</x:v>
      </x:c>
    </x:row>
    <x:row r="21" spans="2:19" ht="16" thickTop="1" x14ac:dyDescent="0.35">
      <x:c r="B21" s="133" t="str">
        <x:f>'TicketMaster Inst. &amp; Case'!G55</x:f>
        <x:v>What is the total revenue from selling these seats on Level 1 (Seats #1-20)?</x:v>
      </x:c>
      <x:c r="C21" s="134"/>
      <x:c r="D21" s="134"/>
      <x:c r="E21" s="134"/>
    </x:row>
    <x:row r="22" spans="2:19" x14ac:dyDescent="0.35">
      <x:c r="B22" s="5">
        <x:v>1</x:v>
      </x:c>
      <x:c r="C22" s="6">
        <x:v>1</x:v>
      </x:c>
      <x:c r="D22" s="6">
        <x:v>25</x:v>
      </x:c>
      <x:c r="E22" s="8">
        <x:v>5275</x:v>
      </x:c>
      <x:c r="G22" s="35"/>
      <x:c r="J22" s="36">
        <x:v>5100</x:v>
      </x:c>
      <x:c r="K22" s="36">
        <x:v>5125</x:v>
      </x:c>
      <x:c r="L22" s="36">
        <x:v>5150</x:v>
      </x:c>
      <x:c r="M22" s="36">
        <x:v>5175</x:v>
      </x:c>
      <x:c r="N22" s="36">
        <x:v>5200</x:v>
      </x:c>
      <x:c r="O22" s="36">
        <x:v>5225</x:v>
      </x:c>
      <x:c r="P22" s="36">
        <x:v>5250</x:v>
      </x:c>
      <x:c r="Q22" s="36">
        <x:v>5275</x:v>
      </x:c>
      <x:c r="R22" s="36">
        <x:v>5300</x:v>
      </x:c>
      <x:c r="S22" s="36">
        <x:v>5325</x:v>
      </x:c>
    </x:row>
    <x:row r="23" spans="2:19" x14ac:dyDescent="0.35">
      <x:c r="B23" s="133" t="str">
        <x:f>'TicketMaster Inst. &amp; Case'!G56</x:f>
        <x:v>How many of these seats mentioned on Level 1 are worth $1,000?</x:v>
      </x:c>
      <x:c r="C23" s="134"/>
      <x:c r="D23" s="134"/>
      <x:c r="E23" s="134"/>
      <x:c r="G23" s="35"/>
      <x:c r="J23" s="36"/>
      <x:c r="K23" s="36"/>
      <x:c r="L23" s="36"/>
      <x:c r="M23" s="36"/>
      <x:c r="N23" s="36"/>
      <x:c r="O23" s="36"/>
      <x:c r="P23" s="36"/>
      <x:c r="Q23" s="36"/>
      <x:c r="R23" s="36"/>
      <x:c r="S23" s="36"/>
    </x:row>
    <x:row r="24" spans="2:19" x14ac:dyDescent="0.35">
      <x:c r="B24" s="5">
        <x:v>2</x:v>
      </x:c>
      <x:c r="C24" s="6">
        <x:v>1</x:v>
      </x:c>
      <x:c r="D24" s="6">
        <x:v>20</x:v>
      </x:c>
      <x:c r="E24" s="8">
        <x:v>3</x:v>
      </x:c>
      <x:c r="G24" s="35"/>
      <x:c r="J24" s="36">
        <x:v>0</x:v>
      </x:c>
      <x:c r="K24" s="36">
        <x:v>1</x:v>
      </x:c>
      <x:c r="L24" s="36">
        <x:v>2</x:v>
      </x:c>
      <x:c r="M24" s="36">
        <x:v>3</x:v>
      </x:c>
      <x:c r="N24" s="36">
        <x:v>4</x:v>
      </x:c>
      <x:c r="O24" s="36">
        <x:v>5</x:v>
      </x:c>
      <x:c r="P24" s="36">
        <x:v>6</x:v>
      </x:c>
      <x:c r="Q24" s="36">
        <x:v>7</x:v>
      </x:c>
      <x:c r="R24" s="36">
        <x:v>8</x:v>
      </x:c>
      <x:c r="S24" s="36">
        <x:v>9</x:v>
      </x:c>
    </x:row>
    <x:row r="25" spans="2:19" ht="16" thickBot="1" x14ac:dyDescent="0.4">
      <x:c r="G25" s="35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2:19" ht="23" thickTop="1" thickBot="1" x14ac:dyDescent="0.4">
      <x:c r="B26" s="19" t="s">
        <x:v>15</x:v>
      </x:c>
      <x:c r="C26" s="136" t="s">
        <x:v>82</x:v>
      </x:c>
      <x:c r="D26" s="137"/>
      <x:c r="E26" s="138"/>
      <x:c r="G26" s="35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2:19" ht="16.5" thickTop="1" thickBot="1" x14ac:dyDescent="0.4">
      <x:c r="B27" s="4" t="s">
        <x:v>3</x:v>
      </x:c>
      <x:c r="C27" s="4" t="s">
        <x:v>11</x:v>
      </x:c>
      <x:c r="D27" s="4" t="s">
        <x:v>4</x:v>
      </x:c>
      <x:c r="E27" s="4" t="s">
        <x:v>5</x:v>
      </x:c>
      <x:c r="G27" s="35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2:19" ht="16" thickTop="1" x14ac:dyDescent="0.35">
      <x:c r="B28" s="133" t="str">
        <x:f>'TicketMaster Inst. &amp; Case'!G94</x:f>
        <x:v>What is the total revenue from selling these seats on Level 2 (Seats #21-40)?</x:v>
      </x:c>
      <x:c r="C28" s="134"/>
      <x:c r="D28" s="134"/>
      <x:c r="E28" s="134"/>
      <x:c r="G28" s="35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2:19" x14ac:dyDescent="0.35">
      <x:c r="B29" s="5">
        <x:v>3</x:v>
      </x:c>
      <x:c r="C29" s="6">
        <x:v>2</x:v>
      </x:c>
      <x:c r="D29" s="6">
        <x:v>30</x:v>
      </x:c>
      <x:c r="E29" s="8">
        <x:v>2600</x:v>
      </x:c>
      <x:c r="G29" s="35"/>
      <x:c r="J29" s="36">
        <x:v>2400</x:v>
      </x:c>
      <x:c r="K29" s="36">
        <x:v>2425</x:v>
      </x:c>
      <x:c r="L29" s="36">
        <x:v>2450</x:v>
      </x:c>
      <x:c r="M29" s="36">
        <x:v>2475</x:v>
      </x:c>
      <x:c r="N29" s="36">
        <x:v>2500</x:v>
      </x:c>
      <x:c r="O29" s="36">
        <x:v>2525</x:v>
      </x:c>
      <x:c r="P29" s="36">
        <x:v>2550</x:v>
      </x:c>
      <x:c r="Q29" s="36">
        <x:v>2575</x:v>
      </x:c>
      <x:c r="R29" s="36">
        <x:v>2600</x:v>
      </x:c>
      <x:c r="S29" s="36">
        <x:v>2625</x:v>
      </x:c>
    </x:row>
    <x:row r="30" spans="2:19" x14ac:dyDescent="0.35">
      <x:c r="B30" s="133" t="str">
        <x:f>'TicketMaster Inst. &amp; Case'!G95</x:f>
        <x:v>How many of these 20 families will spend more than $500 combined? (When determining the family total spending you should add ticket prices for #1 and #21; #2 and #22, etc.)</x:v>
      </x:c>
      <x:c r="C30" s="134"/>
      <x:c r="D30" s="134"/>
      <x:c r="E30" s="134"/>
      <x:c r="G30" s="35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2:19" x14ac:dyDescent="0.35">
      <x:c r="B31" s="5">
        <x:v>4</x:v>
      </x:c>
      <x:c r="C31" s="6">
        <x:v>2</x:v>
      </x:c>
      <x:c r="D31" s="6">
        <x:v>20</x:v>
      </x:c>
      <x:c r="E31" s="8">
        <x:v>6</x:v>
      </x:c>
      <x:c r="G31" s="35"/>
      <x:c r="J31" s="36">
        <x:v>1</x:v>
      </x:c>
      <x:c r="K31" s="1">
        <x:v>2</x:v>
      </x:c>
      <x:c r="L31" s="1">
        <x:v>3</x:v>
      </x:c>
      <x:c r="M31" s="1">
        <x:v>4</x:v>
      </x:c>
      <x:c r="N31" s="1">
        <x:v>5</x:v>
      </x:c>
      <x:c r="O31" s="1">
        <x:v>6</x:v>
      </x:c>
      <x:c r="P31" s="1">
        <x:v>7</x:v>
      </x:c>
      <x:c r="Q31" s="1">
        <x:v>8</x:v>
      </x:c>
      <x:c r="R31" s="1">
        <x:v>9</x:v>
      </x:c>
      <x:c r="S31" s="1">
        <x:v>10</x:v>
      </x:c>
    </x:row>
    <x:row r="32" spans="2:19" ht="15.75" customHeight="1" x14ac:dyDescent="0.35">
      <x:c r="B32" s="133" t="str">
        <x:f>'TicketMaster Inst. &amp; Case'!G96</x:f>
        <x:v>What is the maximum revenue that the stadium can generate in total from all the seats per event (assuming 100% ticket sales)?</x:v>
      </x:c>
      <x:c r="C32" s="134"/>
      <x:c r="D32" s="134"/>
      <x:c r="E32" s="134"/>
      <x:c r="G32" s="35"/>
      <x:c r="H32" s="85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2:19" x14ac:dyDescent="0.35">
      <x:c r="B33" s="5">
        <x:v>5</x:v>
      </x:c>
      <x:c r="C33" s="6">
        <x:v>2</x:v>
      </x:c>
      <x:c r="D33" s="6">
        <x:v>30</x:v>
      </x:c>
      <x:c r="E33" s="8">
        <x:v>151250</x:v>
      </x:c>
      <x:c r="G33" s="35"/>
      <x:c r="J33" s="36">
        <x:v>149000</x:v>
      </x:c>
      <x:c r="K33" s="36">
        <x:v>149250</x:v>
      </x:c>
      <x:c r="L33" s="36">
        <x:v>149500</x:v>
      </x:c>
      <x:c r="M33" s="36">
        <x:v>149750</x:v>
      </x:c>
      <x:c r="N33" s="36">
        <x:v>150000</x:v>
      </x:c>
      <x:c r="O33" s="36">
        <x:v>150250</x:v>
      </x:c>
      <x:c r="P33" s="36">
        <x:v>150500</x:v>
      </x:c>
      <x:c r="Q33" s="36">
        <x:v>150750</x:v>
      </x:c>
      <x:c r="R33" s="36">
        <x:v>151000</x:v>
      </x:c>
      <x:c r="S33" s="84">
        <x:v>151250</x:v>
      </x:c>
    </x:row>
    <x:row r="34" spans="2:19" ht="15.75" customHeight="1" x14ac:dyDescent="0.35">
      <x:c r="B34" s="133" t="str">
        <x:f>'TicketMaster Inst. &amp; Case'!G97</x:f>
        <x:v>Your boss wants to earn $200,000 from the event. To make it possible, he is considering to convert the empty grey cells next to the soccer field (i.e. seats from #J12 to #V12, from #V12 to #V31, etc.) into additional seats. How high should be the ticket price of these new seats in order for the stadium to bring $200,000 per event.</x:v>
      </x:c>
      <x:c r="C34" s="134"/>
      <x:c r="D34" s="134"/>
      <x:c r="E34" s="134"/>
      <x:c r="G34" s="35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2:19" x14ac:dyDescent="0.35">
      <x:c r="B35" s="5">
        <x:v>6</x:v>
      </x:c>
      <x:c r="C35" s="6">
        <x:v>2</x:v>
      </x:c>
      <x:c r="D35" s="6">
        <x:v>25</x:v>
      </x:c>
      <x:c r="E35" s="7">
        <x:v>738.64</x:v>
      </x:c>
      <x:c r="G35" s="35"/>
      <x:c r="J35" s="37">
        <x:v>738.61</x:v>
      </x:c>
      <x:c r="K35" s="37">
        <x:v>738.62</x:v>
      </x:c>
      <x:c r="L35" s="37">
        <x:v>738.63</x:v>
      </x:c>
      <x:c r="M35" s="37">
        <x:v>738.64</x:v>
      </x:c>
      <x:c r="N35" s="37">
        <x:v>738.65</x:v>
      </x:c>
      <x:c r="O35" s="37">
        <x:v>738.66</x:v>
      </x:c>
      <x:c r="P35" s="37">
        <x:v>738.67</x:v>
      </x:c>
      <x:c r="Q35" s="37">
        <x:v>738.68</x:v>
      </x:c>
      <x:c r="R35" s="37">
        <x:v>738.68999999999994</x:v>
      </x:c>
      <x:c r="S35" s="37">
        <x:v>738.69999999999993</x:v>
      </x:c>
    </x:row>
    <x:row r="36" spans="2:19" x14ac:dyDescent="0.35">
      <x:c r="G36" s="35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1000">
      <x:c r="XX1000" s="139" t="n">
        <x:v>125713</x:v>
      </x:c>
    </x:row>
  </x:sheetData>
  <x:mergeCells count="11">
    <x:mergeCell ref="B34:E34"/>
    <x:mergeCell ref="B32:E32"/>
    <x:mergeCell ref="B2:E2"/>
    <x:mergeCell ref="B4:E4"/>
    <x:mergeCell ref="B15:E15"/>
    <x:mergeCell ref="C19:E19"/>
    <x:mergeCell ref="B21:E21"/>
    <x:mergeCell ref="C26:E26"/>
    <x:mergeCell ref="B28:E28"/>
    <x:mergeCell ref="B30:E30"/>
    <x:mergeCell ref="B23:E23"/>
  </x:mergeCells>
  <x:dataValidations count="2">
    <x:dataValidation type="list" allowBlank="1" showInputMessage="1" showErrorMessage="1" sqref="L17" xr:uid="{6D322E5B-3BCD-4ECC-BA9B-BF99223FC80C}">
      <x:formula1>$H$17:$H$29</x:formula1>
    </x:dataValidation>
    <x:dataValidation type="list" allowBlank="1" showInputMessage="1" showErrorMessage="1" sqref="E29 E31 E33 E35 E22 E24" xr:uid="{ECD081C0-FD40-4FF7-BA5B-C33DF7D33B71}">
      <x:formula1>J22:S22</x:formula1>
    </x:dataValidation>
  </x:dataValidations>
  <x:pageMargins left="0.7" right="0.7" top="0.75" bottom="0.75" header="0.3" footer="0.3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TicketMaster Inst. &amp; Case</vt:lpstr>
      <vt:lpstr>Stadium (original)</vt:lpstr>
      <vt:lpstr>Stadium (solution)</vt:lpstr>
      <vt:lpstr>TicketMaster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 Clayton - (dcbrown)</dc:creator>
  <cp:lastModifiedBy>Brown, David Clayton - (dcbrown)</cp:lastModifiedBy>
  <dcterms:created xsi:type="dcterms:W3CDTF">2023-09-25T20:39:06Z</dcterms:created>
  <dcterms:modified xsi:type="dcterms:W3CDTF">2023-10-16T11:59:47Z</dcterms:modified>
</cp:coreProperties>
</file>