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defaultThemeVersion="202300"/>
  <mc:AlternateContent xmlns:mc="http://schemas.openxmlformats.org/markup-compatibility/2006">
    <mc:Choice Requires="x15">
      <x15ac:absPath xmlns:x15ac="http://schemas.microsoft.com/office/spreadsheetml/2010/11/ac" url="https://d.docs.live.net/29f448ec057303af/Pulpit/"/>
    </mc:Choice>
  </mc:AlternateContent>
  <xr:revisionPtr revIDLastSave="0" documentId="8_{F8D48EBA-E02D-4FA8-8AB6-3007D40DF99E}" xr6:coauthVersionLast="47" xr6:coauthVersionMax="47" xr10:uidLastSave="{00000000-0000-0000-0000-000000000000}"/>
  <bookViews>
    <workbookView xWindow="-120" yWindow="-120" windowWidth="29040" windowHeight="15720" activeTab="3" xr2:uid="{B91C33AF-D9BB-4F03-85EB-59FB237885FB}"/>
  </bookViews>
  <sheets>
    <sheet name="Cover" sheetId="7" r:id="rId1"/>
    <sheet name="Case" sheetId="2" r:id="rId2"/>
    <sheet name="Calendar" sheetId="3" r:id="rId3"/>
    <sheet name="Questions and Answers" sheetId="6" r:id="rId4"/>
    <sheet name="Graded Answers" sheetId="4" state="hidden" r:id="rId5"/>
    <sheet name="Student Score Report" sheetId="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Case!$M$21:$M$1414</definedName>
    <definedName name="AllowedCellsTab1">'[1]Keyboard Warm Up 1'!$D$7,'[1]Keyboard Warm Up 1'!$D$53,'[1]Keyboard Warm Up 1'!$AC$53,'[1]Keyboard Warm Up 1'!$AC$7,'[1]Keyboard Warm Up 1'!$AX$53,'[1]Keyboard Warm Up 1'!$AY$53,'[1]Keyboard Warm Up 1'!$AY$30,'[1]Keyboard Warm Up 1'!$AH$30,'[1]Keyboard Warm Up 1'!$AH$53,'[1]Keyboard Warm Up 1'!$BD$53,'[1]Keyboard Warm Up 1'!$BE$30,'[1]Keyboard Warm Up 1'!$BK$30,'[1]Keyboard Warm Up 1'!$BN$18,'[1]Keyboard Warm Up 1'!$BN$12,'[1]Keyboard Warm Up 1'!$BD$12,'[1]Keyboard Warm Up 1'!$BR$7,'[1]Keyboard Warm Up 1'!$BR$31,'[1]Keyboard Warm Up 1'!$BS$31,'[1]Keyboard Warm Up 1'!$BR$53,'[1]Keyboard Warm Up 1'!$BS$53,'[1]Keyboard Warm Up 1'!$CP$53,'[1]Keyboard Warm Up 1'!$CQ$53,'[1]Keyboard Warm Up 1'!$CP$31,'[1]Keyboard Warm Up 1'!$CQ$7,'[1]Keyboard Warm Up 1'!$A$1</definedName>
    <definedName name="Answer2" localSheetId="0">[2]BackgroundCalcs!$R$3</definedName>
    <definedName name="cellsInFirst" localSheetId="0">#REF!,#REF!,#REF!,#REF!,#REF!,#REF!,#REF!,#REF!,#REF!,#REF!,#REF!,#REF!</definedName>
    <definedName name="cellsInFirst">#REF!,#REF!,#REF!,#REF!,#REF!,#REF!,#REF!,#REF!,#REF!,#REF!,#REF!,#REF!</definedName>
    <definedName name="cellsInSecond" localSheetId="0">#REF!,#REF!,#REF!,#REF!,#REF!,#REF!,#REF!,#REF!,#REF!,#REF!,#REF!,#REF!,#REF!,#REF!,#REF!,#REF!,#REF!,#REF!,#REF!,#REF!</definedName>
    <definedName name="cellsInSecond">#REF!,#REF!,#REF!,#REF!,#REF!,#REF!,#REF!,#REF!,#REF!,#REF!,#REF!,#REF!,#REF!,#REF!,#REF!,#REF!,#REF!,#REF!,#REF!,#REF!</definedName>
    <definedName name="CurrentSum">[3]BackgroundCalcs!$F$20</definedName>
    <definedName name="CurrentTarget">[3]BackgroundCalcs!$F$17</definedName>
    <definedName name="CurrentTargetSum">[3]BackgroundCalcs!$G$17</definedName>
    <definedName name="eight" localSheetId="0">#REF!</definedName>
    <definedName name="eight">#REF!</definedName>
    <definedName name="EmptyCell" localSheetId="0">[2]BackgroundCalcs!$D$50</definedName>
    <definedName name="EmptyCell">[4]BackgroundCalcs!$D$50</definedName>
    <definedName name="endTime" localSheetId="0">[2]BackgroundCalcs!$G$2</definedName>
    <definedName name="endTime">[4]BackgroundCalcs!$G$2</definedName>
    <definedName name="FileName">[5]BackgroundCalcs!$B$2</definedName>
    <definedName name="finish1" localSheetId="0">#REF!</definedName>
    <definedName name="finish1">#REF!</definedName>
    <definedName name="finish2" localSheetId="0">#REF!</definedName>
    <definedName name="finish2">#REF!</definedName>
    <definedName name="five">#REF!</definedName>
    <definedName name="four" localSheetId="0">#REF!</definedName>
    <definedName name="four">#REF!</definedName>
    <definedName name="four_2" localSheetId="0">#REF!</definedName>
    <definedName name="four_2">#REF!</definedName>
    <definedName name="GoExcel" localSheetId="0">'[6]Keyboarding Challenge'!$BF$14</definedName>
    <definedName name="GoExcel">'[4]Keyboarding Challenge'!$BF$14</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lstVisited">[7]calc!$D$4:$D$21</definedName>
    <definedName name="n">'[8]Dynamic Ranges and Charts'!$D$30</definedName>
    <definedName name="name" localSheetId="0">#REF!</definedName>
    <definedName name="name">#REF!</definedName>
    <definedName name="nine" localSheetId="0">#REF!</definedName>
    <definedName name="nine">#REF!</definedName>
    <definedName name="NumberExercises">[5]BackgroundCalcs!$B$17</definedName>
    <definedName name="oldEndTime">[7]calc!$H$3</definedName>
    <definedName name="oldStartTime">[7]calc!$G$3</definedName>
    <definedName name="one" localSheetId="0">#REF!</definedName>
    <definedName name="one">#REF!</definedName>
    <definedName name="one_2" localSheetId="0">#REF!</definedName>
    <definedName name="one_2">#REF!</definedName>
    <definedName name="Pal_Workbook_GUID" hidden="1">"KHB4MCAJCJC3RUEFU5N2FB3U"</definedName>
    <definedName name="pCount">[9]calc!$F$3</definedName>
    <definedName name="pCountNew" localSheetId="0">[2]BackgroundCalcs!$S$2</definedName>
    <definedName name="pCountNew">[4]BackgroundCalcs!$S$2</definedName>
    <definedName name="RandomMethod">[5]BackgroundCalcs!$B$5</definedName>
    <definedName name="RandomScenarioNumber">[5]BackgroundCalcs!$B$8</definedName>
    <definedName name="range1" localSheetId="0">#REF!</definedName>
    <definedName name="range1">#REF!</definedName>
    <definedName name="range2" localSheetId="0">#REF!</definedName>
    <definedName name="range2">#REF!</definedName>
    <definedName name="range3" localSheetId="0">#REF!</definedName>
    <definedName name="range3">#REF!</definedName>
    <definedName name="range4" localSheetId="0">#REF!</definedName>
    <definedName name="range4">#REF!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even" localSheetId="0">#REF!</definedName>
    <definedName name="seven">#REF!</definedName>
    <definedName name="six" localSheetId="0">#REF!</definedName>
    <definedName name="six">#REF!</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Case!#REF!</definedName>
    <definedName name="solver_opt" localSheetId="0" hidden="1">Cover!#REF!</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 name="SpreadsheetName" localSheetId="0">[2]BackgroundCalcs!$D$5</definedName>
    <definedName name="SpreadsheetName">[4]BackgroundCalcs!$D$5</definedName>
    <definedName name="start2">#REF!</definedName>
    <definedName name="startTime" localSheetId="0">[2]BackgroundCalcs!$F$2</definedName>
    <definedName name="startTime">[4]BackgroundCalcs!$F$2</definedName>
    <definedName name="StudentIDCell" localSheetId="0">[2]BackgroundCalcs!$D$8</definedName>
    <definedName name="StudentIDCell">[4]BackgroundCalcs!$D$8</definedName>
    <definedName name="StudentNameCell" localSheetId="0">[2]BackgroundCalcs!$D$11</definedName>
    <definedName name="StudentNameCell">[4]BackgroundCalcs!$D$11</definedName>
    <definedName name="ten" localSheetId="0">#REF!</definedName>
    <definedName name="ten">#REF!</definedName>
    <definedName name="three" localSheetId="0">#REF!</definedName>
    <definedName name="three">#REF!</definedName>
    <definedName name="three_2" localSheetId="0">#REF!</definedName>
    <definedName name="three_2">#REF!</definedName>
    <definedName name="timeElapsed">[7]calc!$G$6</definedName>
    <definedName name="totalTime" localSheetId="0">[2]BackgroundCalcs!$F$29</definedName>
    <definedName name="totalTime">[4]BackgroundCalcs!$F$29</definedName>
    <definedName name="Track" localSheetId="0">[2]BackgroundCalcs!$D$51</definedName>
    <definedName name="Track">[4]BackgroundCalcs!$D$51</definedName>
    <definedName name="twelveth" localSheetId="0">'[2]Keyboarding Challenge'!$V$103</definedName>
    <definedName name="two" localSheetId="0">#REF!</definedName>
    <definedName name="two">#REF!</definedName>
    <definedName name="two_2" localSheetId="0">#REF!</definedName>
    <definedName name="two_2">#REF!</definedName>
    <definedName name="valDuration">[9]calc!$G$7</definedName>
    <definedName name="Valid1" localSheetId="0">[6]BackgroundCalcs!#REF!</definedName>
    <definedName name="Valid1">[4]BackgroundCalcs!#REF!</definedName>
    <definedName name="ValidationCode">[10]calc!$B$11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2" i="2" l="1" a="1"/>
  <c r="S22" i="2" s="1"/>
  <c r="K22" i="2" a="1"/>
  <c r="K22" i="2" s="1"/>
  <c r="CD5" i="3"/>
  <c r="CD6" i="3"/>
  <c r="CD7" i="3"/>
  <c r="CD8" i="3"/>
  <c r="CD9" i="3"/>
  <c r="CD10" i="3"/>
  <c r="CD11" i="3"/>
  <c r="CD12" i="3"/>
  <c r="CD13" i="3"/>
  <c r="CD14" i="3"/>
  <c r="CD15" i="3"/>
  <c r="CD16" i="3"/>
  <c r="CD17" i="3"/>
  <c r="CD18" i="3"/>
  <c r="CD19" i="3"/>
  <c r="CD20" i="3"/>
  <c r="CD21" i="3"/>
  <c r="CD22" i="3"/>
  <c r="CD23" i="3"/>
  <c r="CD24" i="3"/>
  <c r="CD25" i="3"/>
  <c r="CD26" i="3"/>
  <c r="CD27" i="3"/>
  <c r="CD28" i="3"/>
  <c r="CD29" i="3"/>
  <c r="CD30" i="3"/>
  <c r="CD31" i="3"/>
  <c r="CD32" i="3"/>
  <c r="CD33" i="3"/>
  <c r="CD34" i="3"/>
  <c r="CD35" i="3"/>
  <c r="CD36" i="3"/>
  <c r="CD37" i="3"/>
  <c r="CD38" i="3"/>
  <c r="CD39" i="3"/>
  <c r="CD40" i="3"/>
  <c r="CD41" i="3"/>
  <c r="CD42" i="3"/>
  <c r="CD43" i="3"/>
  <c r="CD44" i="3"/>
  <c r="CD45" i="3"/>
  <c r="CD46" i="3"/>
  <c r="CD47" i="3"/>
  <c r="CD48" i="3"/>
  <c r="CD49" i="3"/>
  <c r="CD50" i="3"/>
  <c r="CD51" i="3"/>
  <c r="CD52" i="3"/>
  <c r="CD53" i="3"/>
  <c r="CD54" i="3"/>
  <c r="CD55" i="3"/>
  <c r="CD4" i="3"/>
  <c r="CC3" i="3" a="1"/>
  <c r="CC3" i="3" s="1"/>
  <c r="BZ5" i="3"/>
  <c r="BZ6" i="3"/>
  <c r="BZ7" i="3"/>
  <c r="BZ8" i="3"/>
  <c r="BZ9" i="3"/>
  <c r="BZ10" i="3"/>
  <c r="BZ11" i="3"/>
  <c r="BZ12" i="3"/>
  <c r="BZ13" i="3"/>
  <c r="BZ14" i="3"/>
  <c r="BZ15" i="3"/>
  <c r="BZ16" i="3"/>
  <c r="BZ17" i="3"/>
  <c r="BZ18" i="3"/>
  <c r="BZ19" i="3"/>
  <c r="BZ20" i="3"/>
  <c r="BZ21" i="3"/>
  <c r="BZ22" i="3"/>
  <c r="BZ23" i="3"/>
  <c r="BZ24" i="3"/>
  <c r="BZ25" i="3"/>
  <c r="BZ26" i="3"/>
  <c r="BZ27" i="3"/>
  <c r="BZ28" i="3"/>
  <c r="BZ29" i="3"/>
  <c r="BZ30" i="3"/>
  <c r="BZ31" i="3"/>
  <c r="BZ32" i="3"/>
  <c r="BZ33" i="3"/>
  <c r="BZ34" i="3"/>
  <c r="BZ35" i="3"/>
  <c r="BZ36" i="3"/>
  <c r="BZ37" i="3"/>
  <c r="BZ38" i="3"/>
  <c r="BZ39" i="3"/>
  <c r="BZ40" i="3"/>
  <c r="BZ41" i="3"/>
  <c r="BZ42" i="3"/>
  <c r="BZ43" i="3"/>
  <c r="BZ44" i="3"/>
  <c r="BZ45" i="3"/>
  <c r="BZ46" i="3"/>
  <c r="BZ47" i="3"/>
  <c r="BZ48" i="3"/>
  <c r="BZ49" i="3"/>
  <c r="BZ50" i="3"/>
  <c r="BZ51" i="3"/>
  <c r="BZ52" i="3"/>
  <c r="BZ53" i="3"/>
  <c r="BZ54" i="3"/>
  <c r="BZ55" i="3"/>
  <c r="BZ56" i="3"/>
  <c r="BZ57" i="3"/>
  <c r="BZ58" i="3"/>
  <c r="BZ59" i="3"/>
  <c r="BZ60" i="3"/>
  <c r="BZ61" i="3"/>
  <c r="BZ62" i="3"/>
  <c r="BZ63" i="3"/>
  <c r="BZ64" i="3"/>
  <c r="BZ65" i="3"/>
  <c r="BZ66" i="3"/>
  <c r="BZ67" i="3"/>
  <c r="BZ68" i="3"/>
  <c r="BZ69" i="3"/>
  <c r="BZ70" i="3"/>
  <c r="BZ71" i="3"/>
  <c r="BZ72" i="3"/>
  <c r="BZ73" i="3"/>
  <c r="BZ74" i="3"/>
  <c r="BZ75" i="3"/>
  <c r="BZ76" i="3"/>
  <c r="BZ77" i="3"/>
  <c r="BZ78" i="3"/>
  <c r="BZ79" i="3"/>
  <c r="BZ80" i="3"/>
  <c r="BZ81" i="3"/>
  <c r="BZ82" i="3"/>
  <c r="BZ83" i="3"/>
  <c r="BZ84" i="3"/>
  <c r="BZ85" i="3"/>
  <c r="BZ86" i="3"/>
  <c r="BZ87" i="3"/>
  <c r="BZ88" i="3"/>
  <c r="BZ89" i="3"/>
  <c r="BZ90" i="3"/>
  <c r="BZ91" i="3"/>
  <c r="BZ92" i="3"/>
  <c r="BZ93" i="3"/>
  <c r="BZ94" i="3"/>
  <c r="BZ95" i="3"/>
  <c r="BZ96" i="3"/>
  <c r="BZ97" i="3"/>
  <c r="BZ98" i="3"/>
  <c r="BZ99" i="3"/>
  <c r="BZ100" i="3"/>
  <c r="BZ101" i="3"/>
  <c r="BZ102" i="3"/>
  <c r="BZ103" i="3"/>
  <c r="BZ104" i="3"/>
  <c r="BZ105" i="3"/>
  <c r="BZ106" i="3"/>
  <c r="BZ107" i="3"/>
  <c r="BZ108" i="3"/>
  <c r="BZ109" i="3"/>
  <c r="BZ110" i="3"/>
  <c r="BZ111" i="3"/>
  <c r="BZ112" i="3"/>
  <c r="BZ113" i="3"/>
  <c r="BZ114" i="3"/>
  <c r="BZ115" i="3"/>
  <c r="BZ116" i="3"/>
  <c r="BZ117" i="3"/>
  <c r="BZ118" i="3"/>
  <c r="BZ119" i="3"/>
  <c r="BZ120" i="3"/>
  <c r="BZ121" i="3"/>
  <c r="BZ122" i="3"/>
  <c r="BZ123" i="3"/>
  <c r="BZ124" i="3"/>
  <c r="BZ125" i="3"/>
  <c r="BZ126" i="3"/>
  <c r="BZ127" i="3"/>
  <c r="BZ128" i="3"/>
  <c r="BZ129" i="3"/>
  <c r="BZ130" i="3"/>
  <c r="BZ131" i="3"/>
  <c r="BZ132" i="3"/>
  <c r="BZ133" i="3"/>
  <c r="BZ134" i="3"/>
  <c r="BZ135" i="3"/>
  <c r="BZ136" i="3"/>
  <c r="BZ137" i="3"/>
  <c r="BZ138" i="3"/>
  <c r="BZ139" i="3"/>
  <c r="BZ140" i="3"/>
  <c r="BZ141" i="3"/>
  <c r="BZ142" i="3"/>
  <c r="BZ143" i="3"/>
  <c r="BZ144" i="3"/>
  <c r="BZ145" i="3"/>
  <c r="BZ146" i="3"/>
  <c r="BZ147" i="3"/>
  <c r="BZ148" i="3"/>
  <c r="BZ149" i="3"/>
  <c r="BZ150" i="3"/>
  <c r="BZ151" i="3"/>
  <c r="BZ152" i="3"/>
  <c r="BZ153" i="3"/>
  <c r="BZ154" i="3"/>
  <c r="BZ155" i="3"/>
  <c r="BZ156" i="3"/>
  <c r="BZ157" i="3"/>
  <c r="BZ158" i="3"/>
  <c r="BZ159" i="3"/>
  <c r="BZ160" i="3"/>
  <c r="BZ161" i="3"/>
  <c r="BZ162" i="3"/>
  <c r="BZ163" i="3"/>
  <c r="BZ164" i="3"/>
  <c r="BZ165" i="3"/>
  <c r="BZ166" i="3"/>
  <c r="BZ167" i="3"/>
  <c r="BZ168" i="3"/>
  <c r="BZ169" i="3"/>
  <c r="BZ170" i="3"/>
  <c r="BZ171" i="3"/>
  <c r="BZ172" i="3"/>
  <c r="BZ173" i="3"/>
  <c r="BZ174" i="3"/>
  <c r="BZ175" i="3"/>
  <c r="BZ176" i="3"/>
  <c r="BZ177" i="3"/>
  <c r="BZ178" i="3"/>
  <c r="BZ179" i="3"/>
  <c r="BZ180" i="3"/>
  <c r="BZ181" i="3"/>
  <c r="BZ182" i="3"/>
  <c r="BZ183" i="3"/>
  <c r="BZ184" i="3"/>
  <c r="BZ185" i="3"/>
  <c r="BZ186" i="3"/>
  <c r="BZ187" i="3"/>
  <c r="BZ188" i="3"/>
  <c r="BZ189" i="3"/>
  <c r="BZ190" i="3"/>
  <c r="BZ191" i="3"/>
  <c r="BZ192" i="3"/>
  <c r="BZ193" i="3"/>
  <c r="BZ194" i="3"/>
  <c r="BZ195" i="3"/>
  <c r="BZ196" i="3"/>
  <c r="BZ197" i="3"/>
  <c r="BZ198" i="3"/>
  <c r="BZ199" i="3"/>
  <c r="BZ200" i="3"/>
  <c r="BZ201" i="3"/>
  <c r="BZ202" i="3"/>
  <c r="BZ203" i="3"/>
  <c r="BZ204" i="3"/>
  <c r="BZ205" i="3"/>
  <c r="BZ206" i="3"/>
  <c r="BZ207" i="3"/>
  <c r="BZ208" i="3"/>
  <c r="BZ209" i="3"/>
  <c r="BZ210" i="3"/>
  <c r="BZ211" i="3"/>
  <c r="BZ212" i="3"/>
  <c r="BZ213" i="3"/>
  <c r="BZ214" i="3"/>
  <c r="BZ215" i="3"/>
  <c r="BZ216" i="3"/>
  <c r="BZ217" i="3"/>
  <c r="BZ218" i="3"/>
  <c r="BZ219" i="3"/>
  <c r="BZ220" i="3"/>
  <c r="BZ221" i="3"/>
  <c r="BZ222" i="3"/>
  <c r="BZ223" i="3"/>
  <c r="BZ224" i="3"/>
  <c r="BZ225" i="3"/>
  <c r="BZ226" i="3"/>
  <c r="BZ227" i="3"/>
  <c r="BZ228" i="3"/>
  <c r="BZ229" i="3"/>
  <c r="BZ230" i="3"/>
  <c r="BZ231" i="3"/>
  <c r="BZ232" i="3"/>
  <c r="BZ233" i="3"/>
  <c r="BZ234" i="3"/>
  <c r="BZ235" i="3"/>
  <c r="BZ236" i="3"/>
  <c r="BZ237" i="3"/>
  <c r="BZ238" i="3"/>
  <c r="BZ239" i="3"/>
  <c r="BZ240" i="3"/>
  <c r="BZ241" i="3"/>
  <c r="BZ242" i="3"/>
  <c r="BZ243" i="3"/>
  <c r="BZ244" i="3"/>
  <c r="BZ245" i="3"/>
  <c r="BZ246" i="3"/>
  <c r="BZ247" i="3"/>
  <c r="BZ248" i="3"/>
  <c r="BZ249" i="3"/>
  <c r="BZ250" i="3"/>
  <c r="BZ251" i="3"/>
  <c r="BZ252" i="3"/>
  <c r="BZ253" i="3"/>
  <c r="BZ254" i="3"/>
  <c r="BZ255" i="3"/>
  <c r="BZ256" i="3"/>
  <c r="BZ257" i="3"/>
  <c r="BZ258" i="3"/>
  <c r="BZ259" i="3"/>
  <c r="BZ260" i="3"/>
  <c r="BZ261" i="3"/>
  <c r="BZ262" i="3"/>
  <c r="BZ263" i="3"/>
  <c r="BZ264" i="3"/>
  <c r="BZ265" i="3"/>
  <c r="BZ266" i="3"/>
  <c r="BZ267" i="3"/>
  <c r="BZ268" i="3"/>
  <c r="BZ269" i="3"/>
  <c r="BZ270" i="3"/>
  <c r="BZ271" i="3"/>
  <c r="BZ272" i="3"/>
  <c r="BZ273" i="3"/>
  <c r="BZ274" i="3"/>
  <c r="BZ275" i="3"/>
  <c r="BZ276" i="3"/>
  <c r="BZ277" i="3"/>
  <c r="BZ278" i="3"/>
  <c r="BZ279" i="3"/>
  <c r="BZ280" i="3"/>
  <c r="BZ281" i="3"/>
  <c r="BZ282" i="3"/>
  <c r="BZ283" i="3"/>
  <c r="BZ284" i="3"/>
  <c r="BZ285" i="3"/>
  <c r="BZ286" i="3"/>
  <c r="BZ287" i="3"/>
  <c r="BZ288" i="3"/>
  <c r="BZ289" i="3"/>
  <c r="BZ290" i="3"/>
  <c r="BZ291" i="3"/>
  <c r="BZ292" i="3"/>
  <c r="BZ293" i="3"/>
  <c r="BZ294" i="3"/>
  <c r="BZ295" i="3"/>
  <c r="BZ296" i="3"/>
  <c r="BZ297" i="3"/>
  <c r="BZ298" i="3"/>
  <c r="BZ299" i="3"/>
  <c r="BZ300" i="3"/>
  <c r="BZ301" i="3"/>
  <c r="BZ302" i="3"/>
  <c r="BZ303" i="3"/>
  <c r="BZ304" i="3"/>
  <c r="BZ305" i="3"/>
  <c r="BZ306" i="3"/>
  <c r="BZ307" i="3"/>
  <c r="BZ308" i="3"/>
  <c r="BZ309" i="3"/>
  <c r="BZ310" i="3"/>
  <c r="BZ311" i="3"/>
  <c r="BZ312" i="3"/>
  <c r="BZ313" i="3"/>
  <c r="BZ314" i="3"/>
  <c r="BZ315" i="3"/>
  <c r="BZ316" i="3"/>
  <c r="BZ317" i="3"/>
  <c r="BZ318" i="3"/>
  <c r="BZ319" i="3"/>
  <c r="BZ4" i="3"/>
  <c r="BY4" i="3" a="1"/>
  <c r="BY4" i="3" s="1"/>
  <c r="BW4" i="3" a="1"/>
  <c r="BW4" i="3" s="1"/>
  <c r="BB31" i="3" a="1"/>
  <c r="BB31" i="3" s="1"/>
  <c r="AV31" i="3" a="1"/>
  <c r="AV31" i="3" s="1"/>
  <c r="AY31" i="3" a="1"/>
  <c r="AY31" i="3" s="1"/>
  <c r="AL31" i="3" a="1"/>
  <c r="AL31" i="3" s="1"/>
  <c r="AN31" i="3" s="1" a="1"/>
  <c r="BS4" i="3" a="1"/>
  <c r="BS4" i="3" s="1"/>
  <c r="BR4" i="3" a="1"/>
  <c r="BR4" i="3" s="1"/>
  <c r="BP4" i="3" a="1"/>
  <c r="BP4" i="3" s="1"/>
  <c r="AJ31" i="3" a="1"/>
  <c r="AJ31" i="3" s="1"/>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O104" i="2" s="1"/>
  <c r="D105" i="2"/>
  <c r="O105" i="2" s="1"/>
  <c r="D106" i="2"/>
  <c r="O106" i="2" s="1"/>
  <c r="D107" i="2"/>
  <c r="O107" i="2" s="1"/>
  <c r="D108" i="2"/>
  <c r="O108" i="2" s="1"/>
  <c r="D109" i="2"/>
  <c r="O109" i="2" s="1"/>
  <c r="D110" i="2"/>
  <c r="O110" i="2" s="1"/>
  <c r="D111" i="2"/>
  <c r="O111" i="2" s="1"/>
  <c r="D112" i="2"/>
  <c r="O112" i="2" s="1"/>
  <c r="D113" i="2"/>
  <c r="O113" i="2" s="1"/>
  <c r="D114" i="2"/>
  <c r="O114" i="2" s="1"/>
  <c r="D115" i="2"/>
  <c r="O115" i="2" s="1"/>
  <c r="D116" i="2"/>
  <c r="O116" i="2" s="1"/>
  <c r="D117" i="2"/>
  <c r="O117" i="2" s="1"/>
  <c r="D118" i="2"/>
  <c r="O118" i="2" s="1"/>
  <c r="D119" i="2"/>
  <c r="O119" i="2" s="1"/>
  <c r="D120" i="2"/>
  <c r="O120" i="2" s="1"/>
  <c r="D121" i="2"/>
  <c r="O121" i="2" s="1"/>
  <c r="D122" i="2"/>
  <c r="O122" i="2" s="1"/>
  <c r="D123" i="2"/>
  <c r="O123" i="2" s="1"/>
  <c r="D124" i="2"/>
  <c r="O124" i="2" s="1"/>
  <c r="D125" i="2"/>
  <c r="O125" i="2" s="1"/>
  <c r="D126" i="2"/>
  <c r="O126" i="2" s="1"/>
  <c r="D127" i="2"/>
  <c r="O127" i="2" s="1"/>
  <c r="D128" i="2"/>
  <c r="O128" i="2" s="1"/>
  <c r="D129" i="2"/>
  <c r="O129" i="2" s="1"/>
  <c r="D130" i="2"/>
  <c r="O130" i="2" s="1"/>
  <c r="D131" i="2"/>
  <c r="O131" i="2" s="1"/>
  <c r="D132" i="2"/>
  <c r="O132" i="2" s="1"/>
  <c r="D133" i="2"/>
  <c r="O133" i="2" s="1"/>
  <c r="D134" i="2"/>
  <c r="O134" i="2" s="1"/>
  <c r="D135" i="2"/>
  <c r="O135" i="2" s="1"/>
  <c r="D136" i="2"/>
  <c r="O136" i="2" s="1"/>
  <c r="D137" i="2"/>
  <c r="O137" i="2" s="1"/>
  <c r="D138" i="2"/>
  <c r="O138" i="2" s="1"/>
  <c r="D139" i="2"/>
  <c r="O139" i="2" s="1"/>
  <c r="D140" i="2"/>
  <c r="O140" i="2" s="1"/>
  <c r="D141" i="2"/>
  <c r="O141" i="2" s="1"/>
  <c r="D142" i="2"/>
  <c r="O142" i="2" s="1"/>
  <c r="D143" i="2"/>
  <c r="O143" i="2" s="1"/>
  <c r="D144" i="2"/>
  <c r="O144" i="2" s="1"/>
  <c r="D145" i="2"/>
  <c r="O145" i="2" s="1"/>
  <c r="D146" i="2"/>
  <c r="O146" i="2" s="1"/>
  <c r="D147" i="2"/>
  <c r="O147" i="2" s="1"/>
  <c r="D148" i="2"/>
  <c r="O148" i="2" s="1"/>
  <c r="D149" i="2"/>
  <c r="O149" i="2" s="1"/>
  <c r="D150" i="2"/>
  <c r="O150" i="2" s="1"/>
  <c r="D151" i="2"/>
  <c r="O151" i="2" s="1"/>
  <c r="D152" i="2"/>
  <c r="O152" i="2" s="1"/>
  <c r="D153" i="2"/>
  <c r="O153" i="2" s="1"/>
  <c r="D154" i="2"/>
  <c r="O154" i="2" s="1"/>
  <c r="D155" i="2"/>
  <c r="O155" i="2" s="1"/>
  <c r="D156" i="2"/>
  <c r="O156" i="2" s="1"/>
  <c r="D157" i="2"/>
  <c r="O157" i="2" s="1"/>
  <c r="D158" i="2"/>
  <c r="O158" i="2" s="1"/>
  <c r="D159" i="2"/>
  <c r="O159" i="2" s="1"/>
  <c r="D160" i="2"/>
  <c r="O160" i="2" s="1"/>
  <c r="D161" i="2"/>
  <c r="O161" i="2" s="1"/>
  <c r="D162" i="2"/>
  <c r="O162" i="2" s="1"/>
  <c r="D163" i="2"/>
  <c r="O163" i="2" s="1"/>
  <c r="D164" i="2"/>
  <c r="O164" i="2" s="1"/>
  <c r="D165" i="2"/>
  <c r="O165" i="2" s="1"/>
  <c r="D166" i="2"/>
  <c r="O166" i="2" s="1"/>
  <c r="D167" i="2"/>
  <c r="O167" i="2" s="1"/>
  <c r="D168" i="2"/>
  <c r="O168" i="2" s="1"/>
  <c r="D169" i="2"/>
  <c r="O169" i="2" s="1"/>
  <c r="D170" i="2"/>
  <c r="O170" i="2" s="1"/>
  <c r="D171" i="2"/>
  <c r="O171" i="2" s="1"/>
  <c r="D172" i="2"/>
  <c r="O172" i="2" s="1"/>
  <c r="D173" i="2"/>
  <c r="O173" i="2" s="1"/>
  <c r="D174" i="2"/>
  <c r="O174" i="2" s="1"/>
  <c r="D175" i="2"/>
  <c r="O175" i="2" s="1"/>
  <c r="D176" i="2"/>
  <c r="O176" i="2" s="1"/>
  <c r="D177" i="2"/>
  <c r="O177" i="2" s="1"/>
  <c r="D178" i="2"/>
  <c r="O178" i="2" s="1"/>
  <c r="D179" i="2"/>
  <c r="O179" i="2" s="1"/>
  <c r="D180" i="2"/>
  <c r="O180" i="2" s="1"/>
  <c r="D181" i="2"/>
  <c r="O181" i="2" s="1"/>
  <c r="D182" i="2"/>
  <c r="O182" i="2" s="1"/>
  <c r="D183" i="2"/>
  <c r="O183" i="2" s="1"/>
  <c r="D184" i="2"/>
  <c r="O184" i="2" s="1"/>
  <c r="D185" i="2"/>
  <c r="O185" i="2" s="1"/>
  <c r="D186" i="2"/>
  <c r="O186" i="2" s="1"/>
  <c r="D187" i="2"/>
  <c r="O187" i="2" s="1"/>
  <c r="D188" i="2"/>
  <c r="O188" i="2" s="1"/>
  <c r="D189" i="2"/>
  <c r="O189" i="2" s="1"/>
  <c r="D190" i="2"/>
  <c r="O190" i="2" s="1"/>
  <c r="D191" i="2"/>
  <c r="O191" i="2" s="1"/>
  <c r="D192" i="2"/>
  <c r="O192" i="2" s="1"/>
  <c r="D193" i="2"/>
  <c r="O193" i="2" s="1"/>
  <c r="D194" i="2"/>
  <c r="O194" i="2" s="1"/>
  <c r="D195" i="2"/>
  <c r="O195" i="2" s="1"/>
  <c r="D196" i="2"/>
  <c r="O196" i="2" s="1"/>
  <c r="D197" i="2"/>
  <c r="O197" i="2" s="1"/>
  <c r="D198" i="2"/>
  <c r="O198" i="2" s="1"/>
  <c r="D199" i="2"/>
  <c r="O199" i="2" s="1"/>
  <c r="D200" i="2"/>
  <c r="O200" i="2" s="1"/>
  <c r="D201" i="2"/>
  <c r="O201" i="2" s="1"/>
  <c r="D202" i="2"/>
  <c r="O202" i="2" s="1"/>
  <c r="D203" i="2"/>
  <c r="O203" i="2" s="1"/>
  <c r="D204" i="2"/>
  <c r="O204" i="2" s="1"/>
  <c r="D205" i="2"/>
  <c r="O205" i="2" s="1"/>
  <c r="D206" i="2"/>
  <c r="O206" i="2" s="1"/>
  <c r="D207" i="2"/>
  <c r="O207" i="2" s="1"/>
  <c r="D208" i="2"/>
  <c r="O208" i="2" s="1"/>
  <c r="D209" i="2"/>
  <c r="O209" i="2" s="1"/>
  <c r="D210" i="2"/>
  <c r="O210" i="2" s="1"/>
  <c r="D211" i="2"/>
  <c r="O211" i="2" s="1"/>
  <c r="D212" i="2"/>
  <c r="O212" i="2" s="1"/>
  <c r="D213" i="2"/>
  <c r="O213" i="2" s="1"/>
  <c r="D214" i="2"/>
  <c r="O214" i="2" s="1"/>
  <c r="D215" i="2"/>
  <c r="O215" i="2" s="1"/>
  <c r="D216" i="2"/>
  <c r="O216" i="2" s="1"/>
  <c r="D217" i="2"/>
  <c r="O217" i="2" s="1"/>
  <c r="D218" i="2"/>
  <c r="O218" i="2" s="1"/>
  <c r="D219" i="2"/>
  <c r="O219" i="2" s="1"/>
  <c r="D220" i="2"/>
  <c r="O220" i="2" s="1"/>
  <c r="D221" i="2"/>
  <c r="O221" i="2" s="1"/>
  <c r="D222" i="2"/>
  <c r="O222" i="2" s="1"/>
  <c r="D223" i="2"/>
  <c r="O223" i="2" s="1"/>
  <c r="D224" i="2"/>
  <c r="O224" i="2" s="1"/>
  <c r="D225" i="2"/>
  <c r="O225" i="2" s="1"/>
  <c r="D226" i="2"/>
  <c r="O226" i="2" s="1"/>
  <c r="D227" i="2"/>
  <c r="O227" i="2" s="1"/>
  <c r="D228" i="2"/>
  <c r="O228" i="2" s="1"/>
  <c r="D229" i="2"/>
  <c r="O229" i="2" s="1"/>
  <c r="D230" i="2"/>
  <c r="O230" i="2" s="1"/>
  <c r="D231" i="2"/>
  <c r="O231" i="2" s="1"/>
  <c r="D232" i="2"/>
  <c r="O232" i="2" s="1"/>
  <c r="D233" i="2"/>
  <c r="O233" i="2" s="1"/>
  <c r="D234" i="2"/>
  <c r="O234" i="2" s="1"/>
  <c r="D235" i="2"/>
  <c r="O235" i="2" s="1"/>
  <c r="D236" i="2"/>
  <c r="O236" i="2" s="1"/>
  <c r="D237" i="2"/>
  <c r="O237" i="2" s="1"/>
  <c r="D238" i="2"/>
  <c r="O238" i="2" s="1"/>
  <c r="D239" i="2"/>
  <c r="O239" i="2" s="1"/>
  <c r="D240" i="2"/>
  <c r="O240" i="2" s="1"/>
  <c r="D241" i="2"/>
  <c r="O241" i="2" s="1"/>
  <c r="D242" i="2"/>
  <c r="O242" i="2" s="1"/>
  <c r="D243" i="2"/>
  <c r="O243" i="2" s="1"/>
  <c r="D244" i="2"/>
  <c r="O244" i="2" s="1"/>
  <c r="D245" i="2"/>
  <c r="O245" i="2" s="1"/>
  <c r="D246" i="2"/>
  <c r="O246" i="2" s="1"/>
  <c r="D247" i="2"/>
  <c r="O247" i="2" s="1"/>
  <c r="D248" i="2"/>
  <c r="O248" i="2" s="1"/>
  <c r="D249" i="2"/>
  <c r="O249" i="2" s="1"/>
  <c r="D250" i="2"/>
  <c r="O250" i="2" s="1"/>
  <c r="D251" i="2"/>
  <c r="O251" i="2" s="1"/>
  <c r="D252" i="2"/>
  <c r="O252" i="2" s="1"/>
  <c r="D253" i="2"/>
  <c r="O253" i="2" s="1"/>
  <c r="D254" i="2"/>
  <c r="O254" i="2" s="1"/>
  <c r="D255" i="2"/>
  <c r="O255" i="2" s="1"/>
  <c r="D256" i="2"/>
  <c r="O256" i="2" s="1"/>
  <c r="D257" i="2"/>
  <c r="O257" i="2" s="1"/>
  <c r="D258" i="2"/>
  <c r="O258" i="2" s="1"/>
  <c r="D259" i="2"/>
  <c r="O259" i="2" s="1"/>
  <c r="D260" i="2"/>
  <c r="O260" i="2" s="1"/>
  <c r="D261" i="2"/>
  <c r="O261" i="2" s="1"/>
  <c r="D262" i="2"/>
  <c r="O262" i="2" s="1"/>
  <c r="D263" i="2"/>
  <c r="O263" i="2" s="1"/>
  <c r="D264" i="2"/>
  <c r="O264" i="2" s="1"/>
  <c r="D265" i="2"/>
  <c r="O265" i="2" s="1"/>
  <c r="D266" i="2"/>
  <c r="O266" i="2" s="1"/>
  <c r="D267" i="2"/>
  <c r="O267" i="2" s="1"/>
  <c r="D268" i="2"/>
  <c r="O268" i="2" s="1"/>
  <c r="D269" i="2"/>
  <c r="O269" i="2" s="1"/>
  <c r="D270" i="2"/>
  <c r="O270" i="2" s="1"/>
  <c r="D271" i="2"/>
  <c r="O271" i="2" s="1"/>
  <c r="D272" i="2"/>
  <c r="O272" i="2" s="1"/>
  <c r="D273" i="2"/>
  <c r="O273" i="2" s="1"/>
  <c r="D274" i="2"/>
  <c r="O274" i="2" s="1"/>
  <c r="D275" i="2"/>
  <c r="O275" i="2" s="1"/>
  <c r="D276" i="2"/>
  <c r="O276" i="2" s="1"/>
  <c r="D277" i="2"/>
  <c r="O277" i="2" s="1"/>
  <c r="D278" i="2"/>
  <c r="O278" i="2" s="1"/>
  <c r="D279" i="2"/>
  <c r="O279" i="2" s="1"/>
  <c r="D280" i="2"/>
  <c r="O280" i="2" s="1"/>
  <c r="D281" i="2"/>
  <c r="O281" i="2" s="1"/>
  <c r="D282" i="2"/>
  <c r="O282" i="2" s="1"/>
  <c r="D283" i="2"/>
  <c r="O283" i="2" s="1"/>
  <c r="D284" i="2"/>
  <c r="O284" i="2" s="1"/>
  <c r="D285" i="2"/>
  <c r="O285" i="2" s="1"/>
  <c r="D286" i="2"/>
  <c r="O286" i="2" s="1"/>
  <c r="D287" i="2"/>
  <c r="O287" i="2" s="1"/>
  <c r="D288" i="2"/>
  <c r="O288" i="2" s="1"/>
  <c r="D289" i="2"/>
  <c r="O289" i="2" s="1"/>
  <c r="D290" i="2"/>
  <c r="O290" i="2" s="1"/>
  <c r="D291" i="2"/>
  <c r="O291" i="2" s="1"/>
  <c r="D292" i="2"/>
  <c r="O292" i="2" s="1"/>
  <c r="D293" i="2"/>
  <c r="O293" i="2" s="1"/>
  <c r="D294" i="2"/>
  <c r="O294" i="2" s="1"/>
  <c r="D295" i="2"/>
  <c r="O295" i="2" s="1"/>
  <c r="D296" i="2"/>
  <c r="O296" i="2" s="1"/>
  <c r="D297" i="2"/>
  <c r="O297" i="2" s="1"/>
  <c r="D298" i="2"/>
  <c r="O298" i="2" s="1"/>
  <c r="D299" i="2"/>
  <c r="O299" i="2" s="1"/>
  <c r="D300" i="2"/>
  <c r="O300" i="2" s="1"/>
  <c r="D301" i="2"/>
  <c r="O301" i="2" s="1"/>
  <c r="D302" i="2"/>
  <c r="O302" i="2" s="1"/>
  <c r="D303" i="2"/>
  <c r="O303" i="2" s="1"/>
  <c r="D304" i="2"/>
  <c r="O304" i="2" s="1"/>
  <c r="D305" i="2"/>
  <c r="O305" i="2" s="1"/>
  <c r="D306" i="2"/>
  <c r="O306" i="2" s="1"/>
  <c r="D307" i="2"/>
  <c r="O307" i="2" s="1"/>
  <c r="D308" i="2"/>
  <c r="O308" i="2" s="1"/>
  <c r="D309" i="2"/>
  <c r="O309" i="2" s="1"/>
  <c r="D310" i="2"/>
  <c r="O310" i="2" s="1"/>
  <c r="D311" i="2"/>
  <c r="O311" i="2" s="1"/>
  <c r="D312" i="2"/>
  <c r="O312" i="2" s="1"/>
  <c r="D313" i="2"/>
  <c r="O313" i="2" s="1"/>
  <c r="D314" i="2"/>
  <c r="O314" i="2" s="1"/>
  <c r="D315" i="2"/>
  <c r="O315" i="2" s="1"/>
  <c r="D316" i="2"/>
  <c r="O316" i="2" s="1"/>
  <c r="D317" i="2"/>
  <c r="O317" i="2" s="1"/>
  <c r="D318" i="2"/>
  <c r="O318" i="2" s="1"/>
  <c r="D319" i="2"/>
  <c r="O319" i="2" s="1"/>
  <c r="D320" i="2"/>
  <c r="O320" i="2" s="1"/>
  <c r="D321" i="2"/>
  <c r="O321" i="2" s="1"/>
  <c r="D322" i="2"/>
  <c r="O322" i="2" s="1"/>
  <c r="D323" i="2"/>
  <c r="O323" i="2" s="1"/>
  <c r="D324" i="2"/>
  <c r="O324" i="2" s="1"/>
  <c r="D325" i="2"/>
  <c r="O325" i="2" s="1"/>
  <c r="D326" i="2"/>
  <c r="O326" i="2" s="1"/>
  <c r="D327" i="2"/>
  <c r="O327" i="2" s="1"/>
  <c r="D328" i="2"/>
  <c r="O328" i="2" s="1"/>
  <c r="D329" i="2"/>
  <c r="O329" i="2" s="1"/>
  <c r="D330" i="2"/>
  <c r="O330" i="2" s="1"/>
  <c r="D331" i="2"/>
  <c r="O331" i="2" s="1"/>
  <c r="D332" i="2"/>
  <c r="O332" i="2" s="1"/>
  <c r="D333" i="2"/>
  <c r="O333" i="2" s="1"/>
  <c r="D334" i="2"/>
  <c r="O334" i="2" s="1"/>
  <c r="D335" i="2"/>
  <c r="O335" i="2" s="1"/>
  <c r="D336" i="2"/>
  <c r="O336" i="2" s="1"/>
  <c r="D337" i="2"/>
  <c r="O337" i="2" s="1"/>
  <c r="D338" i="2"/>
  <c r="O338" i="2" s="1"/>
  <c r="D339" i="2"/>
  <c r="O339" i="2" s="1"/>
  <c r="D340" i="2"/>
  <c r="O340" i="2" s="1"/>
  <c r="D341" i="2"/>
  <c r="O341" i="2" s="1"/>
  <c r="D342" i="2"/>
  <c r="O342" i="2" s="1"/>
  <c r="D343" i="2"/>
  <c r="O343" i="2" s="1"/>
  <c r="D344" i="2"/>
  <c r="O344" i="2" s="1"/>
  <c r="D345" i="2"/>
  <c r="O345" i="2" s="1"/>
  <c r="D346" i="2"/>
  <c r="O346" i="2" s="1"/>
  <c r="D347" i="2"/>
  <c r="O347" i="2" s="1"/>
  <c r="D348" i="2"/>
  <c r="O348" i="2" s="1"/>
  <c r="D349" i="2"/>
  <c r="O349" i="2" s="1"/>
  <c r="D350" i="2"/>
  <c r="O350" i="2" s="1"/>
  <c r="D351" i="2"/>
  <c r="O351" i="2" s="1"/>
  <c r="D352" i="2"/>
  <c r="O352" i="2" s="1"/>
  <c r="D353" i="2"/>
  <c r="O353" i="2" s="1"/>
  <c r="D354" i="2"/>
  <c r="O354" i="2" s="1"/>
  <c r="D355" i="2"/>
  <c r="O355" i="2" s="1"/>
  <c r="D356" i="2"/>
  <c r="O356" i="2" s="1"/>
  <c r="D357" i="2"/>
  <c r="O357" i="2" s="1"/>
  <c r="D358" i="2"/>
  <c r="O358" i="2" s="1"/>
  <c r="D359" i="2"/>
  <c r="O359" i="2" s="1"/>
  <c r="D360" i="2"/>
  <c r="O360" i="2" s="1"/>
  <c r="D361" i="2"/>
  <c r="O361" i="2" s="1"/>
  <c r="D362" i="2"/>
  <c r="O362" i="2" s="1"/>
  <c r="D363" i="2"/>
  <c r="O363" i="2" s="1"/>
  <c r="D364" i="2"/>
  <c r="O364" i="2" s="1"/>
  <c r="D365" i="2"/>
  <c r="O365" i="2" s="1"/>
  <c r="D366" i="2"/>
  <c r="O366" i="2" s="1"/>
  <c r="D367" i="2"/>
  <c r="O367" i="2" s="1"/>
  <c r="D368" i="2"/>
  <c r="O368" i="2" s="1"/>
  <c r="D369" i="2"/>
  <c r="O369" i="2" s="1"/>
  <c r="D370" i="2"/>
  <c r="O370" i="2" s="1"/>
  <c r="D371" i="2"/>
  <c r="O371" i="2" s="1"/>
  <c r="D372" i="2"/>
  <c r="O372" i="2" s="1"/>
  <c r="D373" i="2"/>
  <c r="O373" i="2" s="1"/>
  <c r="D374" i="2"/>
  <c r="O374" i="2" s="1"/>
  <c r="D375" i="2"/>
  <c r="O375" i="2" s="1"/>
  <c r="D376" i="2"/>
  <c r="O376" i="2" s="1"/>
  <c r="D377" i="2"/>
  <c r="O377" i="2" s="1"/>
  <c r="D378" i="2"/>
  <c r="O378" i="2" s="1"/>
  <c r="D379" i="2"/>
  <c r="O379" i="2" s="1"/>
  <c r="D380" i="2"/>
  <c r="O380" i="2" s="1"/>
  <c r="D381" i="2"/>
  <c r="O381" i="2" s="1"/>
  <c r="D382" i="2"/>
  <c r="O382" i="2" s="1"/>
  <c r="D383" i="2"/>
  <c r="O383" i="2" s="1"/>
  <c r="D384" i="2"/>
  <c r="O384" i="2" s="1"/>
  <c r="D385" i="2"/>
  <c r="O385" i="2" s="1"/>
  <c r="D386" i="2"/>
  <c r="O386" i="2" s="1"/>
  <c r="D387" i="2"/>
  <c r="O387" i="2" s="1"/>
  <c r="D388" i="2"/>
  <c r="O388" i="2" s="1"/>
  <c r="D389" i="2"/>
  <c r="O389" i="2" s="1"/>
  <c r="D390" i="2"/>
  <c r="O390" i="2" s="1"/>
  <c r="D391" i="2"/>
  <c r="O391" i="2" s="1"/>
  <c r="D392" i="2"/>
  <c r="O392" i="2" s="1"/>
  <c r="D393" i="2"/>
  <c r="O393" i="2" s="1"/>
  <c r="D394" i="2"/>
  <c r="O394" i="2" s="1"/>
  <c r="D395" i="2"/>
  <c r="O395" i="2" s="1"/>
  <c r="D396" i="2"/>
  <c r="O396" i="2" s="1"/>
  <c r="D397" i="2"/>
  <c r="O397" i="2" s="1"/>
  <c r="D398" i="2"/>
  <c r="O398" i="2" s="1"/>
  <c r="D399" i="2"/>
  <c r="O399" i="2" s="1"/>
  <c r="D400" i="2"/>
  <c r="O400" i="2" s="1"/>
  <c r="D401" i="2"/>
  <c r="O401" i="2" s="1"/>
  <c r="D402" i="2"/>
  <c r="O402" i="2" s="1"/>
  <c r="D403" i="2"/>
  <c r="O403" i="2" s="1"/>
  <c r="D404" i="2"/>
  <c r="O404" i="2" s="1"/>
  <c r="D405" i="2"/>
  <c r="O405" i="2" s="1"/>
  <c r="D406" i="2"/>
  <c r="O406" i="2" s="1"/>
  <c r="D407" i="2"/>
  <c r="O407" i="2" s="1"/>
  <c r="D408" i="2"/>
  <c r="O408" i="2" s="1"/>
  <c r="D409" i="2"/>
  <c r="O409" i="2" s="1"/>
  <c r="D410" i="2"/>
  <c r="O410" i="2" s="1"/>
  <c r="D411" i="2"/>
  <c r="O411" i="2" s="1"/>
  <c r="D412" i="2"/>
  <c r="O412" i="2" s="1"/>
  <c r="D413" i="2"/>
  <c r="O413" i="2" s="1"/>
  <c r="D414" i="2"/>
  <c r="O414" i="2" s="1"/>
  <c r="D415" i="2"/>
  <c r="O415" i="2" s="1"/>
  <c r="D416" i="2"/>
  <c r="O416" i="2" s="1"/>
  <c r="D417" i="2"/>
  <c r="O417" i="2" s="1"/>
  <c r="D418" i="2"/>
  <c r="O418" i="2" s="1"/>
  <c r="D419" i="2"/>
  <c r="O419" i="2" s="1"/>
  <c r="D420" i="2"/>
  <c r="O420" i="2" s="1"/>
  <c r="D421" i="2"/>
  <c r="O421" i="2" s="1"/>
  <c r="D422" i="2"/>
  <c r="O422" i="2" s="1"/>
  <c r="D423" i="2"/>
  <c r="O423" i="2" s="1"/>
  <c r="D424" i="2"/>
  <c r="O424" i="2" s="1"/>
  <c r="D425" i="2"/>
  <c r="O425" i="2" s="1"/>
  <c r="D426" i="2"/>
  <c r="O426" i="2" s="1"/>
  <c r="D427" i="2"/>
  <c r="O427" i="2" s="1"/>
  <c r="D428" i="2"/>
  <c r="O428" i="2" s="1"/>
  <c r="D429" i="2"/>
  <c r="O429" i="2" s="1"/>
  <c r="D430" i="2"/>
  <c r="O430" i="2" s="1"/>
  <c r="D431" i="2"/>
  <c r="O431" i="2" s="1"/>
  <c r="D432" i="2"/>
  <c r="O432" i="2" s="1"/>
  <c r="D433" i="2"/>
  <c r="O433" i="2" s="1"/>
  <c r="D434" i="2"/>
  <c r="O434" i="2" s="1"/>
  <c r="D435" i="2"/>
  <c r="O435" i="2" s="1"/>
  <c r="D436" i="2"/>
  <c r="O436" i="2" s="1"/>
  <c r="D437" i="2"/>
  <c r="O437" i="2" s="1"/>
  <c r="D438" i="2"/>
  <c r="O438" i="2" s="1"/>
  <c r="D439" i="2"/>
  <c r="O439" i="2" s="1"/>
  <c r="D440" i="2"/>
  <c r="O440" i="2" s="1"/>
  <c r="D441" i="2"/>
  <c r="O441" i="2" s="1"/>
  <c r="D442" i="2"/>
  <c r="O442" i="2" s="1"/>
  <c r="D443" i="2"/>
  <c r="O443" i="2" s="1"/>
  <c r="D444" i="2"/>
  <c r="O444" i="2" s="1"/>
  <c r="D445" i="2"/>
  <c r="O445" i="2" s="1"/>
  <c r="D446" i="2"/>
  <c r="O446" i="2" s="1"/>
  <c r="D447" i="2"/>
  <c r="O447" i="2" s="1"/>
  <c r="D448" i="2"/>
  <c r="O448" i="2" s="1"/>
  <c r="D449" i="2"/>
  <c r="O449" i="2" s="1"/>
  <c r="D450" i="2"/>
  <c r="O450" i="2" s="1"/>
  <c r="D451" i="2"/>
  <c r="O451" i="2" s="1"/>
  <c r="D452" i="2"/>
  <c r="O452" i="2" s="1"/>
  <c r="D453" i="2"/>
  <c r="O453" i="2" s="1"/>
  <c r="D454" i="2"/>
  <c r="O454" i="2" s="1"/>
  <c r="D455" i="2"/>
  <c r="O455" i="2" s="1"/>
  <c r="D456" i="2"/>
  <c r="O456" i="2" s="1"/>
  <c r="D457" i="2"/>
  <c r="O457" i="2" s="1"/>
  <c r="D458" i="2"/>
  <c r="O458" i="2" s="1"/>
  <c r="D459" i="2"/>
  <c r="O459" i="2" s="1"/>
  <c r="D460" i="2"/>
  <c r="O460" i="2" s="1"/>
  <c r="D461" i="2"/>
  <c r="O461" i="2" s="1"/>
  <c r="D462" i="2"/>
  <c r="O462" i="2" s="1"/>
  <c r="D463" i="2"/>
  <c r="O463" i="2" s="1"/>
  <c r="D464" i="2"/>
  <c r="O464" i="2" s="1"/>
  <c r="D465" i="2"/>
  <c r="O465" i="2" s="1"/>
  <c r="D466" i="2"/>
  <c r="O466" i="2" s="1"/>
  <c r="D467" i="2"/>
  <c r="O467" i="2" s="1"/>
  <c r="D468" i="2"/>
  <c r="O468" i="2" s="1"/>
  <c r="D469" i="2"/>
  <c r="O469" i="2" s="1"/>
  <c r="D470" i="2"/>
  <c r="O470" i="2" s="1"/>
  <c r="D471" i="2"/>
  <c r="O471" i="2" s="1"/>
  <c r="D472" i="2"/>
  <c r="O472" i="2" s="1"/>
  <c r="D473" i="2"/>
  <c r="O473" i="2" s="1"/>
  <c r="D474" i="2"/>
  <c r="O474" i="2" s="1"/>
  <c r="D475" i="2"/>
  <c r="O475" i="2" s="1"/>
  <c r="D476" i="2"/>
  <c r="O476" i="2" s="1"/>
  <c r="D477" i="2"/>
  <c r="O477" i="2" s="1"/>
  <c r="D478" i="2"/>
  <c r="O478" i="2" s="1"/>
  <c r="D479" i="2"/>
  <c r="O479" i="2" s="1"/>
  <c r="D480" i="2"/>
  <c r="O480" i="2" s="1"/>
  <c r="D481" i="2"/>
  <c r="O481" i="2" s="1"/>
  <c r="D482" i="2"/>
  <c r="O482" i="2" s="1"/>
  <c r="D483" i="2"/>
  <c r="O483" i="2" s="1"/>
  <c r="D484" i="2"/>
  <c r="O484" i="2" s="1"/>
  <c r="D485" i="2"/>
  <c r="O485" i="2" s="1"/>
  <c r="D486" i="2"/>
  <c r="O486" i="2" s="1"/>
  <c r="D487" i="2"/>
  <c r="O487" i="2" s="1"/>
  <c r="D488" i="2"/>
  <c r="O488" i="2" s="1"/>
  <c r="D489" i="2"/>
  <c r="O489" i="2" s="1"/>
  <c r="D490" i="2"/>
  <c r="O490" i="2" s="1"/>
  <c r="D491" i="2"/>
  <c r="O491" i="2" s="1"/>
  <c r="D492" i="2"/>
  <c r="O492" i="2" s="1"/>
  <c r="D493" i="2"/>
  <c r="O493" i="2" s="1"/>
  <c r="D494" i="2"/>
  <c r="O494" i="2" s="1"/>
  <c r="D495" i="2"/>
  <c r="O495" i="2" s="1"/>
  <c r="D496" i="2"/>
  <c r="O496" i="2" s="1"/>
  <c r="D497" i="2"/>
  <c r="O497" i="2" s="1"/>
  <c r="D498" i="2"/>
  <c r="O498" i="2" s="1"/>
  <c r="D499" i="2"/>
  <c r="O499" i="2" s="1"/>
  <c r="D500" i="2"/>
  <c r="O500" i="2" s="1"/>
  <c r="D501" i="2"/>
  <c r="O501" i="2" s="1"/>
  <c r="D502" i="2"/>
  <c r="O502" i="2" s="1"/>
  <c r="D503" i="2"/>
  <c r="O503" i="2" s="1"/>
  <c r="D504" i="2"/>
  <c r="O504" i="2" s="1"/>
  <c r="D505" i="2"/>
  <c r="O505" i="2" s="1"/>
  <c r="D506" i="2"/>
  <c r="O506" i="2" s="1"/>
  <c r="D507" i="2"/>
  <c r="O507" i="2" s="1"/>
  <c r="D508" i="2"/>
  <c r="O508" i="2" s="1"/>
  <c r="D509" i="2"/>
  <c r="O509" i="2" s="1"/>
  <c r="D510" i="2"/>
  <c r="O510" i="2" s="1"/>
  <c r="D511" i="2"/>
  <c r="O511" i="2" s="1"/>
  <c r="D512" i="2"/>
  <c r="O512" i="2" s="1"/>
  <c r="D513" i="2"/>
  <c r="O513" i="2" s="1"/>
  <c r="D514" i="2"/>
  <c r="O514" i="2" s="1"/>
  <c r="D515" i="2"/>
  <c r="O515" i="2" s="1"/>
  <c r="D516" i="2"/>
  <c r="O516" i="2" s="1"/>
  <c r="D517" i="2"/>
  <c r="O517" i="2" s="1"/>
  <c r="D518" i="2"/>
  <c r="O518" i="2" s="1"/>
  <c r="D519" i="2"/>
  <c r="O519" i="2" s="1"/>
  <c r="D520" i="2"/>
  <c r="O520" i="2" s="1"/>
  <c r="D521" i="2"/>
  <c r="O521" i="2" s="1"/>
  <c r="D522" i="2"/>
  <c r="O522" i="2" s="1"/>
  <c r="D523" i="2"/>
  <c r="O523" i="2" s="1"/>
  <c r="D524" i="2"/>
  <c r="O524" i="2" s="1"/>
  <c r="D525" i="2"/>
  <c r="O525" i="2" s="1"/>
  <c r="D526" i="2"/>
  <c r="O526" i="2" s="1"/>
  <c r="D527" i="2"/>
  <c r="O527" i="2" s="1"/>
  <c r="D528" i="2"/>
  <c r="O528" i="2" s="1"/>
  <c r="D529" i="2"/>
  <c r="O529" i="2" s="1"/>
  <c r="D530" i="2"/>
  <c r="O530" i="2" s="1"/>
  <c r="D531" i="2"/>
  <c r="O531" i="2" s="1"/>
  <c r="D532" i="2"/>
  <c r="O532" i="2" s="1"/>
  <c r="D533" i="2"/>
  <c r="O533" i="2" s="1"/>
  <c r="D534" i="2"/>
  <c r="O534" i="2" s="1"/>
  <c r="D535" i="2"/>
  <c r="O535" i="2" s="1"/>
  <c r="D536" i="2"/>
  <c r="O536" i="2" s="1"/>
  <c r="D537" i="2"/>
  <c r="O537" i="2" s="1"/>
  <c r="D538" i="2"/>
  <c r="O538" i="2" s="1"/>
  <c r="D539" i="2"/>
  <c r="O539" i="2" s="1"/>
  <c r="D540" i="2"/>
  <c r="O540" i="2" s="1"/>
  <c r="D541" i="2"/>
  <c r="O541" i="2" s="1"/>
  <c r="D542" i="2"/>
  <c r="O542" i="2" s="1"/>
  <c r="D543" i="2"/>
  <c r="O543" i="2" s="1"/>
  <c r="D544" i="2"/>
  <c r="O544" i="2" s="1"/>
  <c r="D545" i="2"/>
  <c r="O545" i="2" s="1"/>
  <c r="D546" i="2"/>
  <c r="O546" i="2" s="1"/>
  <c r="D547" i="2"/>
  <c r="O547" i="2" s="1"/>
  <c r="D548" i="2"/>
  <c r="O548" i="2" s="1"/>
  <c r="D549" i="2"/>
  <c r="O549" i="2" s="1"/>
  <c r="D550" i="2"/>
  <c r="O550" i="2" s="1"/>
  <c r="D551" i="2"/>
  <c r="O551" i="2" s="1"/>
  <c r="D552" i="2"/>
  <c r="O552" i="2" s="1"/>
  <c r="D553" i="2"/>
  <c r="O553" i="2" s="1"/>
  <c r="D554" i="2"/>
  <c r="O554" i="2" s="1"/>
  <c r="D555" i="2"/>
  <c r="O555" i="2" s="1"/>
  <c r="D556" i="2"/>
  <c r="O556" i="2" s="1"/>
  <c r="D557" i="2"/>
  <c r="O557" i="2" s="1"/>
  <c r="D558" i="2"/>
  <c r="O558" i="2" s="1"/>
  <c r="D559" i="2"/>
  <c r="O559" i="2" s="1"/>
  <c r="D560" i="2"/>
  <c r="O560" i="2" s="1"/>
  <c r="D561" i="2"/>
  <c r="O561" i="2" s="1"/>
  <c r="D562" i="2"/>
  <c r="O562" i="2" s="1"/>
  <c r="D563" i="2"/>
  <c r="O563" i="2" s="1"/>
  <c r="D564" i="2"/>
  <c r="O564" i="2" s="1"/>
  <c r="D565" i="2"/>
  <c r="O565" i="2" s="1"/>
  <c r="D566" i="2"/>
  <c r="O566" i="2" s="1"/>
  <c r="D567" i="2"/>
  <c r="O567" i="2" s="1"/>
  <c r="D568" i="2"/>
  <c r="O568" i="2" s="1"/>
  <c r="D569" i="2"/>
  <c r="O569" i="2" s="1"/>
  <c r="D570" i="2"/>
  <c r="O570" i="2" s="1"/>
  <c r="D571" i="2"/>
  <c r="O571" i="2" s="1"/>
  <c r="D572" i="2"/>
  <c r="O572" i="2" s="1"/>
  <c r="D573" i="2"/>
  <c r="O573" i="2" s="1"/>
  <c r="D574" i="2"/>
  <c r="O574" i="2" s="1"/>
  <c r="D575" i="2"/>
  <c r="O575" i="2" s="1"/>
  <c r="D576" i="2"/>
  <c r="O576" i="2" s="1"/>
  <c r="D577" i="2"/>
  <c r="O577" i="2" s="1"/>
  <c r="D578" i="2"/>
  <c r="O578" i="2" s="1"/>
  <c r="D579" i="2"/>
  <c r="O579" i="2" s="1"/>
  <c r="D580" i="2"/>
  <c r="O580" i="2" s="1"/>
  <c r="D581" i="2"/>
  <c r="O581" i="2" s="1"/>
  <c r="D582" i="2"/>
  <c r="O582" i="2" s="1"/>
  <c r="D583" i="2"/>
  <c r="O583" i="2" s="1"/>
  <c r="D584" i="2"/>
  <c r="O584" i="2" s="1"/>
  <c r="D585" i="2"/>
  <c r="O585" i="2" s="1"/>
  <c r="D586" i="2"/>
  <c r="O586" i="2" s="1"/>
  <c r="D587" i="2"/>
  <c r="O587" i="2" s="1"/>
  <c r="D588" i="2"/>
  <c r="O588" i="2" s="1"/>
  <c r="D589" i="2"/>
  <c r="O589" i="2" s="1"/>
  <c r="D590" i="2"/>
  <c r="O590" i="2" s="1"/>
  <c r="D591" i="2"/>
  <c r="O591" i="2" s="1"/>
  <c r="D592" i="2"/>
  <c r="O592" i="2" s="1"/>
  <c r="D593" i="2"/>
  <c r="O593" i="2" s="1"/>
  <c r="D594" i="2"/>
  <c r="O594" i="2" s="1"/>
  <c r="D595" i="2"/>
  <c r="O595" i="2" s="1"/>
  <c r="D596" i="2"/>
  <c r="O596" i="2" s="1"/>
  <c r="D597" i="2"/>
  <c r="O597" i="2" s="1"/>
  <c r="D598" i="2"/>
  <c r="O598" i="2" s="1"/>
  <c r="D599" i="2"/>
  <c r="O599" i="2" s="1"/>
  <c r="D600" i="2"/>
  <c r="O600" i="2" s="1"/>
  <c r="D601" i="2"/>
  <c r="O601" i="2" s="1"/>
  <c r="D602" i="2"/>
  <c r="O602" i="2" s="1"/>
  <c r="D603" i="2"/>
  <c r="O603" i="2" s="1"/>
  <c r="D604" i="2"/>
  <c r="O604" i="2" s="1"/>
  <c r="D605" i="2"/>
  <c r="O605" i="2" s="1"/>
  <c r="D606" i="2"/>
  <c r="O606" i="2" s="1"/>
  <c r="D607" i="2"/>
  <c r="O607" i="2" s="1"/>
  <c r="D608" i="2"/>
  <c r="O608" i="2" s="1"/>
  <c r="D609" i="2"/>
  <c r="O609" i="2" s="1"/>
  <c r="D610" i="2"/>
  <c r="O610" i="2" s="1"/>
  <c r="D611" i="2"/>
  <c r="O611" i="2" s="1"/>
  <c r="D612" i="2"/>
  <c r="O612" i="2" s="1"/>
  <c r="D613" i="2"/>
  <c r="O613" i="2" s="1"/>
  <c r="D614" i="2"/>
  <c r="O614" i="2" s="1"/>
  <c r="D615" i="2"/>
  <c r="O615" i="2" s="1"/>
  <c r="D616" i="2"/>
  <c r="O616" i="2" s="1"/>
  <c r="D617" i="2"/>
  <c r="O617" i="2" s="1"/>
  <c r="D618" i="2"/>
  <c r="O618" i="2" s="1"/>
  <c r="D619" i="2"/>
  <c r="O619" i="2" s="1"/>
  <c r="D620" i="2"/>
  <c r="O620" i="2" s="1"/>
  <c r="D621" i="2"/>
  <c r="O621" i="2" s="1"/>
  <c r="D622" i="2"/>
  <c r="O622" i="2" s="1"/>
  <c r="D623" i="2"/>
  <c r="O623" i="2" s="1"/>
  <c r="D624" i="2"/>
  <c r="O624" i="2" s="1"/>
  <c r="D625" i="2"/>
  <c r="O625" i="2" s="1"/>
  <c r="D626" i="2"/>
  <c r="O626" i="2" s="1"/>
  <c r="D627" i="2"/>
  <c r="O627" i="2" s="1"/>
  <c r="D628" i="2"/>
  <c r="O628" i="2" s="1"/>
  <c r="D629" i="2"/>
  <c r="O629" i="2" s="1"/>
  <c r="D630" i="2"/>
  <c r="O630" i="2" s="1"/>
  <c r="D631" i="2"/>
  <c r="O631" i="2" s="1"/>
  <c r="D632" i="2"/>
  <c r="O632" i="2" s="1"/>
  <c r="D633" i="2"/>
  <c r="O633" i="2" s="1"/>
  <c r="D634" i="2"/>
  <c r="O634" i="2" s="1"/>
  <c r="D635" i="2"/>
  <c r="O635" i="2" s="1"/>
  <c r="D636" i="2"/>
  <c r="O636" i="2" s="1"/>
  <c r="D637" i="2"/>
  <c r="O637" i="2" s="1"/>
  <c r="D638" i="2"/>
  <c r="O638" i="2" s="1"/>
  <c r="D639" i="2"/>
  <c r="O639" i="2" s="1"/>
  <c r="D640" i="2"/>
  <c r="O640" i="2" s="1"/>
  <c r="D641" i="2"/>
  <c r="O641" i="2" s="1"/>
  <c r="D642" i="2"/>
  <c r="O642" i="2" s="1"/>
  <c r="D643" i="2"/>
  <c r="O643" i="2" s="1"/>
  <c r="D644" i="2"/>
  <c r="O644" i="2" s="1"/>
  <c r="D645" i="2"/>
  <c r="O645" i="2" s="1"/>
  <c r="D646" i="2"/>
  <c r="O646" i="2" s="1"/>
  <c r="D647" i="2"/>
  <c r="O647" i="2" s="1"/>
  <c r="D648" i="2"/>
  <c r="O648" i="2" s="1"/>
  <c r="D649" i="2"/>
  <c r="O649" i="2" s="1"/>
  <c r="D650" i="2"/>
  <c r="O650" i="2" s="1"/>
  <c r="D651" i="2"/>
  <c r="O651" i="2" s="1"/>
  <c r="D652" i="2"/>
  <c r="O652" i="2" s="1"/>
  <c r="D653" i="2"/>
  <c r="O653" i="2" s="1"/>
  <c r="D654" i="2"/>
  <c r="O654" i="2" s="1"/>
  <c r="D655" i="2"/>
  <c r="O655" i="2" s="1"/>
  <c r="D656" i="2"/>
  <c r="O656" i="2" s="1"/>
  <c r="D657" i="2"/>
  <c r="O657" i="2" s="1"/>
  <c r="D658" i="2"/>
  <c r="O658" i="2" s="1"/>
  <c r="D659" i="2"/>
  <c r="O659" i="2" s="1"/>
  <c r="D660" i="2"/>
  <c r="O660" i="2" s="1"/>
  <c r="D661" i="2"/>
  <c r="O661" i="2" s="1"/>
  <c r="D662" i="2"/>
  <c r="O662" i="2" s="1"/>
  <c r="D663" i="2"/>
  <c r="O663" i="2" s="1"/>
  <c r="D664" i="2"/>
  <c r="O664" i="2" s="1"/>
  <c r="D665" i="2"/>
  <c r="O665" i="2" s="1"/>
  <c r="D666" i="2"/>
  <c r="O666" i="2" s="1"/>
  <c r="D667" i="2"/>
  <c r="O667" i="2" s="1"/>
  <c r="D668" i="2"/>
  <c r="O668" i="2" s="1"/>
  <c r="D669" i="2"/>
  <c r="O669" i="2" s="1"/>
  <c r="D670" i="2"/>
  <c r="O670" i="2" s="1"/>
  <c r="D671" i="2"/>
  <c r="O671" i="2" s="1"/>
  <c r="D672" i="2"/>
  <c r="O672" i="2" s="1"/>
  <c r="D673" i="2"/>
  <c r="O673" i="2" s="1"/>
  <c r="D674" i="2"/>
  <c r="O674" i="2" s="1"/>
  <c r="D675" i="2"/>
  <c r="O675" i="2" s="1"/>
  <c r="D676" i="2"/>
  <c r="O676" i="2" s="1"/>
  <c r="D677" i="2"/>
  <c r="O677" i="2" s="1"/>
  <c r="D678" i="2"/>
  <c r="O678" i="2" s="1"/>
  <c r="D679" i="2"/>
  <c r="O679" i="2" s="1"/>
  <c r="D680" i="2"/>
  <c r="O680" i="2" s="1"/>
  <c r="D681" i="2"/>
  <c r="O681" i="2" s="1"/>
  <c r="D682" i="2"/>
  <c r="O682" i="2" s="1"/>
  <c r="D683" i="2"/>
  <c r="O683" i="2" s="1"/>
  <c r="D684" i="2"/>
  <c r="O684" i="2" s="1"/>
  <c r="D685" i="2"/>
  <c r="O685" i="2" s="1"/>
  <c r="D686" i="2"/>
  <c r="O686" i="2" s="1"/>
  <c r="D687" i="2"/>
  <c r="O687" i="2" s="1"/>
  <c r="D688" i="2"/>
  <c r="O688" i="2" s="1"/>
  <c r="D689" i="2"/>
  <c r="O689" i="2" s="1"/>
  <c r="D690" i="2"/>
  <c r="O690" i="2" s="1"/>
  <c r="D691" i="2"/>
  <c r="O691" i="2" s="1"/>
  <c r="D692" i="2"/>
  <c r="O692" i="2" s="1"/>
  <c r="D693" i="2"/>
  <c r="O693" i="2" s="1"/>
  <c r="D694" i="2"/>
  <c r="O694" i="2" s="1"/>
  <c r="D695" i="2"/>
  <c r="O695" i="2" s="1"/>
  <c r="D696" i="2"/>
  <c r="O696" i="2" s="1"/>
  <c r="D697" i="2"/>
  <c r="O697" i="2" s="1"/>
  <c r="D698" i="2"/>
  <c r="O698" i="2" s="1"/>
  <c r="D699" i="2"/>
  <c r="O699" i="2" s="1"/>
  <c r="D700" i="2"/>
  <c r="O700" i="2" s="1"/>
  <c r="D701" i="2"/>
  <c r="O701" i="2" s="1"/>
  <c r="D702" i="2"/>
  <c r="O702" i="2" s="1"/>
  <c r="D703" i="2"/>
  <c r="O703" i="2" s="1"/>
  <c r="D704" i="2"/>
  <c r="O704" i="2" s="1"/>
  <c r="D705" i="2"/>
  <c r="O705" i="2" s="1"/>
  <c r="D706" i="2"/>
  <c r="O706" i="2" s="1"/>
  <c r="D707" i="2"/>
  <c r="O707" i="2" s="1"/>
  <c r="D708" i="2"/>
  <c r="O708" i="2" s="1"/>
  <c r="D709" i="2"/>
  <c r="O709" i="2" s="1"/>
  <c r="D710" i="2"/>
  <c r="O710" i="2" s="1"/>
  <c r="D711" i="2"/>
  <c r="O711" i="2" s="1"/>
  <c r="D712" i="2"/>
  <c r="O712" i="2" s="1"/>
  <c r="D713" i="2"/>
  <c r="O713" i="2" s="1"/>
  <c r="D714" i="2"/>
  <c r="O714" i="2" s="1"/>
  <c r="D715" i="2"/>
  <c r="O715" i="2" s="1"/>
  <c r="D716" i="2"/>
  <c r="O716" i="2" s="1"/>
  <c r="D717" i="2"/>
  <c r="O717" i="2" s="1"/>
  <c r="D718" i="2"/>
  <c r="O718" i="2" s="1"/>
  <c r="D719" i="2"/>
  <c r="O719" i="2" s="1"/>
  <c r="D720" i="2"/>
  <c r="O720" i="2" s="1"/>
  <c r="D721" i="2"/>
  <c r="O721" i="2" s="1"/>
  <c r="D722" i="2"/>
  <c r="O722" i="2" s="1"/>
  <c r="D723" i="2"/>
  <c r="O723" i="2" s="1"/>
  <c r="D724" i="2"/>
  <c r="O724" i="2" s="1"/>
  <c r="D725" i="2"/>
  <c r="O725" i="2" s="1"/>
  <c r="D726" i="2"/>
  <c r="O726" i="2" s="1"/>
  <c r="D727" i="2"/>
  <c r="O727" i="2" s="1"/>
  <c r="D728" i="2"/>
  <c r="O728" i="2" s="1"/>
  <c r="D729" i="2"/>
  <c r="O729" i="2" s="1"/>
  <c r="D730" i="2"/>
  <c r="O730" i="2" s="1"/>
  <c r="D731" i="2"/>
  <c r="O731" i="2" s="1"/>
  <c r="D732" i="2"/>
  <c r="O732" i="2" s="1"/>
  <c r="D733" i="2"/>
  <c r="O733" i="2" s="1"/>
  <c r="D734" i="2"/>
  <c r="O734" i="2" s="1"/>
  <c r="D735" i="2"/>
  <c r="O735" i="2" s="1"/>
  <c r="D736" i="2"/>
  <c r="O736" i="2" s="1"/>
  <c r="D737" i="2"/>
  <c r="O737" i="2" s="1"/>
  <c r="D738" i="2"/>
  <c r="O738" i="2" s="1"/>
  <c r="D739" i="2"/>
  <c r="O739" i="2" s="1"/>
  <c r="D740" i="2"/>
  <c r="O740" i="2" s="1"/>
  <c r="D741" i="2"/>
  <c r="O741" i="2" s="1"/>
  <c r="D742" i="2"/>
  <c r="O742" i="2" s="1"/>
  <c r="D743" i="2"/>
  <c r="O743" i="2" s="1"/>
  <c r="D744" i="2"/>
  <c r="O744" i="2" s="1"/>
  <c r="D745" i="2"/>
  <c r="O745" i="2" s="1"/>
  <c r="D746" i="2"/>
  <c r="O746" i="2" s="1"/>
  <c r="D747" i="2"/>
  <c r="O747" i="2" s="1"/>
  <c r="D748" i="2"/>
  <c r="O748" i="2" s="1"/>
  <c r="D749" i="2"/>
  <c r="O749" i="2" s="1"/>
  <c r="D750" i="2"/>
  <c r="O750" i="2" s="1"/>
  <c r="D751" i="2"/>
  <c r="O751" i="2" s="1"/>
  <c r="D752" i="2"/>
  <c r="O752" i="2" s="1"/>
  <c r="D753" i="2"/>
  <c r="O753" i="2" s="1"/>
  <c r="D754" i="2"/>
  <c r="O754" i="2" s="1"/>
  <c r="D755" i="2"/>
  <c r="O755" i="2" s="1"/>
  <c r="D756" i="2"/>
  <c r="O756" i="2" s="1"/>
  <c r="D757" i="2"/>
  <c r="O757" i="2" s="1"/>
  <c r="D758" i="2"/>
  <c r="O758" i="2" s="1"/>
  <c r="D759" i="2"/>
  <c r="O759" i="2" s="1"/>
  <c r="D760" i="2"/>
  <c r="O760" i="2" s="1"/>
  <c r="D761" i="2"/>
  <c r="O761" i="2" s="1"/>
  <c r="D762" i="2"/>
  <c r="O762" i="2" s="1"/>
  <c r="D763" i="2"/>
  <c r="O763" i="2" s="1"/>
  <c r="D764" i="2"/>
  <c r="O764" i="2" s="1"/>
  <c r="D765" i="2"/>
  <c r="O765" i="2" s="1"/>
  <c r="D766" i="2"/>
  <c r="O766" i="2" s="1"/>
  <c r="D767" i="2"/>
  <c r="O767" i="2" s="1"/>
  <c r="D768" i="2"/>
  <c r="O768" i="2" s="1"/>
  <c r="D769" i="2"/>
  <c r="O769" i="2" s="1"/>
  <c r="D770" i="2"/>
  <c r="O770" i="2" s="1"/>
  <c r="D771" i="2"/>
  <c r="O771" i="2" s="1"/>
  <c r="D772" i="2"/>
  <c r="O772" i="2" s="1"/>
  <c r="D773" i="2"/>
  <c r="O773" i="2" s="1"/>
  <c r="D774" i="2"/>
  <c r="O774" i="2" s="1"/>
  <c r="D775" i="2"/>
  <c r="O775" i="2" s="1"/>
  <c r="D776" i="2"/>
  <c r="O776" i="2" s="1"/>
  <c r="D777" i="2"/>
  <c r="O777" i="2" s="1"/>
  <c r="D778" i="2"/>
  <c r="O778" i="2" s="1"/>
  <c r="D779" i="2"/>
  <c r="O779" i="2" s="1"/>
  <c r="D780" i="2"/>
  <c r="O780" i="2" s="1"/>
  <c r="D781" i="2"/>
  <c r="O781" i="2" s="1"/>
  <c r="D782" i="2"/>
  <c r="O782" i="2" s="1"/>
  <c r="D783" i="2"/>
  <c r="O783" i="2" s="1"/>
  <c r="D784" i="2"/>
  <c r="O784" i="2" s="1"/>
  <c r="D785" i="2"/>
  <c r="O785" i="2" s="1"/>
  <c r="D786" i="2"/>
  <c r="O786" i="2" s="1"/>
  <c r="D787" i="2"/>
  <c r="O787" i="2" s="1"/>
  <c r="D788" i="2"/>
  <c r="O788" i="2" s="1"/>
  <c r="D789" i="2"/>
  <c r="O789" i="2" s="1"/>
  <c r="D790" i="2"/>
  <c r="O790" i="2" s="1"/>
  <c r="D791" i="2"/>
  <c r="O791" i="2" s="1"/>
  <c r="D792" i="2"/>
  <c r="O792" i="2" s="1"/>
  <c r="D793" i="2"/>
  <c r="O793" i="2" s="1"/>
  <c r="D794" i="2"/>
  <c r="O794" i="2" s="1"/>
  <c r="D795" i="2"/>
  <c r="O795" i="2" s="1"/>
  <c r="D796" i="2"/>
  <c r="O796" i="2" s="1"/>
  <c r="D797" i="2"/>
  <c r="O797" i="2" s="1"/>
  <c r="D798" i="2"/>
  <c r="O798" i="2" s="1"/>
  <c r="D799" i="2"/>
  <c r="O799" i="2" s="1"/>
  <c r="D800" i="2"/>
  <c r="O800" i="2" s="1"/>
  <c r="D801" i="2"/>
  <c r="O801" i="2" s="1"/>
  <c r="D802" i="2"/>
  <c r="O802" i="2" s="1"/>
  <c r="D803" i="2"/>
  <c r="O803" i="2" s="1"/>
  <c r="D804" i="2"/>
  <c r="O804" i="2" s="1"/>
  <c r="D805" i="2"/>
  <c r="O805" i="2" s="1"/>
  <c r="D806" i="2"/>
  <c r="O806" i="2" s="1"/>
  <c r="D807" i="2"/>
  <c r="O807" i="2" s="1"/>
  <c r="D808" i="2"/>
  <c r="O808" i="2" s="1"/>
  <c r="D809" i="2"/>
  <c r="O809" i="2" s="1"/>
  <c r="D810" i="2"/>
  <c r="O810" i="2" s="1"/>
  <c r="D811" i="2"/>
  <c r="O811" i="2" s="1"/>
  <c r="D812" i="2"/>
  <c r="O812" i="2" s="1"/>
  <c r="D813" i="2"/>
  <c r="O813" i="2" s="1"/>
  <c r="D814" i="2"/>
  <c r="O814" i="2" s="1"/>
  <c r="D815" i="2"/>
  <c r="O815" i="2" s="1"/>
  <c r="D816" i="2"/>
  <c r="O816" i="2" s="1"/>
  <c r="D817" i="2"/>
  <c r="O817" i="2" s="1"/>
  <c r="D818" i="2"/>
  <c r="O818" i="2" s="1"/>
  <c r="D819" i="2"/>
  <c r="O819" i="2" s="1"/>
  <c r="D820" i="2"/>
  <c r="O820" i="2" s="1"/>
  <c r="D821" i="2"/>
  <c r="O821" i="2" s="1"/>
  <c r="D822" i="2"/>
  <c r="O822" i="2" s="1"/>
  <c r="D823" i="2"/>
  <c r="O823" i="2" s="1"/>
  <c r="D824" i="2"/>
  <c r="O824" i="2" s="1"/>
  <c r="D825" i="2"/>
  <c r="O825" i="2" s="1"/>
  <c r="D826" i="2"/>
  <c r="O826" i="2" s="1"/>
  <c r="D827" i="2"/>
  <c r="O827" i="2" s="1"/>
  <c r="D828" i="2"/>
  <c r="O828" i="2" s="1"/>
  <c r="D829" i="2"/>
  <c r="O829" i="2" s="1"/>
  <c r="D830" i="2"/>
  <c r="O830" i="2" s="1"/>
  <c r="D831" i="2"/>
  <c r="O831" i="2" s="1"/>
  <c r="D832" i="2"/>
  <c r="O832" i="2" s="1"/>
  <c r="D833" i="2"/>
  <c r="O833" i="2" s="1"/>
  <c r="D834" i="2"/>
  <c r="O834" i="2" s="1"/>
  <c r="D835" i="2"/>
  <c r="O835" i="2" s="1"/>
  <c r="D836" i="2"/>
  <c r="O836" i="2" s="1"/>
  <c r="D837" i="2"/>
  <c r="O837" i="2" s="1"/>
  <c r="D838" i="2"/>
  <c r="O838" i="2" s="1"/>
  <c r="D839" i="2"/>
  <c r="O839" i="2" s="1"/>
  <c r="D840" i="2"/>
  <c r="O840" i="2" s="1"/>
  <c r="D841" i="2"/>
  <c r="O841" i="2" s="1"/>
  <c r="D842" i="2"/>
  <c r="O842" i="2" s="1"/>
  <c r="D843" i="2"/>
  <c r="O843" i="2" s="1"/>
  <c r="D844" i="2"/>
  <c r="O844" i="2" s="1"/>
  <c r="D845" i="2"/>
  <c r="O845" i="2" s="1"/>
  <c r="D846" i="2"/>
  <c r="O846" i="2" s="1"/>
  <c r="D847" i="2"/>
  <c r="O847" i="2" s="1"/>
  <c r="D848" i="2"/>
  <c r="O848" i="2" s="1"/>
  <c r="D849" i="2"/>
  <c r="O849" i="2" s="1"/>
  <c r="D850" i="2"/>
  <c r="O850" i="2" s="1"/>
  <c r="D851" i="2"/>
  <c r="O851" i="2" s="1"/>
  <c r="D852" i="2"/>
  <c r="O852" i="2" s="1"/>
  <c r="D853" i="2"/>
  <c r="O853" i="2" s="1"/>
  <c r="D854" i="2"/>
  <c r="O854" i="2" s="1"/>
  <c r="D855" i="2"/>
  <c r="O855" i="2" s="1"/>
  <c r="D856" i="2"/>
  <c r="O856" i="2" s="1"/>
  <c r="D857" i="2"/>
  <c r="O857" i="2" s="1"/>
  <c r="D858" i="2"/>
  <c r="O858" i="2" s="1"/>
  <c r="D859" i="2"/>
  <c r="O859" i="2" s="1"/>
  <c r="D860" i="2"/>
  <c r="O860" i="2" s="1"/>
  <c r="D861" i="2"/>
  <c r="O861" i="2" s="1"/>
  <c r="D862" i="2"/>
  <c r="O862" i="2" s="1"/>
  <c r="D863" i="2"/>
  <c r="O863" i="2" s="1"/>
  <c r="D864" i="2"/>
  <c r="O864" i="2" s="1"/>
  <c r="D865" i="2"/>
  <c r="O865" i="2" s="1"/>
  <c r="D866" i="2"/>
  <c r="O866" i="2" s="1"/>
  <c r="D867" i="2"/>
  <c r="O867" i="2" s="1"/>
  <c r="D868" i="2"/>
  <c r="O868" i="2" s="1"/>
  <c r="D869" i="2"/>
  <c r="O869" i="2" s="1"/>
  <c r="D870" i="2"/>
  <c r="O870" i="2" s="1"/>
  <c r="D871" i="2"/>
  <c r="O871" i="2" s="1"/>
  <c r="D872" i="2"/>
  <c r="O872" i="2" s="1"/>
  <c r="D873" i="2"/>
  <c r="O873" i="2" s="1"/>
  <c r="D874" i="2"/>
  <c r="O874" i="2" s="1"/>
  <c r="D875" i="2"/>
  <c r="O875" i="2" s="1"/>
  <c r="D876" i="2"/>
  <c r="O876" i="2" s="1"/>
  <c r="D877" i="2"/>
  <c r="O877" i="2" s="1"/>
  <c r="D878" i="2"/>
  <c r="O878" i="2" s="1"/>
  <c r="D879" i="2"/>
  <c r="O879" i="2" s="1"/>
  <c r="D880" i="2"/>
  <c r="O880" i="2" s="1"/>
  <c r="D881" i="2"/>
  <c r="O881" i="2" s="1"/>
  <c r="D882" i="2"/>
  <c r="O882" i="2" s="1"/>
  <c r="D883" i="2"/>
  <c r="O883" i="2" s="1"/>
  <c r="D884" i="2"/>
  <c r="O884" i="2" s="1"/>
  <c r="D885" i="2"/>
  <c r="O885" i="2" s="1"/>
  <c r="D886" i="2"/>
  <c r="O886" i="2" s="1"/>
  <c r="D887" i="2"/>
  <c r="O887" i="2" s="1"/>
  <c r="D888" i="2"/>
  <c r="O888" i="2" s="1"/>
  <c r="D889" i="2"/>
  <c r="O889" i="2" s="1"/>
  <c r="D890" i="2"/>
  <c r="O890" i="2" s="1"/>
  <c r="D891" i="2"/>
  <c r="O891" i="2" s="1"/>
  <c r="D892" i="2"/>
  <c r="O892" i="2" s="1"/>
  <c r="D893" i="2"/>
  <c r="O893" i="2" s="1"/>
  <c r="D894" i="2"/>
  <c r="O894" i="2" s="1"/>
  <c r="D895" i="2"/>
  <c r="O895" i="2" s="1"/>
  <c r="D896" i="2"/>
  <c r="O896" i="2" s="1"/>
  <c r="D897" i="2"/>
  <c r="O897" i="2" s="1"/>
  <c r="D898" i="2"/>
  <c r="O898" i="2" s="1"/>
  <c r="D899" i="2"/>
  <c r="O899" i="2" s="1"/>
  <c r="D900" i="2"/>
  <c r="O900" i="2" s="1"/>
  <c r="D901" i="2"/>
  <c r="O901" i="2" s="1"/>
  <c r="D902" i="2"/>
  <c r="O902" i="2" s="1"/>
  <c r="D903" i="2"/>
  <c r="O903" i="2" s="1"/>
  <c r="D904" i="2"/>
  <c r="O904" i="2" s="1"/>
  <c r="D905" i="2"/>
  <c r="O905" i="2" s="1"/>
  <c r="D906" i="2"/>
  <c r="O906" i="2" s="1"/>
  <c r="D907" i="2"/>
  <c r="O907" i="2" s="1"/>
  <c r="D908" i="2"/>
  <c r="O908" i="2" s="1"/>
  <c r="D909" i="2"/>
  <c r="O909" i="2" s="1"/>
  <c r="D910" i="2"/>
  <c r="O910" i="2" s="1"/>
  <c r="D911" i="2"/>
  <c r="O911" i="2" s="1"/>
  <c r="D912" i="2"/>
  <c r="O912" i="2" s="1"/>
  <c r="D913" i="2"/>
  <c r="O913" i="2" s="1"/>
  <c r="D914" i="2"/>
  <c r="O914" i="2" s="1"/>
  <c r="D915" i="2"/>
  <c r="O915" i="2" s="1"/>
  <c r="D916" i="2"/>
  <c r="O916" i="2" s="1"/>
  <c r="D917" i="2"/>
  <c r="O917" i="2" s="1"/>
  <c r="D918" i="2"/>
  <c r="O918" i="2" s="1"/>
  <c r="D919" i="2"/>
  <c r="O919" i="2" s="1"/>
  <c r="D920" i="2"/>
  <c r="O920" i="2" s="1"/>
  <c r="D921" i="2"/>
  <c r="O921" i="2" s="1"/>
  <c r="D922" i="2"/>
  <c r="O922" i="2" s="1"/>
  <c r="D923" i="2"/>
  <c r="O923" i="2" s="1"/>
  <c r="D924" i="2"/>
  <c r="O924" i="2" s="1"/>
  <c r="D925" i="2"/>
  <c r="O925" i="2" s="1"/>
  <c r="D926" i="2"/>
  <c r="O926" i="2" s="1"/>
  <c r="D927" i="2"/>
  <c r="O927" i="2" s="1"/>
  <c r="D928" i="2"/>
  <c r="O928" i="2" s="1"/>
  <c r="D929" i="2"/>
  <c r="O929" i="2" s="1"/>
  <c r="D930" i="2"/>
  <c r="O930" i="2" s="1"/>
  <c r="D931" i="2"/>
  <c r="O931" i="2" s="1"/>
  <c r="D932" i="2"/>
  <c r="O932" i="2" s="1"/>
  <c r="D933" i="2"/>
  <c r="O933" i="2" s="1"/>
  <c r="D934" i="2"/>
  <c r="O934" i="2" s="1"/>
  <c r="D935" i="2"/>
  <c r="O935" i="2" s="1"/>
  <c r="D936" i="2"/>
  <c r="O936" i="2" s="1"/>
  <c r="D937" i="2"/>
  <c r="O937" i="2" s="1"/>
  <c r="D938" i="2"/>
  <c r="O938" i="2" s="1"/>
  <c r="D939" i="2"/>
  <c r="O939" i="2" s="1"/>
  <c r="D940" i="2"/>
  <c r="O940" i="2" s="1"/>
  <c r="D941" i="2"/>
  <c r="O941" i="2" s="1"/>
  <c r="D942" i="2"/>
  <c r="O942" i="2" s="1"/>
  <c r="D943" i="2"/>
  <c r="O943" i="2" s="1"/>
  <c r="D944" i="2"/>
  <c r="O944" i="2" s="1"/>
  <c r="D945" i="2"/>
  <c r="O945" i="2" s="1"/>
  <c r="D946" i="2"/>
  <c r="O946" i="2" s="1"/>
  <c r="D947" i="2"/>
  <c r="O947" i="2" s="1"/>
  <c r="D948" i="2"/>
  <c r="O948" i="2" s="1"/>
  <c r="D949" i="2"/>
  <c r="O949" i="2" s="1"/>
  <c r="D950" i="2"/>
  <c r="O950" i="2" s="1"/>
  <c r="D951" i="2"/>
  <c r="O951" i="2" s="1"/>
  <c r="D952" i="2"/>
  <c r="O952" i="2" s="1"/>
  <c r="D953" i="2"/>
  <c r="O953" i="2" s="1"/>
  <c r="D954" i="2"/>
  <c r="O954" i="2" s="1"/>
  <c r="D955" i="2"/>
  <c r="O955" i="2" s="1"/>
  <c r="D956" i="2"/>
  <c r="O956" i="2" s="1"/>
  <c r="D957" i="2"/>
  <c r="O957" i="2" s="1"/>
  <c r="D958" i="2"/>
  <c r="O958" i="2" s="1"/>
  <c r="D959" i="2"/>
  <c r="O959" i="2" s="1"/>
  <c r="D960" i="2"/>
  <c r="O960" i="2" s="1"/>
  <c r="D961" i="2"/>
  <c r="O961" i="2" s="1"/>
  <c r="D962" i="2"/>
  <c r="O962" i="2" s="1"/>
  <c r="D963" i="2"/>
  <c r="O963" i="2" s="1"/>
  <c r="D964" i="2"/>
  <c r="O964" i="2" s="1"/>
  <c r="D965" i="2"/>
  <c r="O965" i="2" s="1"/>
  <c r="D966" i="2"/>
  <c r="O966" i="2" s="1"/>
  <c r="D967" i="2"/>
  <c r="O967" i="2" s="1"/>
  <c r="D968" i="2"/>
  <c r="O968" i="2" s="1"/>
  <c r="D969" i="2"/>
  <c r="O969" i="2" s="1"/>
  <c r="D970" i="2"/>
  <c r="O970" i="2" s="1"/>
  <c r="D971" i="2"/>
  <c r="O971" i="2" s="1"/>
  <c r="D972" i="2"/>
  <c r="O972" i="2" s="1"/>
  <c r="D973" i="2"/>
  <c r="O973" i="2" s="1"/>
  <c r="D974" i="2"/>
  <c r="O974" i="2" s="1"/>
  <c r="D975" i="2"/>
  <c r="O975" i="2" s="1"/>
  <c r="D976" i="2"/>
  <c r="O976" i="2" s="1"/>
  <c r="D977" i="2"/>
  <c r="O977" i="2" s="1"/>
  <c r="D978" i="2"/>
  <c r="O978" i="2" s="1"/>
  <c r="D979" i="2"/>
  <c r="O979" i="2" s="1"/>
  <c r="D980" i="2"/>
  <c r="O980" i="2" s="1"/>
  <c r="D981" i="2"/>
  <c r="O981" i="2" s="1"/>
  <c r="D982" i="2"/>
  <c r="O982" i="2" s="1"/>
  <c r="D983" i="2"/>
  <c r="O983" i="2" s="1"/>
  <c r="D984" i="2"/>
  <c r="O984" i="2" s="1"/>
  <c r="D985" i="2"/>
  <c r="O985" i="2" s="1"/>
  <c r="D986" i="2"/>
  <c r="O986" i="2" s="1"/>
  <c r="D987" i="2"/>
  <c r="O987" i="2" s="1"/>
  <c r="D988" i="2"/>
  <c r="O988" i="2" s="1"/>
  <c r="D989" i="2"/>
  <c r="O989" i="2" s="1"/>
  <c r="D990" i="2"/>
  <c r="O990" i="2" s="1"/>
  <c r="D991" i="2"/>
  <c r="O991" i="2" s="1"/>
  <c r="D992" i="2"/>
  <c r="O992" i="2" s="1"/>
  <c r="D993" i="2"/>
  <c r="O993" i="2" s="1"/>
  <c r="D994" i="2"/>
  <c r="O994" i="2" s="1"/>
  <c r="D995" i="2"/>
  <c r="O995" i="2" s="1"/>
  <c r="D996" i="2"/>
  <c r="O996" i="2" s="1"/>
  <c r="D997" i="2"/>
  <c r="O997" i="2" s="1"/>
  <c r="D998" i="2"/>
  <c r="O998" i="2" s="1"/>
  <c r="D999" i="2"/>
  <c r="O999" i="2" s="1"/>
  <c r="D1000" i="2"/>
  <c r="O1000" i="2" s="1"/>
  <c r="D1001" i="2"/>
  <c r="O1001" i="2" s="1"/>
  <c r="D1002" i="2"/>
  <c r="O1002" i="2" s="1"/>
  <c r="D1003" i="2"/>
  <c r="O1003" i="2" s="1"/>
  <c r="D1004" i="2"/>
  <c r="O1004" i="2" s="1"/>
  <c r="D1005" i="2"/>
  <c r="O1005" i="2" s="1"/>
  <c r="D1006" i="2"/>
  <c r="O1006" i="2" s="1"/>
  <c r="D1007" i="2"/>
  <c r="O1007" i="2" s="1"/>
  <c r="D1008" i="2"/>
  <c r="O1008" i="2" s="1"/>
  <c r="D1009" i="2"/>
  <c r="O1009" i="2" s="1"/>
  <c r="D1010" i="2"/>
  <c r="O1010" i="2" s="1"/>
  <c r="D1011" i="2"/>
  <c r="O1011" i="2" s="1"/>
  <c r="D1012" i="2"/>
  <c r="O1012" i="2" s="1"/>
  <c r="D1013" i="2"/>
  <c r="O1013" i="2" s="1"/>
  <c r="D1014" i="2"/>
  <c r="O1014" i="2" s="1"/>
  <c r="D1015" i="2"/>
  <c r="O1015" i="2" s="1"/>
  <c r="D1016" i="2"/>
  <c r="O1016" i="2" s="1"/>
  <c r="D1017" i="2"/>
  <c r="O1017" i="2" s="1"/>
  <c r="D1018" i="2"/>
  <c r="O1018" i="2" s="1"/>
  <c r="D1019" i="2"/>
  <c r="O1019" i="2" s="1"/>
  <c r="D1020" i="2"/>
  <c r="O1020" i="2" s="1"/>
  <c r="D1021" i="2"/>
  <c r="O1021" i="2" s="1"/>
  <c r="D1022" i="2"/>
  <c r="O1022" i="2" s="1"/>
  <c r="D1023" i="2"/>
  <c r="O1023" i="2" s="1"/>
  <c r="D1024" i="2"/>
  <c r="O1024" i="2" s="1"/>
  <c r="D1025" i="2"/>
  <c r="O1025" i="2" s="1"/>
  <c r="D1026" i="2"/>
  <c r="O1026" i="2" s="1"/>
  <c r="D1027" i="2"/>
  <c r="O1027" i="2" s="1"/>
  <c r="D1028" i="2"/>
  <c r="O1028" i="2" s="1"/>
  <c r="D1029" i="2"/>
  <c r="O1029" i="2" s="1"/>
  <c r="D1030" i="2"/>
  <c r="O1030" i="2" s="1"/>
  <c r="D1031" i="2"/>
  <c r="O1031" i="2" s="1"/>
  <c r="D1032" i="2"/>
  <c r="O1032" i="2" s="1"/>
  <c r="D1033" i="2"/>
  <c r="O1033" i="2" s="1"/>
  <c r="D1034" i="2"/>
  <c r="O1034" i="2" s="1"/>
  <c r="D1035" i="2"/>
  <c r="O1035" i="2" s="1"/>
  <c r="D1036" i="2"/>
  <c r="O1036" i="2" s="1"/>
  <c r="D1037" i="2"/>
  <c r="O1037" i="2" s="1"/>
  <c r="D1038" i="2"/>
  <c r="O1038" i="2" s="1"/>
  <c r="D1039" i="2"/>
  <c r="O1039" i="2" s="1"/>
  <c r="D1040" i="2"/>
  <c r="O1040" i="2" s="1"/>
  <c r="D1041" i="2"/>
  <c r="O1041" i="2" s="1"/>
  <c r="D1042" i="2"/>
  <c r="O1042" i="2" s="1"/>
  <c r="D1043" i="2"/>
  <c r="O1043" i="2" s="1"/>
  <c r="D1044" i="2"/>
  <c r="O1044" i="2" s="1"/>
  <c r="D1045" i="2"/>
  <c r="O1045" i="2" s="1"/>
  <c r="D1046" i="2"/>
  <c r="O1046" i="2" s="1"/>
  <c r="D1047" i="2"/>
  <c r="O1047" i="2" s="1"/>
  <c r="D1048" i="2"/>
  <c r="O1048" i="2" s="1"/>
  <c r="D1049" i="2"/>
  <c r="O1049" i="2" s="1"/>
  <c r="D1050" i="2"/>
  <c r="O1050" i="2" s="1"/>
  <c r="D1051" i="2"/>
  <c r="O1051" i="2" s="1"/>
  <c r="D1052" i="2"/>
  <c r="O1052" i="2" s="1"/>
  <c r="D1053" i="2"/>
  <c r="O1053" i="2" s="1"/>
  <c r="D1054" i="2"/>
  <c r="O1054" i="2" s="1"/>
  <c r="D1055" i="2"/>
  <c r="O1055" i="2" s="1"/>
  <c r="D1056" i="2"/>
  <c r="O1056" i="2" s="1"/>
  <c r="D1057" i="2"/>
  <c r="O1057" i="2" s="1"/>
  <c r="D1058" i="2"/>
  <c r="O1058" i="2" s="1"/>
  <c r="D1059" i="2"/>
  <c r="O1059" i="2" s="1"/>
  <c r="D1060" i="2"/>
  <c r="O1060" i="2" s="1"/>
  <c r="D1061" i="2"/>
  <c r="O1061" i="2" s="1"/>
  <c r="D1062" i="2"/>
  <c r="O1062" i="2" s="1"/>
  <c r="D1063" i="2"/>
  <c r="O1063" i="2" s="1"/>
  <c r="D1064" i="2"/>
  <c r="O1064" i="2" s="1"/>
  <c r="D1065" i="2"/>
  <c r="O1065" i="2" s="1"/>
  <c r="D1066" i="2"/>
  <c r="O1066" i="2" s="1"/>
  <c r="D1067" i="2"/>
  <c r="O1067" i="2" s="1"/>
  <c r="D1068" i="2"/>
  <c r="O1068" i="2" s="1"/>
  <c r="D1069" i="2"/>
  <c r="O1069" i="2" s="1"/>
  <c r="D1070" i="2"/>
  <c r="O1070" i="2" s="1"/>
  <c r="D1071" i="2"/>
  <c r="O1071" i="2" s="1"/>
  <c r="D1072" i="2"/>
  <c r="O1072" i="2" s="1"/>
  <c r="D1073" i="2"/>
  <c r="O1073" i="2" s="1"/>
  <c r="D1074" i="2"/>
  <c r="O1074" i="2" s="1"/>
  <c r="D1075" i="2"/>
  <c r="O1075" i="2" s="1"/>
  <c r="D1076" i="2"/>
  <c r="O1076" i="2" s="1"/>
  <c r="D1077" i="2"/>
  <c r="O1077" i="2" s="1"/>
  <c r="D1078" i="2"/>
  <c r="O1078" i="2" s="1"/>
  <c r="D1079" i="2"/>
  <c r="O1079" i="2" s="1"/>
  <c r="D1080" i="2"/>
  <c r="O1080" i="2" s="1"/>
  <c r="D1081" i="2"/>
  <c r="O1081" i="2" s="1"/>
  <c r="D1082" i="2"/>
  <c r="O1082" i="2" s="1"/>
  <c r="D1083" i="2"/>
  <c r="O1083" i="2" s="1"/>
  <c r="D1084" i="2"/>
  <c r="O1084" i="2" s="1"/>
  <c r="D1085" i="2"/>
  <c r="O1085" i="2" s="1"/>
  <c r="D1086" i="2"/>
  <c r="O1086" i="2" s="1"/>
  <c r="D1087" i="2"/>
  <c r="O1087" i="2" s="1"/>
  <c r="D1088" i="2"/>
  <c r="O1088" i="2" s="1"/>
  <c r="D1089" i="2"/>
  <c r="O1089" i="2" s="1"/>
  <c r="D1090" i="2"/>
  <c r="O1090" i="2" s="1"/>
  <c r="D1091" i="2"/>
  <c r="O1091" i="2" s="1"/>
  <c r="D1092" i="2"/>
  <c r="O1092" i="2" s="1"/>
  <c r="D1093" i="2"/>
  <c r="O1093" i="2" s="1"/>
  <c r="D1094" i="2"/>
  <c r="O1094" i="2" s="1"/>
  <c r="D1095" i="2"/>
  <c r="O1095" i="2" s="1"/>
  <c r="D1096" i="2"/>
  <c r="O1096" i="2" s="1"/>
  <c r="D1097" i="2"/>
  <c r="O1097" i="2" s="1"/>
  <c r="D1098" i="2"/>
  <c r="O1098" i="2" s="1"/>
  <c r="D1099" i="2"/>
  <c r="O1099" i="2" s="1"/>
  <c r="D1100" i="2"/>
  <c r="O1100" i="2" s="1"/>
  <c r="D1101" i="2"/>
  <c r="O1101" i="2" s="1"/>
  <c r="D1102" i="2"/>
  <c r="O1102" i="2" s="1"/>
  <c r="D1103" i="2"/>
  <c r="O1103" i="2" s="1"/>
  <c r="D1104" i="2"/>
  <c r="O1104" i="2" s="1"/>
  <c r="D1105" i="2"/>
  <c r="O1105" i="2" s="1"/>
  <c r="D1106" i="2"/>
  <c r="O1106" i="2" s="1"/>
  <c r="D1107" i="2"/>
  <c r="O1107" i="2" s="1"/>
  <c r="D1108" i="2"/>
  <c r="O1108" i="2" s="1"/>
  <c r="D1109" i="2"/>
  <c r="O1109" i="2" s="1"/>
  <c r="D1110" i="2"/>
  <c r="O1110" i="2" s="1"/>
  <c r="D1111" i="2"/>
  <c r="O1111" i="2" s="1"/>
  <c r="D1112" i="2"/>
  <c r="O1112" i="2" s="1"/>
  <c r="D1113" i="2"/>
  <c r="O1113" i="2" s="1"/>
  <c r="D1114" i="2"/>
  <c r="O1114" i="2" s="1"/>
  <c r="D1115" i="2"/>
  <c r="O1115" i="2" s="1"/>
  <c r="D1116" i="2"/>
  <c r="O1116" i="2" s="1"/>
  <c r="D1117" i="2"/>
  <c r="O1117" i="2" s="1"/>
  <c r="D1118" i="2"/>
  <c r="O1118" i="2" s="1"/>
  <c r="D1119" i="2"/>
  <c r="O1119" i="2" s="1"/>
  <c r="D1120" i="2"/>
  <c r="O1120" i="2" s="1"/>
  <c r="D1121" i="2"/>
  <c r="O1121" i="2" s="1"/>
  <c r="D1122" i="2"/>
  <c r="O1122" i="2" s="1"/>
  <c r="D1123" i="2"/>
  <c r="O1123" i="2" s="1"/>
  <c r="D1124" i="2"/>
  <c r="O1124" i="2" s="1"/>
  <c r="D1125" i="2"/>
  <c r="O1125" i="2" s="1"/>
  <c r="D1126" i="2"/>
  <c r="O1126" i="2" s="1"/>
  <c r="D1127" i="2"/>
  <c r="O1127" i="2" s="1"/>
  <c r="D1128" i="2"/>
  <c r="O1128" i="2" s="1"/>
  <c r="D1129" i="2"/>
  <c r="O1129" i="2" s="1"/>
  <c r="D1130" i="2"/>
  <c r="O1130" i="2" s="1"/>
  <c r="D1131" i="2"/>
  <c r="O1131" i="2" s="1"/>
  <c r="D1132" i="2"/>
  <c r="O1132" i="2" s="1"/>
  <c r="D1133" i="2"/>
  <c r="O1133" i="2" s="1"/>
  <c r="D1134" i="2"/>
  <c r="O1134" i="2" s="1"/>
  <c r="D1135" i="2"/>
  <c r="O1135" i="2" s="1"/>
  <c r="D1136" i="2"/>
  <c r="O1136" i="2" s="1"/>
  <c r="D1137" i="2"/>
  <c r="O1137" i="2" s="1"/>
  <c r="D1138" i="2"/>
  <c r="O1138" i="2" s="1"/>
  <c r="D1139" i="2"/>
  <c r="O1139" i="2" s="1"/>
  <c r="D1140" i="2"/>
  <c r="O1140" i="2" s="1"/>
  <c r="D1141" i="2"/>
  <c r="O1141" i="2" s="1"/>
  <c r="D1142" i="2"/>
  <c r="O1142" i="2" s="1"/>
  <c r="D1143" i="2"/>
  <c r="O1143" i="2" s="1"/>
  <c r="D1144" i="2"/>
  <c r="O1144" i="2" s="1"/>
  <c r="D1145" i="2"/>
  <c r="O1145" i="2" s="1"/>
  <c r="D1146" i="2"/>
  <c r="O1146" i="2" s="1"/>
  <c r="D1147" i="2"/>
  <c r="O1147" i="2" s="1"/>
  <c r="D1148" i="2"/>
  <c r="O1148" i="2" s="1"/>
  <c r="D1149" i="2"/>
  <c r="O1149" i="2" s="1"/>
  <c r="D1150" i="2"/>
  <c r="O1150" i="2" s="1"/>
  <c r="D1151" i="2"/>
  <c r="O1151" i="2" s="1"/>
  <c r="D1152" i="2"/>
  <c r="O1152" i="2" s="1"/>
  <c r="D1153" i="2"/>
  <c r="O1153" i="2" s="1"/>
  <c r="D1154" i="2"/>
  <c r="O1154" i="2" s="1"/>
  <c r="D1155" i="2"/>
  <c r="O1155" i="2" s="1"/>
  <c r="D1156" i="2"/>
  <c r="O1156" i="2" s="1"/>
  <c r="D1157" i="2"/>
  <c r="O1157" i="2" s="1"/>
  <c r="D1158" i="2"/>
  <c r="O1158" i="2" s="1"/>
  <c r="D1159" i="2"/>
  <c r="O1159" i="2" s="1"/>
  <c r="D1160" i="2"/>
  <c r="O1160" i="2" s="1"/>
  <c r="D1161" i="2"/>
  <c r="O1161" i="2" s="1"/>
  <c r="D1162" i="2"/>
  <c r="O1162" i="2" s="1"/>
  <c r="D1163" i="2"/>
  <c r="O1163" i="2" s="1"/>
  <c r="D1164" i="2"/>
  <c r="O1164" i="2" s="1"/>
  <c r="D1165" i="2"/>
  <c r="O1165" i="2" s="1"/>
  <c r="D1166" i="2"/>
  <c r="O1166" i="2" s="1"/>
  <c r="D1167" i="2"/>
  <c r="O1167" i="2" s="1"/>
  <c r="D1168" i="2"/>
  <c r="O1168" i="2" s="1"/>
  <c r="D1169" i="2"/>
  <c r="O1169" i="2" s="1"/>
  <c r="D1170" i="2"/>
  <c r="O1170" i="2" s="1"/>
  <c r="D1171" i="2"/>
  <c r="O1171" i="2" s="1"/>
  <c r="D1172" i="2"/>
  <c r="O1172" i="2" s="1"/>
  <c r="D1173" i="2"/>
  <c r="O1173" i="2" s="1"/>
  <c r="D1174" i="2"/>
  <c r="O1174" i="2" s="1"/>
  <c r="D1175" i="2"/>
  <c r="O1175" i="2" s="1"/>
  <c r="D1176" i="2"/>
  <c r="O1176" i="2" s="1"/>
  <c r="D1177" i="2"/>
  <c r="O1177" i="2" s="1"/>
  <c r="D1178" i="2"/>
  <c r="O1178" i="2" s="1"/>
  <c r="D1179" i="2"/>
  <c r="O1179" i="2" s="1"/>
  <c r="D1180" i="2"/>
  <c r="O1180" i="2" s="1"/>
  <c r="D1181" i="2"/>
  <c r="O1181" i="2" s="1"/>
  <c r="D1182" i="2"/>
  <c r="O1182" i="2" s="1"/>
  <c r="D1183" i="2"/>
  <c r="O1183" i="2" s="1"/>
  <c r="D1184" i="2"/>
  <c r="O1184" i="2" s="1"/>
  <c r="D1185" i="2"/>
  <c r="O1185" i="2" s="1"/>
  <c r="D1186" i="2"/>
  <c r="O1186" i="2" s="1"/>
  <c r="D1187" i="2"/>
  <c r="O1187" i="2" s="1"/>
  <c r="D1188" i="2"/>
  <c r="O1188" i="2" s="1"/>
  <c r="D1189" i="2"/>
  <c r="O1189" i="2" s="1"/>
  <c r="D1190" i="2"/>
  <c r="O1190" i="2" s="1"/>
  <c r="D1191" i="2"/>
  <c r="O1191" i="2" s="1"/>
  <c r="D1192" i="2"/>
  <c r="O1192" i="2" s="1"/>
  <c r="D1193" i="2"/>
  <c r="O1193" i="2" s="1"/>
  <c r="D1194" i="2"/>
  <c r="O1194" i="2" s="1"/>
  <c r="D1195" i="2"/>
  <c r="O1195" i="2" s="1"/>
  <c r="D1196" i="2"/>
  <c r="O1196" i="2" s="1"/>
  <c r="D1197" i="2"/>
  <c r="O1197" i="2" s="1"/>
  <c r="D1198" i="2"/>
  <c r="O1198" i="2" s="1"/>
  <c r="D1199" i="2"/>
  <c r="O1199" i="2" s="1"/>
  <c r="D1200" i="2"/>
  <c r="O1200" i="2" s="1"/>
  <c r="D1201" i="2"/>
  <c r="O1201" i="2" s="1"/>
  <c r="D1202" i="2"/>
  <c r="O1202" i="2" s="1"/>
  <c r="D1203" i="2"/>
  <c r="O1203" i="2" s="1"/>
  <c r="D1204" i="2"/>
  <c r="O1204" i="2" s="1"/>
  <c r="D1205" i="2"/>
  <c r="O1205" i="2" s="1"/>
  <c r="D1206" i="2"/>
  <c r="O1206" i="2" s="1"/>
  <c r="D1207" i="2"/>
  <c r="O1207" i="2" s="1"/>
  <c r="D1208" i="2"/>
  <c r="O1208" i="2" s="1"/>
  <c r="D1209" i="2"/>
  <c r="O1209" i="2" s="1"/>
  <c r="D1210" i="2"/>
  <c r="O1210" i="2" s="1"/>
  <c r="D1211" i="2"/>
  <c r="O1211" i="2" s="1"/>
  <c r="D1212" i="2"/>
  <c r="O1212" i="2" s="1"/>
  <c r="D1213" i="2"/>
  <c r="O1213" i="2" s="1"/>
  <c r="D1214" i="2"/>
  <c r="O1214" i="2" s="1"/>
  <c r="D1215" i="2"/>
  <c r="O1215" i="2" s="1"/>
  <c r="D1216" i="2"/>
  <c r="O1216" i="2" s="1"/>
  <c r="D1217" i="2"/>
  <c r="O1217" i="2" s="1"/>
  <c r="D1218" i="2"/>
  <c r="O1218" i="2" s="1"/>
  <c r="D1219" i="2"/>
  <c r="O1219" i="2" s="1"/>
  <c r="D1220" i="2"/>
  <c r="O1220" i="2" s="1"/>
  <c r="D1221" i="2"/>
  <c r="O1221" i="2" s="1"/>
  <c r="D1222" i="2"/>
  <c r="O1222" i="2" s="1"/>
  <c r="D1223" i="2"/>
  <c r="O1223" i="2" s="1"/>
  <c r="D1224" i="2"/>
  <c r="O1224" i="2" s="1"/>
  <c r="D1225" i="2"/>
  <c r="O1225" i="2" s="1"/>
  <c r="D1226" i="2"/>
  <c r="O1226" i="2" s="1"/>
  <c r="D1227" i="2"/>
  <c r="O1227" i="2" s="1"/>
  <c r="D1228" i="2"/>
  <c r="O1228" i="2" s="1"/>
  <c r="D1229" i="2"/>
  <c r="O1229" i="2" s="1"/>
  <c r="D1230" i="2"/>
  <c r="O1230" i="2" s="1"/>
  <c r="D1231" i="2"/>
  <c r="O1231" i="2" s="1"/>
  <c r="D1232" i="2"/>
  <c r="O1232" i="2" s="1"/>
  <c r="D1233" i="2"/>
  <c r="O1233" i="2" s="1"/>
  <c r="D1234" i="2"/>
  <c r="O1234" i="2" s="1"/>
  <c r="D1235" i="2"/>
  <c r="O1235" i="2" s="1"/>
  <c r="D1236" i="2"/>
  <c r="O1236" i="2" s="1"/>
  <c r="D1237" i="2"/>
  <c r="O1237" i="2" s="1"/>
  <c r="D1238" i="2"/>
  <c r="O1238" i="2" s="1"/>
  <c r="D1239" i="2"/>
  <c r="O1239" i="2" s="1"/>
  <c r="D1240" i="2"/>
  <c r="O1240" i="2" s="1"/>
  <c r="D1241" i="2"/>
  <c r="O1241" i="2" s="1"/>
  <c r="D1242" i="2"/>
  <c r="O1242" i="2" s="1"/>
  <c r="D1243" i="2"/>
  <c r="O1243" i="2" s="1"/>
  <c r="D1244" i="2"/>
  <c r="O1244" i="2" s="1"/>
  <c r="D1245" i="2"/>
  <c r="O1245" i="2" s="1"/>
  <c r="D1246" i="2"/>
  <c r="O1246" i="2" s="1"/>
  <c r="D1247" i="2"/>
  <c r="O1247" i="2" s="1"/>
  <c r="D1248" i="2"/>
  <c r="O1248" i="2" s="1"/>
  <c r="D1249" i="2"/>
  <c r="O1249" i="2" s="1"/>
  <c r="D1250" i="2"/>
  <c r="O1250" i="2" s="1"/>
  <c r="D1251" i="2"/>
  <c r="O1251" i="2" s="1"/>
  <c r="D1252" i="2"/>
  <c r="O1252" i="2" s="1"/>
  <c r="D1253" i="2"/>
  <c r="O1253" i="2" s="1"/>
  <c r="D1254" i="2"/>
  <c r="O1254" i="2" s="1"/>
  <c r="D1255" i="2"/>
  <c r="O1255" i="2" s="1"/>
  <c r="D1256" i="2"/>
  <c r="O1256" i="2" s="1"/>
  <c r="D1257" i="2"/>
  <c r="O1257" i="2" s="1"/>
  <c r="D1258" i="2"/>
  <c r="O1258" i="2" s="1"/>
  <c r="D1259" i="2"/>
  <c r="O1259" i="2" s="1"/>
  <c r="D1260" i="2"/>
  <c r="O1260" i="2" s="1"/>
  <c r="D1261" i="2"/>
  <c r="O1261" i="2" s="1"/>
  <c r="D1262" i="2"/>
  <c r="O1262" i="2" s="1"/>
  <c r="D1263" i="2"/>
  <c r="O1263" i="2" s="1"/>
  <c r="D1264" i="2"/>
  <c r="O1264" i="2" s="1"/>
  <c r="D1265" i="2"/>
  <c r="O1265" i="2" s="1"/>
  <c r="D1266" i="2"/>
  <c r="O1266" i="2" s="1"/>
  <c r="D1267" i="2"/>
  <c r="O1267" i="2" s="1"/>
  <c r="D1268" i="2"/>
  <c r="O1268" i="2" s="1"/>
  <c r="D1269" i="2"/>
  <c r="O1269" i="2" s="1"/>
  <c r="D1270" i="2"/>
  <c r="O1270" i="2" s="1"/>
  <c r="D1271" i="2"/>
  <c r="O1271" i="2" s="1"/>
  <c r="D1272" i="2"/>
  <c r="O1272" i="2" s="1"/>
  <c r="D1273" i="2"/>
  <c r="O1273" i="2" s="1"/>
  <c r="D1274" i="2"/>
  <c r="O1274" i="2" s="1"/>
  <c r="D1275" i="2"/>
  <c r="O1275" i="2" s="1"/>
  <c r="D1276" i="2"/>
  <c r="O1276" i="2" s="1"/>
  <c r="D1277" i="2"/>
  <c r="O1277" i="2" s="1"/>
  <c r="D1278" i="2"/>
  <c r="O1278" i="2" s="1"/>
  <c r="D1279" i="2"/>
  <c r="O1279" i="2" s="1"/>
  <c r="D1280" i="2"/>
  <c r="O1280" i="2" s="1"/>
  <c r="D1281" i="2"/>
  <c r="O1281" i="2" s="1"/>
  <c r="D1282" i="2"/>
  <c r="O1282" i="2" s="1"/>
  <c r="D1283" i="2"/>
  <c r="O1283" i="2" s="1"/>
  <c r="D1284" i="2"/>
  <c r="O1284" i="2" s="1"/>
  <c r="D1285" i="2"/>
  <c r="O1285" i="2" s="1"/>
  <c r="D1286" i="2"/>
  <c r="O1286" i="2" s="1"/>
  <c r="D1287" i="2"/>
  <c r="O1287" i="2" s="1"/>
  <c r="D1288" i="2"/>
  <c r="O1288" i="2" s="1"/>
  <c r="D1289" i="2"/>
  <c r="O1289" i="2" s="1"/>
  <c r="D1290" i="2"/>
  <c r="O1290" i="2" s="1"/>
  <c r="D1291" i="2"/>
  <c r="O1291" i="2" s="1"/>
  <c r="D1292" i="2"/>
  <c r="O1292" i="2" s="1"/>
  <c r="D1293" i="2"/>
  <c r="O1293" i="2" s="1"/>
  <c r="D1294" i="2"/>
  <c r="O1294" i="2" s="1"/>
  <c r="D1295" i="2"/>
  <c r="O1295" i="2" s="1"/>
  <c r="D1296" i="2"/>
  <c r="O1296" i="2" s="1"/>
  <c r="D1297" i="2"/>
  <c r="O1297" i="2" s="1"/>
  <c r="D1298" i="2"/>
  <c r="O1298" i="2" s="1"/>
  <c r="D1299" i="2"/>
  <c r="O1299" i="2" s="1"/>
  <c r="D1300" i="2"/>
  <c r="O1300" i="2" s="1"/>
  <c r="D1301" i="2"/>
  <c r="O1301" i="2" s="1"/>
  <c r="D1302" i="2"/>
  <c r="O1302" i="2" s="1"/>
  <c r="D1303" i="2"/>
  <c r="O1303" i="2" s="1"/>
  <c r="D1304" i="2"/>
  <c r="O1304" i="2" s="1"/>
  <c r="D1305" i="2"/>
  <c r="O1305" i="2" s="1"/>
  <c r="D1306" i="2"/>
  <c r="O1306" i="2" s="1"/>
  <c r="D1307" i="2"/>
  <c r="O1307" i="2" s="1"/>
  <c r="D1308" i="2"/>
  <c r="O1308" i="2" s="1"/>
  <c r="D1309" i="2"/>
  <c r="O1309" i="2" s="1"/>
  <c r="D1310" i="2"/>
  <c r="O1310" i="2" s="1"/>
  <c r="D1311" i="2"/>
  <c r="O1311" i="2" s="1"/>
  <c r="D1312" i="2"/>
  <c r="O1312" i="2" s="1"/>
  <c r="D1313" i="2"/>
  <c r="O1313" i="2" s="1"/>
  <c r="D1314" i="2"/>
  <c r="O1314" i="2" s="1"/>
  <c r="D1315" i="2"/>
  <c r="O1315" i="2" s="1"/>
  <c r="D1316" i="2"/>
  <c r="O1316" i="2" s="1"/>
  <c r="D1317" i="2"/>
  <c r="O1317" i="2" s="1"/>
  <c r="D1318" i="2"/>
  <c r="O1318" i="2" s="1"/>
  <c r="D1319" i="2"/>
  <c r="O1319" i="2" s="1"/>
  <c r="D1320" i="2"/>
  <c r="O1320" i="2" s="1"/>
  <c r="D1321" i="2"/>
  <c r="O1321" i="2" s="1"/>
  <c r="D1322" i="2"/>
  <c r="O1322" i="2" s="1"/>
  <c r="D1323" i="2"/>
  <c r="O1323" i="2" s="1"/>
  <c r="D1324" i="2"/>
  <c r="O1324" i="2" s="1"/>
  <c r="D1325" i="2"/>
  <c r="O1325" i="2" s="1"/>
  <c r="D1326" i="2"/>
  <c r="O1326" i="2" s="1"/>
  <c r="D1327" i="2"/>
  <c r="O1327" i="2" s="1"/>
  <c r="D1328" i="2"/>
  <c r="O1328" i="2" s="1"/>
  <c r="D1329" i="2"/>
  <c r="O1329" i="2" s="1"/>
  <c r="D1330" i="2"/>
  <c r="O1330" i="2" s="1"/>
  <c r="D1331" i="2"/>
  <c r="O1331" i="2" s="1"/>
  <c r="D1332" i="2"/>
  <c r="O1332" i="2" s="1"/>
  <c r="D1333" i="2"/>
  <c r="O1333" i="2" s="1"/>
  <c r="D1334" i="2"/>
  <c r="O1334" i="2" s="1"/>
  <c r="D1335" i="2"/>
  <c r="O1335" i="2" s="1"/>
  <c r="D1336" i="2"/>
  <c r="O1336" i="2" s="1"/>
  <c r="D1337" i="2"/>
  <c r="O1337" i="2" s="1"/>
  <c r="D1338" i="2"/>
  <c r="O1338" i="2" s="1"/>
  <c r="D1339" i="2"/>
  <c r="O1339" i="2" s="1"/>
  <c r="D1340" i="2"/>
  <c r="O1340" i="2" s="1"/>
  <c r="D1341" i="2"/>
  <c r="O1341" i="2" s="1"/>
  <c r="D1342" i="2"/>
  <c r="O1342" i="2" s="1"/>
  <c r="D1343" i="2"/>
  <c r="O1343" i="2" s="1"/>
  <c r="D1344" i="2"/>
  <c r="O1344" i="2" s="1"/>
  <c r="D1345" i="2"/>
  <c r="O1345" i="2" s="1"/>
  <c r="D1346" i="2"/>
  <c r="O1346" i="2" s="1"/>
  <c r="D1347" i="2"/>
  <c r="O1347" i="2" s="1"/>
  <c r="D1348" i="2"/>
  <c r="O1348" i="2" s="1"/>
  <c r="D1349" i="2"/>
  <c r="O1349" i="2" s="1"/>
  <c r="D1350" i="2"/>
  <c r="O1350" i="2" s="1"/>
  <c r="D1351" i="2"/>
  <c r="O1351" i="2" s="1"/>
  <c r="D1352" i="2"/>
  <c r="O1352" i="2" s="1"/>
  <c r="D1353" i="2"/>
  <c r="O1353" i="2" s="1"/>
  <c r="D1354" i="2"/>
  <c r="O1354" i="2" s="1"/>
  <c r="D1355" i="2"/>
  <c r="O1355" i="2" s="1"/>
  <c r="D1356" i="2"/>
  <c r="O1356" i="2" s="1"/>
  <c r="D1357" i="2"/>
  <c r="O1357" i="2" s="1"/>
  <c r="D1358" i="2"/>
  <c r="O1358" i="2" s="1"/>
  <c r="D1359" i="2"/>
  <c r="O1359" i="2" s="1"/>
  <c r="D1360" i="2"/>
  <c r="O1360" i="2" s="1"/>
  <c r="D1361" i="2"/>
  <c r="O1361" i="2" s="1"/>
  <c r="D1362" i="2"/>
  <c r="O1362" i="2" s="1"/>
  <c r="D1363" i="2"/>
  <c r="O1363" i="2" s="1"/>
  <c r="D1364" i="2"/>
  <c r="O1364" i="2" s="1"/>
  <c r="D1365" i="2"/>
  <c r="O1365" i="2" s="1"/>
  <c r="D1366" i="2"/>
  <c r="O1366" i="2" s="1"/>
  <c r="D1367" i="2"/>
  <c r="O1367" i="2" s="1"/>
  <c r="D1368" i="2"/>
  <c r="O1368" i="2" s="1"/>
  <c r="D1369" i="2"/>
  <c r="O1369" i="2" s="1"/>
  <c r="D1370" i="2"/>
  <c r="O1370" i="2" s="1"/>
  <c r="D1371" i="2"/>
  <c r="O1371" i="2" s="1"/>
  <c r="D1372" i="2"/>
  <c r="O1372" i="2" s="1"/>
  <c r="D1373" i="2"/>
  <c r="O1373" i="2" s="1"/>
  <c r="D1374" i="2"/>
  <c r="O1374" i="2" s="1"/>
  <c r="D1375" i="2"/>
  <c r="O1375" i="2" s="1"/>
  <c r="D1376" i="2"/>
  <c r="O1376" i="2" s="1"/>
  <c r="D1377" i="2"/>
  <c r="O1377" i="2" s="1"/>
  <c r="D1378" i="2"/>
  <c r="O1378" i="2" s="1"/>
  <c r="D1379" i="2"/>
  <c r="O1379" i="2" s="1"/>
  <c r="D1380" i="2"/>
  <c r="O1380" i="2" s="1"/>
  <c r="D1381" i="2"/>
  <c r="O1381" i="2" s="1"/>
  <c r="D1382" i="2"/>
  <c r="O1382" i="2" s="1"/>
  <c r="D1383" i="2"/>
  <c r="O1383" i="2" s="1"/>
  <c r="D1384" i="2"/>
  <c r="O1384" i="2" s="1"/>
  <c r="D1385" i="2"/>
  <c r="O1385" i="2" s="1"/>
  <c r="D1386" i="2"/>
  <c r="O1386" i="2" s="1"/>
  <c r="D1387" i="2"/>
  <c r="O1387" i="2" s="1"/>
  <c r="D1388" i="2"/>
  <c r="O1388" i="2" s="1"/>
  <c r="D1389" i="2"/>
  <c r="O1389" i="2" s="1"/>
  <c r="D1390" i="2"/>
  <c r="O1390" i="2" s="1"/>
  <c r="D1391" i="2"/>
  <c r="O1391" i="2" s="1"/>
  <c r="D1392" i="2"/>
  <c r="O1392" i="2" s="1"/>
  <c r="D1393" i="2"/>
  <c r="O1393" i="2" s="1"/>
  <c r="D1394" i="2"/>
  <c r="O1394" i="2" s="1"/>
  <c r="D1395" i="2"/>
  <c r="O1395" i="2" s="1"/>
  <c r="D1396" i="2"/>
  <c r="O1396" i="2" s="1"/>
  <c r="D1397" i="2"/>
  <c r="O1397" i="2" s="1"/>
  <c r="D1398" i="2"/>
  <c r="O1398" i="2" s="1"/>
  <c r="D1399" i="2"/>
  <c r="O1399" i="2" s="1"/>
  <c r="D1400" i="2"/>
  <c r="O1400" i="2" s="1"/>
  <c r="D1401" i="2"/>
  <c r="O1401" i="2" s="1"/>
  <c r="D1402" i="2"/>
  <c r="O1402" i="2" s="1"/>
  <c r="D1403" i="2"/>
  <c r="O1403" i="2" s="1"/>
  <c r="D1404" i="2"/>
  <c r="O1404" i="2" s="1"/>
  <c r="D1405" i="2"/>
  <c r="O1405" i="2" s="1"/>
  <c r="D1406" i="2"/>
  <c r="O1406" i="2" s="1"/>
  <c r="D1407" i="2"/>
  <c r="O1407" i="2" s="1"/>
  <c r="D1408" i="2"/>
  <c r="O1408" i="2" s="1"/>
  <c r="D1409" i="2"/>
  <c r="O1409" i="2" s="1"/>
  <c r="D1410" i="2"/>
  <c r="O1410" i="2" s="1"/>
  <c r="D1411" i="2"/>
  <c r="O1411" i="2" s="1"/>
  <c r="D1412" i="2"/>
  <c r="O1412" i="2" s="1"/>
  <c r="D1413" i="2"/>
  <c r="O1413" i="2" s="1"/>
  <c r="D1414" i="2"/>
  <c r="O1414" i="2" s="1"/>
  <c r="D1415" i="2"/>
  <c r="O1415" i="2" s="1"/>
  <c r="D1416" i="2"/>
  <c r="O1416" i="2" s="1"/>
  <c r="D1417" i="2"/>
  <c r="O1417" i="2" s="1"/>
  <c r="D1418" i="2"/>
  <c r="O1418" i="2" s="1"/>
  <c r="D1419" i="2"/>
  <c r="O1419" i="2" s="1"/>
  <c r="D1420" i="2"/>
  <c r="O1420" i="2" s="1"/>
  <c r="D1421" i="2"/>
  <c r="O1421" i="2" s="1"/>
  <c r="D1422" i="2"/>
  <c r="O1422" i="2" s="1"/>
  <c r="D1423" i="2"/>
  <c r="O1423" i="2" s="1"/>
  <c r="D1424" i="2"/>
  <c r="O1424" i="2" s="1"/>
  <c r="D1425" i="2"/>
  <c r="O1425" i="2" s="1"/>
  <c r="D1426" i="2"/>
  <c r="O1426" i="2" s="1"/>
  <c r="D1427" i="2"/>
  <c r="O1427" i="2" s="1"/>
  <c r="D1428" i="2"/>
  <c r="O1428" i="2" s="1"/>
  <c r="D1429" i="2"/>
  <c r="O1429" i="2" s="1"/>
  <c r="D1430" i="2"/>
  <c r="O1430" i="2" s="1"/>
  <c r="D1431" i="2"/>
  <c r="O1431" i="2" s="1"/>
  <c r="D1432" i="2"/>
  <c r="O1432" i="2" s="1"/>
  <c r="D1433" i="2"/>
  <c r="O1433" i="2" s="1"/>
  <c r="D1434" i="2"/>
  <c r="O1434" i="2" s="1"/>
  <c r="D1435" i="2"/>
  <c r="O1435" i="2" s="1"/>
  <c r="D1436" i="2"/>
  <c r="O1436" i="2" s="1"/>
  <c r="D1437" i="2"/>
  <c r="O1437" i="2" s="1"/>
  <c r="D1438" i="2"/>
  <c r="O1438" i="2" s="1"/>
  <c r="D1439" i="2"/>
  <c r="O1439" i="2" s="1"/>
  <c r="D1440" i="2"/>
  <c r="O1440" i="2" s="1"/>
  <c r="D1441" i="2"/>
  <c r="O1441" i="2" s="1"/>
  <c r="D1442" i="2"/>
  <c r="O1442" i="2" s="1"/>
  <c r="D1443" i="2"/>
  <c r="O1443" i="2" s="1"/>
  <c r="D1444" i="2"/>
  <c r="O1444" i="2" s="1"/>
  <c r="D1445" i="2"/>
  <c r="O1445" i="2" s="1"/>
  <c r="D1446" i="2"/>
  <c r="O1446" i="2" s="1"/>
  <c r="D1447" i="2"/>
  <c r="O1447" i="2" s="1"/>
  <c r="D1448" i="2"/>
  <c r="O1448" i="2" s="1"/>
  <c r="D1449" i="2"/>
  <c r="O1449" i="2" s="1"/>
  <c r="D1450" i="2"/>
  <c r="O1450" i="2" s="1"/>
  <c r="D1451" i="2"/>
  <c r="O1451" i="2" s="1"/>
  <c r="D1452" i="2"/>
  <c r="O1452" i="2" s="1"/>
  <c r="D1453" i="2"/>
  <c r="O1453" i="2" s="1"/>
  <c r="D4" i="4"/>
  <c r="D21" i="6"/>
  <c r="D3" i="4" s="1"/>
  <c r="D16" i="4"/>
  <c r="D15" i="4"/>
  <c r="D14" i="4"/>
  <c r="D13" i="4"/>
  <c r="D12" i="4"/>
  <c r="D11" i="4"/>
  <c r="D10" i="4"/>
  <c r="D9" i="4"/>
  <c r="D8" i="4"/>
  <c r="D7" i="4"/>
  <c r="C7" i="4"/>
  <c r="C8" i="4" s="1"/>
  <c r="C9" i="4" s="1"/>
  <c r="C10" i="4" s="1"/>
  <c r="C11" i="4" s="1"/>
  <c r="C12" i="4" s="1"/>
  <c r="C13" i="4" s="1"/>
  <c r="C14" i="4" s="1"/>
  <c r="C15" i="4" s="1"/>
  <c r="C16" i="4" s="1"/>
  <c r="D6" i="4"/>
  <c r="D5" i="4"/>
  <c r="AN31" i="3" l="1"/>
  <c r="AO31" i="3" a="1"/>
  <c r="L22" i="2"/>
  <c r="O22" i="2"/>
  <c r="L23" i="2"/>
  <c r="O23" i="2"/>
  <c r="L24" i="2"/>
  <c r="O24" i="2"/>
  <c r="L25" i="2"/>
  <c r="O25" i="2"/>
  <c r="L26" i="2"/>
  <c r="O26" i="2"/>
  <c r="L27" i="2"/>
  <c r="O27" i="2"/>
  <c r="L28" i="2"/>
  <c r="O28" i="2"/>
  <c r="L29" i="2"/>
  <c r="O29" i="2"/>
  <c r="L30" i="2"/>
  <c r="O30" i="2"/>
  <c r="L31" i="2"/>
  <c r="O31" i="2"/>
  <c r="L32" i="2"/>
  <c r="O32" i="2"/>
  <c r="L33" i="2"/>
  <c r="O33" i="2"/>
  <c r="L34" i="2"/>
  <c r="O34" i="2"/>
  <c r="L35" i="2"/>
  <c r="O35" i="2"/>
  <c r="L36" i="2"/>
  <c r="O36" i="2"/>
  <c r="L37" i="2"/>
  <c r="O37" i="2"/>
  <c r="L38" i="2"/>
  <c r="O38" i="2"/>
  <c r="L39" i="2"/>
  <c r="O39" i="2"/>
  <c r="L40" i="2"/>
  <c r="O40" i="2"/>
  <c r="L41" i="2"/>
  <c r="O41" i="2"/>
  <c r="L42" i="2"/>
  <c r="O42" i="2"/>
  <c r="L43" i="2"/>
  <c r="O43" i="2"/>
  <c r="L44" i="2"/>
  <c r="O44" i="2"/>
  <c r="L45" i="2"/>
  <c r="O45" i="2"/>
  <c r="L46" i="2"/>
  <c r="O46" i="2"/>
  <c r="L47" i="2"/>
  <c r="O47" i="2"/>
  <c r="L48" i="2"/>
  <c r="O48" i="2"/>
  <c r="L49" i="2"/>
  <c r="O49" i="2"/>
  <c r="L50" i="2"/>
  <c r="O50" i="2"/>
  <c r="L51" i="2"/>
  <c r="O51" i="2"/>
  <c r="L52" i="2"/>
  <c r="O52" i="2"/>
  <c r="L53" i="2"/>
  <c r="O53" i="2"/>
  <c r="L54" i="2"/>
  <c r="O54" i="2"/>
  <c r="L55" i="2"/>
  <c r="O55" i="2"/>
  <c r="L56" i="2"/>
  <c r="O56" i="2"/>
  <c r="L57" i="2"/>
  <c r="O57" i="2"/>
  <c r="L58" i="2"/>
  <c r="O58" i="2"/>
  <c r="L59" i="2"/>
  <c r="O59" i="2"/>
  <c r="L60" i="2"/>
  <c r="O60" i="2"/>
  <c r="L61" i="2"/>
  <c r="O61" i="2"/>
  <c r="L62" i="2"/>
  <c r="O62" i="2"/>
  <c r="L63" i="2"/>
  <c r="O63" i="2"/>
  <c r="L64" i="2"/>
  <c r="O64" i="2"/>
  <c r="L65" i="2"/>
  <c r="O65" i="2"/>
  <c r="L66" i="2"/>
  <c r="O66" i="2"/>
  <c r="L67" i="2"/>
  <c r="O67" i="2"/>
  <c r="L68" i="2"/>
  <c r="O68" i="2"/>
  <c r="L69" i="2"/>
  <c r="O69" i="2"/>
  <c r="L70" i="2"/>
  <c r="O70" i="2"/>
  <c r="L71" i="2"/>
  <c r="O71" i="2"/>
  <c r="L72" i="2"/>
  <c r="O72" i="2"/>
  <c r="L73" i="2"/>
  <c r="O73" i="2"/>
  <c r="L74" i="2"/>
  <c r="O74" i="2"/>
  <c r="L75" i="2"/>
  <c r="O75" i="2"/>
  <c r="L76" i="2"/>
  <c r="O76" i="2"/>
  <c r="L77" i="2"/>
  <c r="O77" i="2"/>
  <c r="L78" i="2"/>
  <c r="O78" i="2"/>
  <c r="L79" i="2"/>
  <c r="O79" i="2"/>
  <c r="L80" i="2"/>
  <c r="O80" i="2"/>
  <c r="L81" i="2"/>
  <c r="O81" i="2"/>
  <c r="L82" i="2"/>
  <c r="O82" i="2"/>
  <c r="L83" i="2"/>
  <c r="O83" i="2"/>
  <c r="L84" i="2"/>
  <c r="O84" i="2"/>
  <c r="L85" i="2"/>
  <c r="O85" i="2"/>
  <c r="L86" i="2"/>
  <c r="O86" i="2"/>
  <c r="L87" i="2"/>
  <c r="O87" i="2"/>
  <c r="L88" i="2"/>
  <c r="O88" i="2"/>
  <c r="L89" i="2"/>
  <c r="O89" i="2"/>
  <c r="L90" i="2"/>
  <c r="O90" i="2"/>
  <c r="L91" i="2"/>
  <c r="O91" i="2"/>
  <c r="L92" i="2"/>
  <c r="O92" i="2"/>
  <c r="L93" i="2"/>
  <c r="O93" i="2"/>
  <c r="L94" i="2"/>
  <c r="O94" i="2"/>
  <c r="L95" i="2"/>
  <c r="O95" i="2"/>
  <c r="L96" i="2"/>
  <c r="O96" i="2"/>
  <c r="L97" i="2"/>
  <c r="O97" i="2"/>
  <c r="L98" i="2"/>
  <c r="O98" i="2"/>
  <c r="L99" i="2"/>
  <c r="O99" i="2"/>
  <c r="L100" i="2"/>
  <c r="O100" i="2"/>
  <c r="L101" i="2"/>
  <c r="O101" i="2"/>
  <c r="L102" i="2"/>
  <c r="O102" i="2"/>
  <c r="L103" i="2"/>
  <c r="O103" i="2"/>
  <c r="M104" i="2"/>
  <c r="L104" i="2"/>
  <c r="N104" i="2" s="1"/>
  <c r="M105" i="2"/>
  <c r="L105" i="2"/>
  <c r="N105" i="2" s="1"/>
  <c r="M106" i="2"/>
  <c r="L106" i="2"/>
  <c r="N106" i="2" s="1"/>
  <c r="M107" i="2"/>
  <c r="L107" i="2"/>
  <c r="N107" i="2" s="1"/>
  <c r="M108" i="2"/>
  <c r="L108" i="2"/>
  <c r="N108" i="2" s="1"/>
  <c r="M109" i="2"/>
  <c r="L109" i="2"/>
  <c r="N109" i="2" s="1"/>
  <c r="M110" i="2"/>
  <c r="L110" i="2"/>
  <c r="N110" i="2" s="1"/>
  <c r="M111" i="2"/>
  <c r="L111" i="2"/>
  <c r="N111" i="2" s="1"/>
  <c r="M112" i="2"/>
  <c r="L112" i="2"/>
  <c r="N112" i="2" s="1"/>
  <c r="M113" i="2"/>
  <c r="L113" i="2"/>
  <c r="N113" i="2" s="1"/>
  <c r="M114" i="2"/>
  <c r="L114" i="2"/>
  <c r="N114" i="2" s="1"/>
  <c r="M115" i="2"/>
  <c r="L115" i="2"/>
  <c r="N115" i="2" s="1"/>
  <c r="M116" i="2"/>
  <c r="L116" i="2"/>
  <c r="N116" i="2" s="1"/>
  <c r="M117" i="2"/>
  <c r="L117" i="2"/>
  <c r="N117" i="2" s="1"/>
  <c r="M118" i="2"/>
  <c r="L118" i="2"/>
  <c r="N118" i="2" s="1"/>
  <c r="M119" i="2"/>
  <c r="L119" i="2"/>
  <c r="N119" i="2" s="1"/>
  <c r="M120" i="2"/>
  <c r="L120" i="2"/>
  <c r="N120" i="2" s="1"/>
  <c r="M121" i="2"/>
  <c r="L121" i="2"/>
  <c r="N121" i="2" s="1"/>
  <c r="M122" i="2"/>
  <c r="L122" i="2"/>
  <c r="N122" i="2" s="1"/>
  <c r="M123" i="2"/>
  <c r="L123" i="2"/>
  <c r="N123" i="2" s="1"/>
  <c r="M124" i="2"/>
  <c r="L124" i="2"/>
  <c r="N124" i="2" s="1"/>
  <c r="M125" i="2"/>
  <c r="L125" i="2"/>
  <c r="N125" i="2" s="1"/>
  <c r="M126" i="2"/>
  <c r="L126" i="2"/>
  <c r="N126" i="2" s="1"/>
  <c r="M127" i="2"/>
  <c r="L127" i="2"/>
  <c r="N127" i="2" s="1"/>
  <c r="M128" i="2"/>
  <c r="L128" i="2"/>
  <c r="N128" i="2" s="1"/>
  <c r="M129" i="2"/>
  <c r="L129" i="2"/>
  <c r="N129" i="2" s="1"/>
  <c r="M130" i="2"/>
  <c r="L130" i="2"/>
  <c r="N130" i="2" s="1"/>
  <c r="M131" i="2"/>
  <c r="L131" i="2"/>
  <c r="N131" i="2" s="1"/>
  <c r="M132" i="2"/>
  <c r="L132" i="2"/>
  <c r="N132" i="2" s="1"/>
  <c r="M133" i="2"/>
  <c r="L133" i="2"/>
  <c r="N133" i="2" s="1"/>
  <c r="M134" i="2"/>
  <c r="L134" i="2"/>
  <c r="N134" i="2" s="1"/>
  <c r="M135" i="2"/>
  <c r="L135" i="2"/>
  <c r="N135" i="2" s="1"/>
  <c r="M136" i="2"/>
  <c r="L136" i="2"/>
  <c r="N136" i="2" s="1"/>
  <c r="M137" i="2"/>
  <c r="L137" i="2"/>
  <c r="N137" i="2" s="1"/>
  <c r="M138" i="2"/>
  <c r="L138" i="2"/>
  <c r="N138" i="2" s="1"/>
  <c r="M139" i="2"/>
  <c r="L139" i="2"/>
  <c r="M140" i="2"/>
  <c r="L140" i="2"/>
  <c r="N140" i="2" s="1"/>
  <c r="M141" i="2"/>
  <c r="L141" i="2"/>
  <c r="N141" i="2" s="1"/>
  <c r="M142" i="2"/>
  <c r="L142" i="2"/>
  <c r="N142" i="2" s="1"/>
  <c r="M143" i="2"/>
  <c r="L143" i="2"/>
  <c r="N143" i="2" s="1"/>
  <c r="M144" i="2"/>
  <c r="L144" i="2"/>
  <c r="N144" i="2" s="1"/>
  <c r="M145" i="2"/>
  <c r="L145" i="2"/>
  <c r="N145" i="2" s="1"/>
  <c r="M146" i="2"/>
  <c r="L146" i="2"/>
  <c r="N146" i="2" s="1"/>
  <c r="M147" i="2"/>
  <c r="L147" i="2"/>
  <c r="N147" i="2" s="1"/>
  <c r="M148" i="2"/>
  <c r="L148" i="2"/>
  <c r="N148" i="2" s="1"/>
  <c r="M149" i="2"/>
  <c r="L149" i="2"/>
  <c r="N149" i="2" s="1"/>
  <c r="M150" i="2"/>
  <c r="L150" i="2"/>
  <c r="N150" i="2" s="1"/>
  <c r="M151" i="2"/>
  <c r="L151" i="2"/>
  <c r="N151" i="2" s="1"/>
  <c r="M152" i="2"/>
  <c r="L152" i="2"/>
  <c r="N152" i="2" s="1"/>
  <c r="M153" i="2"/>
  <c r="L153" i="2"/>
  <c r="N153" i="2" s="1"/>
  <c r="M154" i="2"/>
  <c r="L154" i="2"/>
  <c r="N154" i="2" s="1"/>
  <c r="M155" i="2"/>
  <c r="L155" i="2"/>
  <c r="N155" i="2" s="1"/>
  <c r="M156" i="2"/>
  <c r="L156" i="2"/>
  <c r="N156" i="2" s="1"/>
  <c r="M157" i="2"/>
  <c r="L157" i="2"/>
  <c r="N157" i="2" s="1"/>
  <c r="M158" i="2"/>
  <c r="L158" i="2"/>
  <c r="N158" i="2" s="1"/>
  <c r="M159" i="2"/>
  <c r="L159" i="2"/>
  <c r="N159" i="2" s="1"/>
  <c r="M160" i="2"/>
  <c r="L160" i="2"/>
  <c r="N160" i="2" s="1"/>
  <c r="M161" i="2"/>
  <c r="L161" i="2"/>
  <c r="N161" i="2" s="1"/>
  <c r="M162" i="2"/>
  <c r="L162" i="2"/>
  <c r="N162" i="2" s="1"/>
  <c r="M163" i="2"/>
  <c r="L163" i="2"/>
  <c r="N163" i="2" s="1"/>
  <c r="M164" i="2"/>
  <c r="L164" i="2"/>
  <c r="N164" i="2" s="1"/>
  <c r="M165" i="2"/>
  <c r="L165" i="2"/>
  <c r="N165" i="2" s="1"/>
  <c r="M166" i="2"/>
  <c r="L166" i="2"/>
  <c r="N166" i="2" s="1"/>
  <c r="M167" i="2"/>
  <c r="L167" i="2"/>
  <c r="N167" i="2" s="1"/>
  <c r="M168" i="2"/>
  <c r="L168" i="2"/>
  <c r="N168" i="2" s="1"/>
  <c r="M169" i="2"/>
  <c r="L169" i="2"/>
  <c r="N169" i="2" s="1"/>
  <c r="M170" i="2"/>
  <c r="L170" i="2"/>
  <c r="N170" i="2" s="1"/>
  <c r="M171" i="2"/>
  <c r="L171" i="2"/>
  <c r="N171" i="2" s="1"/>
  <c r="M172" i="2"/>
  <c r="L172" i="2"/>
  <c r="N172" i="2" s="1"/>
  <c r="M173" i="2"/>
  <c r="L173" i="2"/>
  <c r="N173" i="2" s="1"/>
  <c r="M174" i="2"/>
  <c r="L174" i="2"/>
  <c r="N174" i="2" s="1"/>
  <c r="M175" i="2"/>
  <c r="L175" i="2"/>
  <c r="N175" i="2" s="1"/>
  <c r="M176" i="2"/>
  <c r="L176" i="2"/>
  <c r="N176" i="2" s="1"/>
  <c r="M177" i="2"/>
  <c r="L177" i="2"/>
  <c r="N177" i="2" s="1"/>
  <c r="M178" i="2"/>
  <c r="L178" i="2"/>
  <c r="N178" i="2" s="1"/>
  <c r="M179" i="2"/>
  <c r="L179" i="2"/>
  <c r="N179" i="2" s="1"/>
  <c r="M180" i="2"/>
  <c r="L180" i="2"/>
  <c r="N180" i="2" s="1"/>
  <c r="M181" i="2"/>
  <c r="L181" i="2"/>
  <c r="M182" i="2"/>
  <c r="L182" i="2"/>
  <c r="N182" i="2" s="1"/>
  <c r="M183" i="2"/>
  <c r="L183" i="2"/>
  <c r="N183" i="2" s="1"/>
  <c r="M184" i="2"/>
  <c r="L184" i="2"/>
  <c r="N184" i="2" s="1"/>
  <c r="M185" i="2"/>
  <c r="L185" i="2"/>
  <c r="N185" i="2" s="1"/>
  <c r="M186" i="2"/>
  <c r="L186" i="2"/>
  <c r="N186" i="2" s="1"/>
  <c r="M187" i="2"/>
  <c r="L187" i="2"/>
  <c r="N187" i="2" s="1"/>
  <c r="M188" i="2"/>
  <c r="L188" i="2"/>
  <c r="N188" i="2" s="1"/>
  <c r="M189" i="2"/>
  <c r="L189" i="2"/>
  <c r="N189" i="2" s="1"/>
  <c r="M190" i="2"/>
  <c r="L190" i="2"/>
  <c r="N190" i="2" s="1"/>
  <c r="M191" i="2"/>
  <c r="L191" i="2"/>
  <c r="N191" i="2" s="1"/>
  <c r="M192" i="2"/>
  <c r="L192" i="2"/>
  <c r="N192" i="2" s="1"/>
  <c r="M193" i="2"/>
  <c r="L193" i="2"/>
  <c r="N193" i="2" s="1"/>
  <c r="M194" i="2"/>
  <c r="L194" i="2"/>
  <c r="N194" i="2" s="1"/>
  <c r="M195" i="2"/>
  <c r="L195" i="2"/>
  <c r="N195" i="2" s="1"/>
  <c r="M196" i="2"/>
  <c r="L196" i="2"/>
  <c r="N196" i="2" s="1"/>
  <c r="M197" i="2"/>
  <c r="L197" i="2"/>
  <c r="N197" i="2" s="1"/>
  <c r="M198" i="2"/>
  <c r="L198" i="2"/>
  <c r="N198" i="2" s="1"/>
  <c r="M199" i="2"/>
  <c r="L199" i="2"/>
  <c r="N199" i="2" s="1"/>
  <c r="M200" i="2"/>
  <c r="L200" i="2"/>
  <c r="N200" i="2" s="1"/>
  <c r="M201" i="2"/>
  <c r="L201" i="2"/>
  <c r="N201" i="2" s="1"/>
  <c r="M202" i="2"/>
  <c r="L202" i="2"/>
  <c r="N202" i="2" s="1"/>
  <c r="M203" i="2"/>
  <c r="L203" i="2"/>
  <c r="N203" i="2" s="1"/>
  <c r="M204" i="2"/>
  <c r="L204" i="2"/>
  <c r="N204" i="2" s="1"/>
  <c r="M205" i="2"/>
  <c r="L205" i="2"/>
  <c r="N205" i="2" s="1"/>
  <c r="M206" i="2"/>
  <c r="L206" i="2"/>
  <c r="N206" i="2" s="1"/>
  <c r="M207" i="2"/>
  <c r="L207" i="2"/>
  <c r="N207" i="2" s="1"/>
  <c r="M208" i="2"/>
  <c r="L208" i="2"/>
  <c r="N208" i="2" s="1"/>
  <c r="M209" i="2"/>
  <c r="L209" i="2"/>
  <c r="N209" i="2" s="1"/>
  <c r="M210" i="2"/>
  <c r="L210" i="2"/>
  <c r="N210" i="2" s="1"/>
  <c r="M211" i="2"/>
  <c r="L211" i="2"/>
  <c r="N211" i="2" s="1"/>
  <c r="M212" i="2"/>
  <c r="L212" i="2"/>
  <c r="N212" i="2" s="1"/>
  <c r="M213" i="2"/>
  <c r="L213" i="2"/>
  <c r="N213" i="2" s="1"/>
  <c r="M214" i="2"/>
  <c r="L214" i="2"/>
  <c r="N214" i="2" s="1"/>
  <c r="M215" i="2"/>
  <c r="L215" i="2"/>
  <c r="N215" i="2" s="1"/>
  <c r="M216" i="2"/>
  <c r="L216" i="2"/>
  <c r="N216" i="2" s="1"/>
  <c r="M217" i="2"/>
  <c r="L217" i="2"/>
  <c r="N217" i="2" s="1"/>
  <c r="M218" i="2"/>
  <c r="L218" i="2"/>
  <c r="N218" i="2" s="1"/>
  <c r="M219" i="2"/>
  <c r="L219" i="2"/>
  <c r="N219" i="2" s="1"/>
  <c r="M220" i="2"/>
  <c r="L220" i="2"/>
  <c r="N220" i="2" s="1"/>
  <c r="M221" i="2"/>
  <c r="L221" i="2"/>
  <c r="N221" i="2" s="1"/>
  <c r="M222" i="2"/>
  <c r="L222" i="2"/>
  <c r="N222" i="2" s="1"/>
  <c r="M223" i="2"/>
  <c r="L223" i="2"/>
  <c r="N223" i="2" s="1"/>
  <c r="M224" i="2"/>
  <c r="L224" i="2"/>
  <c r="N224" i="2" s="1"/>
  <c r="M225" i="2"/>
  <c r="L225" i="2"/>
  <c r="N225" i="2" s="1"/>
  <c r="M226" i="2"/>
  <c r="L226" i="2"/>
  <c r="N226" i="2" s="1"/>
  <c r="M227" i="2"/>
  <c r="L227" i="2"/>
  <c r="N227" i="2" s="1"/>
  <c r="M228" i="2"/>
  <c r="L228" i="2"/>
  <c r="N228" i="2" s="1"/>
  <c r="M229" i="2"/>
  <c r="L229" i="2"/>
  <c r="N229" i="2" s="1"/>
  <c r="M230" i="2"/>
  <c r="L230" i="2"/>
  <c r="N230" i="2" s="1"/>
  <c r="M231" i="2"/>
  <c r="L231" i="2"/>
  <c r="N231" i="2" s="1"/>
  <c r="M232" i="2"/>
  <c r="L232" i="2"/>
  <c r="N232" i="2" s="1"/>
  <c r="M233" i="2"/>
  <c r="L233" i="2"/>
  <c r="N233" i="2" s="1"/>
  <c r="M234" i="2"/>
  <c r="L234" i="2"/>
  <c r="N234" i="2" s="1"/>
  <c r="M235" i="2"/>
  <c r="L235" i="2"/>
  <c r="N235" i="2" s="1"/>
  <c r="M236" i="2"/>
  <c r="L236" i="2"/>
  <c r="N236" i="2" s="1"/>
  <c r="M237" i="2"/>
  <c r="L237" i="2"/>
  <c r="N237" i="2" s="1"/>
  <c r="M238" i="2"/>
  <c r="L238" i="2"/>
  <c r="N238" i="2" s="1"/>
  <c r="M239" i="2"/>
  <c r="L239" i="2"/>
  <c r="N239" i="2" s="1"/>
  <c r="M240" i="2"/>
  <c r="L240" i="2"/>
  <c r="N240" i="2" s="1"/>
  <c r="M241" i="2"/>
  <c r="L241" i="2"/>
  <c r="N241" i="2" s="1"/>
  <c r="M242" i="2"/>
  <c r="L242" i="2"/>
  <c r="N242" i="2" s="1"/>
  <c r="M243" i="2"/>
  <c r="L243" i="2"/>
  <c r="N243" i="2" s="1"/>
  <c r="M244" i="2"/>
  <c r="L244" i="2"/>
  <c r="N244" i="2" s="1"/>
  <c r="M245" i="2"/>
  <c r="L245" i="2"/>
  <c r="N245" i="2" s="1"/>
  <c r="M246" i="2"/>
  <c r="L246" i="2"/>
  <c r="N246" i="2" s="1"/>
  <c r="M247" i="2"/>
  <c r="L247" i="2"/>
  <c r="N247" i="2" s="1"/>
  <c r="M248" i="2"/>
  <c r="L248" i="2"/>
  <c r="N248" i="2" s="1"/>
  <c r="M249" i="2"/>
  <c r="L249" i="2"/>
  <c r="N249" i="2" s="1"/>
  <c r="M250" i="2"/>
  <c r="L250" i="2"/>
  <c r="N250" i="2" s="1"/>
  <c r="M251" i="2"/>
  <c r="L251" i="2"/>
  <c r="N251" i="2" s="1"/>
  <c r="M252" i="2"/>
  <c r="L252" i="2"/>
  <c r="N252" i="2" s="1"/>
  <c r="M253" i="2"/>
  <c r="L253" i="2"/>
  <c r="N253" i="2" s="1"/>
  <c r="M254" i="2"/>
  <c r="L254" i="2"/>
  <c r="N254" i="2" s="1"/>
  <c r="M255" i="2"/>
  <c r="L255" i="2"/>
  <c r="N255" i="2" s="1"/>
  <c r="M256" i="2"/>
  <c r="L256" i="2"/>
  <c r="N256" i="2" s="1"/>
  <c r="M257" i="2"/>
  <c r="L257" i="2"/>
  <c r="N257" i="2" s="1"/>
  <c r="M258" i="2"/>
  <c r="L258" i="2"/>
  <c r="N258" i="2" s="1"/>
  <c r="M259" i="2"/>
  <c r="L259" i="2"/>
  <c r="N259" i="2" s="1"/>
  <c r="M260" i="2"/>
  <c r="L260" i="2"/>
  <c r="N260" i="2" s="1"/>
  <c r="M261" i="2"/>
  <c r="L261" i="2"/>
  <c r="N261" i="2" s="1"/>
  <c r="M262" i="2"/>
  <c r="L262" i="2"/>
  <c r="N262" i="2" s="1"/>
  <c r="M263" i="2"/>
  <c r="L263" i="2"/>
  <c r="N263" i="2" s="1"/>
  <c r="M264" i="2"/>
  <c r="L264" i="2"/>
  <c r="N264" i="2" s="1"/>
  <c r="M265" i="2"/>
  <c r="L265" i="2"/>
  <c r="N265" i="2" s="1"/>
  <c r="M266" i="2"/>
  <c r="L266" i="2"/>
  <c r="N266" i="2" s="1"/>
  <c r="M267" i="2"/>
  <c r="L267" i="2"/>
  <c r="N267" i="2" s="1"/>
  <c r="M268" i="2"/>
  <c r="L268" i="2"/>
  <c r="N268" i="2" s="1"/>
  <c r="M269" i="2"/>
  <c r="L269" i="2"/>
  <c r="N269" i="2" s="1"/>
  <c r="M270" i="2"/>
  <c r="L270" i="2"/>
  <c r="N270" i="2" s="1"/>
  <c r="M271" i="2"/>
  <c r="L271" i="2"/>
  <c r="N271" i="2" s="1"/>
  <c r="M272" i="2"/>
  <c r="L272" i="2"/>
  <c r="N272" i="2" s="1"/>
  <c r="M273" i="2"/>
  <c r="L273" i="2"/>
  <c r="N273" i="2" s="1"/>
  <c r="M274" i="2"/>
  <c r="L274" i="2"/>
  <c r="N274" i="2" s="1"/>
  <c r="M275" i="2"/>
  <c r="L275" i="2"/>
  <c r="N275" i="2" s="1"/>
  <c r="M276" i="2"/>
  <c r="L276" i="2"/>
  <c r="N276" i="2" s="1"/>
  <c r="M277" i="2"/>
  <c r="L277" i="2"/>
  <c r="N277" i="2" s="1"/>
  <c r="M278" i="2"/>
  <c r="L278" i="2"/>
  <c r="N278" i="2" s="1"/>
  <c r="M279" i="2"/>
  <c r="L279" i="2"/>
  <c r="N279" i="2" s="1"/>
  <c r="M280" i="2"/>
  <c r="L280" i="2"/>
  <c r="N280" i="2" s="1"/>
  <c r="M281" i="2"/>
  <c r="L281" i="2"/>
  <c r="N281" i="2" s="1"/>
  <c r="M282" i="2"/>
  <c r="L282" i="2"/>
  <c r="N282" i="2" s="1"/>
  <c r="M283" i="2"/>
  <c r="L283" i="2"/>
  <c r="N283" i="2" s="1"/>
  <c r="M284" i="2"/>
  <c r="L284" i="2"/>
  <c r="N284" i="2" s="1"/>
  <c r="M285" i="2"/>
  <c r="L285" i="2"/>
  <c r="N285" i="2" s="1"/>
  <c r="M286" i="2"/>
  <c r="L286" i="2"/>
  <c r="N286" i="2" s="1"/>
  <c r="M287" i="2"/>
  <c r="L287" i="2"/>
  <c r="N287" i="2" s="1"/>
  <c r="M288" i="2"/>
  <c r="L288" i="2"/>
  <c r="N288" i="2" s="1"/>
  <c r="M289" i="2"/>
  <c r="L289" i="2"/>
  <c r="N289" i="2" s="1"/>
  <c r="M290" i="2"/>
  <c r="L290" i="2"/>
  <c r="N290" i="2" s="1"/>
  <c r="M291" i="2"/>
  <c r="L291" i="2"/>
  <c r="N291" i="2" s="1"/>
  <c r="M292" i="2"/>
  <c r="L292" i="2"/>
  <c r="N292" i="2" s="1"/>
  <c r="M293" i="2"/>
  <c r="L293" i="2"/>
  <c r="N293" i="2" s="1"/>
  <c r="M294" i="2"/>
  <c r="L294" i="2"/>
  <c r="N294" i="2" s="1"/>
  <c r="M295" i="2"/>
  <c r="L295" i="2"/>
  <c r="N295" i="2" s="1"/>
  <c r="M296" i="2"/>
  <c r="L296" i="2"/>
  <c r="N296" i="2" s="1"/>
  <c r="M297" i="2"/>
  <c r="L297" i="2"/>
  <c r="N297" i="2" s="1"/>
  <c r="M298" i="2"/>
  <c r="L298" i="2"/>
  <c r="N298" i="2" s="1"/>
  <c r="M299" i="2"/>
  <c r="L299" i="2"/>
  <c r="N299" i="2" s="1"/>
  <c r="M300" i="2"/>
  <c r="L300" i="2"/>
  <c r="N300" i="2" s="1"/>
  <c r="M301" i="2"/>
  <c r="L301" i="2"/>
  <c r="N301" i="2" s="1"/>
  <c r="M302" i="2"/>
  <c r="L302" i="2"/>
  <c r="N302" i="2" s="1"/>
  <c r="M303" i="2"/>
  <c r="L303" i="2"/>
  <c r="N303" i="2" s="1"/>
  <c r="M304" i="2"/>
  <c r="L304" i="2"/>
  <c r="N304" i="2" s="1"/>
  <c r="M305" i="2"/>
  <c r="L305" i="2"/>
  <c r="N305" i="2" s="1"/>
  <c r="M306" i="2"/>
  <c r="L306" i="2"/>
  <c r="N306" i="2" s="1"/>
  <c r="M307" i="2"/>
  <c r="L307" i="2"/>
  <c r="N307" i="2" s="1"/>
  <c r="M308" i="2"/>
  <c r="L308" i="2"/>
  <c r="N308" i="2" s="1"/>
  <c r="M309" i="2"/>
  <c r="L309" i="2"/>
  <c r="N309" i="2" s="1"/>
  <c r="M310" i="2"/>
  <c r="L310" i="2"/>
  <c r="N310" i="2" s="1"/>
  <c r="M311" i="2"/>
  <c r="L311" i="2"/>
  <c r="N311" i="2" s="1"/>
  <c r="M312" i="2"/>
  <c r="L312" i="2"/>
  <c r="N312" i="2" s="1"/>
  <c r="M313" i="2"/>
  <c r="L313" i="2"/>
  <c r="N313" i="2" s="1"/>
  <c r="M314" i="2"/>
  <c r="L314" i="2"/>
  <c r="N314" i="2" s="1"/>
  <c r="M315" i="2"/>
  <c r="L315" i="2"/>
  <c r="N315" i="2" s="1"/>
  <c r="M316" i="2"/>
  <c r="L316" i="2"/>
  <c r="N316" i="2" s="1"/>
  <c r="M317" i="2"/>
  <c r="L317" i="2"/>
  <c r="N317" i="2" s="1"/>
  <c r="M318" i="2"/>
  <c r="L318" i="2"/>
  <c r="N318" i="2" s="1"/>
  <c r="M319" i="2"/>
  <c r="L319" i="2"/>
  <c r="N319" i="2" s="1"/>
  <c r="M320" i="2"/>
  <c r="L320" i="2"/>
  <c r="N320" i="2" s="1"/>
  <c r="M321" i="2"/>
  <c r="L321" i="2"/>
  <c r="N321" i="2" s="1"/>
  <c r="M322" i="2"/>
  <c r="L322" i="2"/>
  <c r="N322" i="2" s="1"/>
  <c r="M323" i="2"/>
  <c r="L323" i="2"/>
  <c r="N323" i="2" s="1"/>
  <c r="M324" i="2"/>
  <c r="L324" i="2"/>
  <c r="N324" i="2" s="1"/>
  <c r="M325" i="2"/>
  <c r="L325" i="2"/>
  <c r="N325" i="2" s="1"/>
  <c r="M326" i="2"/>
  <c r="L326" i="2"/>
  <c r="N326" i="2" s="1"/>
  <c r="M327" i="2"/>
  <c r="L327" i="2"/>
  <c r="N327" i="2" s="1"/>
  <c r="M328" i="2"/>
  <c r="L328" i="2"/>
  <c r="N328" i="2" s="1"/>
  <c r="M329" i="2"/>
  <c r="L329" i="2"/>
  <c r="N329" i="2" s="1"/>
  <c r="M330" i="2"/>
  <c r="L330" i="2"/>
  <c r="N330" i="2" s="1"/>
  <c r="M331" i="2"/>
  <c r="L331" i="2"/>
  <c r="N331" i="2" s="1"/>
  <c r="M332" i="2"/>
  <c r="L332" i="2"/>
  <c r="N332" i="2" s="1"/>
  <c r="M333" i="2"/>
  <c r="L333" i="2"/>
  <c r="N333" i="2" s="1"/>
  <c r="M334" i="2"/>
  <c r="L334" i="2"/>
  <c r="N334" i="2" s="1"/>
  <c r="M335" i="2"/>
  <c r="L335" i="2"/>
  <c r="N335" i="2" s="1"/>
  <c r="M336" i="2"/>
  <c r="L336" i="2"/>
  <c r="N336" i="2" s="1"/>
  <c r="M337" i="2"/>
  <c r="L337" i="2"/>
  <c r="N337" i="2" s="1"/>
  <c r="M338" i="2"/>
  <c r="L338" i="2"/>
  <c r="N338" i="2" s="1"/>
  <c r="M339" i="2"/>
  <c r="L339" i="2"/>
  <c r="N339" i="2" s="1"/>
  <c r="M340" i="2"/>
  <c r="L340" i="2"/>
  <c r="N340" i="2" s="1"/>
  <c r="M341" i="2"/>
  <c r="L341" i="2"/>
  <c r="N341" i="2" s="1"/>
  <c r="M342" i="2"/>
  <c r="L342" i="2"/>
  <c r="N342" i="2" s="1"/>
  <c r="M343" i="2"/>
  <c r="L343" i="2"/>
  <c r="N343" i="2" s="1"/>
  <c r="M344" i="2"/>
  <c r="L344" i="2"/>
  <c r="N344" i="2" s="1"/>
  <c r="M345" i="2"/>
  <c r="L345" i="2"/>
  <c r="N345" i="2" s="1"/>
  <c r="M346" i="2"/>
  <c r="L346" i="2"/>
  <c r="N346" i="2" s="1"/>
  <c r="M347" i="2"/>
  <c r="L347" i="2"/>
  <c r="N347" i="2" s="1"/>
  <c r="M348" i="2"/>
  <c r="L348" i="2"/>
  <c r="N348" i="2" s="1"/>
  <c r="M349" i="2"/>
  <c r="L349" i="2"/>
  <c r="N349" i="2" s="1"/>
  <c r="M350" i="2"/>
  <c r="L350" i="2"/>
  <c r="N350" i="2" s="1"/>
  <c r="M351" i="2"/>
  <c r="L351" i="2"/>
  <c r="N351" i="2" s="1"/>
  <c r="M352" i="2"/>
  <c r="L352" i="2"/>
  <c r="N352" i="2" s="1"/>
  <c r="M353" i="2"/>
  <c r="L353" i="2"/>
  <c r="N353" i="2" s="1"/>
  <c r="M354" i="2"/>
  <c r="L354" i="2"/>
  <c r="N354" i="2" s="1"/>
  <c r="M355" i="2"/>
  <c r="L355" i="2"/>
  <c r="N355" i="2" s="1"/>
  <c r="M356" i="2"/>
  <c r="L356" i="2"/>
  <c r="N356" i="2" s="1"/>
  <c r="M357" i="2"/>
  <c r="L357" i="2"/>
  <c r="N357" i="2" s="1"/>
  <c r="M358" i="2"/>
  <c r="L358" i="2"/>
  <c r="N358" i="2" s="1"/>
  <c r="M359" i="2"/>
  <c r="L359" i="2"/>
  <c r="N359" i="2" s="1"/>
  <c r="M360" i="2"/>
  <c r="L360" i="2"/>
  <c r="N360" i="2" s="1"/>
  <c r="M361" i="2"/>
  <c r="L361" i="2"/>
  <c r="N361" i="2" s="1"/>
  <c r="M362" i="2"/>
  <c r="L362" i="2"/>
  <c r="N362" i="2" s="1"/>
  <c r="M363" i="2"/>
  <c r="L363" i="2"/>
  <c r="N363" i="2" s="1"/>
  <c r="M364" i="2"/>
  <c r="L364" i="2"/>
  <c r="M365" i="2"/>
  <c r="L365" i="2"/>
  <c r="N365" i="2" s="1"/>
  <c r="M366" i="2"/>
  <c r="L366" i="2"/>
  <c r="N366" i="2" s="1"/>
  <c r="M367" i="2"/>
  <c r="L367" i="2"/>
  <c r="N367" i="2" s="1"/>
  <c r="M368" i="2"/>
  <c r="L368" i="2"/>
  <c r="N368" i="2" s="1"/>
  <c r="M369" i="2"/>
  <c r="L369" i="2"/>
  <c r="N369" i="2" s="1"/>
  <c r="M370" i="2"/>
  <c r="L370" i="2"/>
  <c r="N370" i="2" s="1"/>
  <c r="M371" i="2"/>
  <c r="L371" i="2"/>
  <c r="N371" i="2" s="1"/>
  <c r="M372" i="2"/>
  <c r="L372" i="2"/>
  <c r="N372" i="2" s="1"/>
  <c r="M373" i="2"/>
  <c r="L373" i="2"/>
  <c r="N373" i="2" s="1"/>
  <c r="M374" i="2"/>
  <c r="L374" i="2"/>
  <c r="N374" i="2" s="1"/>
  <c r="M375" i="2"/>
  <c r="L375" i="2"/>
  <c r="N375" i="2" s="1"/>
  <c r="M376" i="2"/>
  <c r="L376" i="2"/>
  <c r="N376" i="2" s="1"/>
  <c r="M377" i="2"/>
  <c r="L377" i="2"/>
  <c r="N377" i="2" s="1"/>
  <c r="M378" i="2"/>
  <c r="L378" i="2"/>
  <c r="N378" i="2" s="1"/>
  <c r="M379" i="2"/>
  <c r="L379" i="2"/>
  <c r="N379" i="2" s="1"/>
  <c r="M380" i="2"/>
  <c r="L380" i="2"/>
  <c r="N380" i="2" s="1"/>
  <c r="M381" i="2"/>
  <c r="L381" i="2"/>
  <c r="N381" i="2" s="1"/>
  <c r="M382" i="2"/>
  <c r="L382" i="2"/>
  <c r="N382" i="2" s="1"/>
  <c r="M383" i="2"/>
  <c r="L383" i="2"/>
  <c r="N383" i="2" s="1"/>
  <c r="M384" i="2"/>
  <c r="L384" i="2"/>
  <c r="N384" i="2" s="1"/>
  <c r="M385" i="2"/>
  <c r="L385" i="2"/>
  <c r="N385" i="2" s="1"/>
  <c r="M386" i="2"/>
  <c r="L386" i="2"/>
  <c r="N386" i="2" s="1"/>
  <c r="M387" i="2"/>
  <c r="L387" i="2"/>
  <c r="N387" i="2" s="1"/>
  <c r="M388" i="2"/>
  <c r="L388" i="2"/>
  <c r="N388" i="2" s="1"/>
  <c r="M389" i="2"/>
  <c r="L389" i="2"/>
  <c r="N389" i="2" s="1"/>
  <c r="M390" i="2"/>
  <c r="L390" i="2"/>
  <c r="N390" i="2" s="1"/>
  <c r="M391" i="2"/>
  <c r="L391" i="2"/>
  <c r="N391" i="2" s="1"/>
  <c r="M392" i="2"/>
  <c r="L392" i="2"/>
  <c r="N392" i="2" s="1"/>
  <c r="M393" i="2"/>
  <c r="L393" i="2"/>
  <c r="N393" i="2" s="1"/>
  <c r="M394" i="2"/>
  <c r="L394" i="2"/>
  <c r="N394" i="2" s="1"/>
  <c r="M395" i="2"/>
  <c r="L395" i="2"/>
  <c r="N395" i="2" s="1"/>
  <c r="M396" i="2"/>
  <c r="L396" i="2"/>
  <c r="N396" i="2" s="1"/>
  <c r="M397" i="2"/>
  <c r="L397" i="2"/>
  <c r="N397" i="2" s="1"/>
  <c r="M398" i="2"/>
  <c r="L398" i="2"/>
  <c r="N398" i="2" s="1"/>
  <c r="M399" i="2"/>
  <c r="L399" i="2"/>
  <c r="N399" i="2" s="1"/>
  <c r="M400" i="2"/>
  <c r="L400" i="2"/>
  <c r="N400" i="2" s="1"/>
  <c r="M401" i="2"/>
  <c r="L401" i="2"/>
  <c r="N401" i="2" s="1"/>
  <c r="M402" i="2"/>
  <c r="L402" i="2"/>
  <c r="M403" i="2"/>
  <c r="L403" i="2"/>
  <c r="N403" i="2" s="1"/>
  <c r="M404" i="2"/>
  <c r="L404" i="2"/>
  <c r="N404" i="2" s="1"/>
  <c r="M405" i="2"/>
  <c r="L405" i="2"/>
  <c r="N405" i="2" s="1"/>
  <c r="M406" i="2"/>
  <c r="L406" i="2"/>
  <c r="N406" i="2" s="1"/>
  <c r="M407" i="2"/>
  <c r="L407" i="2"/>
  <c r="N407" i="2" s="1"/>
  <c r="M408" i="2"/>
  <c r="L408" i="2"/>
  <c r="N408" i="2" s="1"/>
  <c r="M409" i="2"/>
  <c r="L409" i="2"/>
  <c r="N409" i="2" s="1"/>
  <c r="M410" i="2"/>
  <c r="L410" i="2"/>
  <c r="N410" i="2" s="1"/>
  <c r="M411" i="2"/>
  <c r="L411" i="2"/>
  <c r="N411" i="2" s="1"/>
  <c r="M412" i="2"/>
  <c r="L412" i="2"/>
  <c r="N412" i="2" s="1"/>
  <c r="M413" i="2"/>
  <c r="L413" i="2"/>
  <c r="N413" i="2" s="1"/>
  <c r="M414" i="2"/>
  <c r="L414" i="2"/>
  <c r="N414" i="2" s="1"/>
  <c r="M415" i="2"/>
  <c r="L415" i="2"/>
  <c r="N415" i="2" s="1"/>
  <c r="M416" i="2"/>
  <c r="L416" i="2"/>
  <c r="N416" i="2" s="1"/>
  <c r="M417" i="2"/>
  <c r="L417" i="2"/>
  <c r="N417" i="2" s="1"/>
  <c r="M418" i="2"/>
  <c r="L418" i="2"/>
  <c r="N418" i="2" s="1"/>
  <c r="M419" i="2"/>
  <c r="L419" i="2"/>
  <c r="N419" i="2" s="1"/>
  <c r="M420" i="2"/>
  <c r="L420" i="2"/>
  <c r="N420" i="2" s="1"/>
  <c r="M421" i="2"/>
  <c r="L421" i="2"/>
  <c r="N421" i="2" s="1"/>
  <c r="M422" i="2"/>
  <c r="L422" i="2"/>
  <c r="N422" i="2" s="1"/>
  <c r="M423" i="2"/>
  <c r="L423" i="2"/>
  <c r="N423" i="2" s="1"/>
  <c r="M424" i="2"/>
  <c r="L424" i="2"/>
  <c r="N424" i="2" s="1"/>
  <c r="M425" i="2"/>
  <c r="L425" i="2"/>
  <c r="N425" i="2" s="1"/>
  <c r="M426" i="2"/>
  <c r="L426" i="2"/>
  <c r="N426" i="2" s="1"/>
  <c r="M427" i="2"/>
  <c r="L427" i="2"/>
  <c r="N427" i="2" s="1"/>
  <c r="M428" i="2"/>
  <c r="L428" i="2"/>
  <c r="N428" i="2" s="1"/>
  <c r="M429" i="2"/>
  <c r="L429" i="2"/>
  <c r="N429" i="2" s="1"/>
  <c r="M430" i="2"/>
  <c r="L430" i="2"/>
  <c r="N430" i="2" s="1"/>
  <c r="M431" i="2"/>
  <c r="L431" i="2"/>
  <c r="N431" i="2" s="1"/>
  <c r="M432" i="2"/>
  <c r="L432" i="2"/>
  <c r="N432" i="2" s="1"/>
  <c r="M433" i="2"/>
  <c r="L433" i="2"/>
  <c r="N433" i="2" s="1"/>
  <c r="M434" i="2"/>
  <c r="L434" i="2"/>
  <c r="N434" i="2" s="1"/>
  <c r="M435" i="2"/>
  <c r="L435" i="2"/>
  <c r="N435" i="2" s="1"/>
  <c r="M436" i="2"/>
  <c r="L436" i="2"/>
  <c r="N436" i="2" s="1"/>
  <c r="M437" i="2"/>
  <c r="L437" i="2"/>
  <c r="N437" i="2" s="1"/>
  <c r="M438" i="2"/>
  <c r="L438" i="2"/>
  <c r="N438" i="2" s="1"/>
  <c r="M439" i="2"/>
  <c r="L439" i="2"/>
  <c r="N439" i="2" s="1"/>
  <c r="M440" i="2"/>
  <c r="L440" i="2"/>
  <c r="N440" i="2" s="1"/>
  <c r="M441" i="2"/>
  <c r="L441" i="2"/>
  <c r="N441" i="2" s="1"/>
  <c r="M442" i="2"/>
  <c r="L442" i="2"/>
  <c r="N442" i="2" s="1"/>
  <c r="M443" i="2"/>
  <c r="L443" i="2"/>
  <c r="N443" i="2" s="1"/>
  <c r="M444" i="2"/>
  <c r="L444" i="2"/>
  <c r="N444" i="2" s="1"/>
  <c r="M445" i="2"/>
  <c r="L445" i="2"/>
  <c r="N445" i="2" s="1"/>
  <c r="M446" i="2"/>
  <c r="L446" i="2"/>
  <c r="N446" i="2" s="1"/>
  <c r="M447" i="2"/>
  <c r="L447" i="2"/>
  <c r="N447" i="2" s="1"/>
  <c r="M448" i="2"/>
  <c r="L448" i="2"/>
  <c r="N448" i="2" s="1"/>
  <c r="M449" i="2"/>
  <c r="L449" i="2"/>
  <c r="N449" i="2" s="1"/>
  <c r="M450" i="2"/>
  <c r="L450" i="2"/>
  <c r="N450" i="2" s="1"/>
  <c r="M451" i="2"/>
  <c r="L451" i="2"/>
  <c r="N451" i="2" s="1"/>
  <c r="M452" i="2"/>
  <c r="L452" i="2"/>
  <c r="N452" i="2" s="1"/>
  <c r="M453" i="2"/>
  <c r="L453" i="2"/>
  <c r="N453" i="2" s="1"/>
  <c r="M454" i="2"/>
  <c r="L454" i="2"/>
  <c r="N454" i="2" s="1"/>
  <c r="M455" i="2"/>
  <c r="L455" i="2"/>
  <c r="N455" i="2" s="1"/>
  <c r="M456" i="2"/>
  <c r="L456" i="2"/>
  <c r="N456" i="2" s="1"/>
  <c r="M457" i="2"/>
  <c r="L457" i="2"/>
  <c r="N457" i="2" s="1"/>
  <c r="M458" i="2"/>
  <c r="L458" i="2"/>
  <c r="N458" i="2" s="1"/>
  <c r="M459" i="2"/>
  <c r="L459" i="2"/>
  <c r="N459" i="2" s="1"/>
  <c r="M460" i="2"/>
  <c r="L460" i="2"/>
  <c r="N460" i="2" s="1"/>
  <c r="M461" i="2"/>
  <c r="L461" i="2"/>
  <c r="N461" i="2" s="1"/>
  <c r="M462" i="2"/>
  <c r="L462" i="2"/>
  <c r="N462" i="2" s="1"/>
  <c r="M463" i="2"/>
  <c r="L463" i="2"/>
  <c r="N463" i="2" s="1"/>
  <c r="M464" i="2"/>
  <c r="L464" i="2"/>
  <c r="N464" i="2" s="1"/>
  <c r="M465" i="2"/>
  <c r="L465" i="2"/>
  <c r="N465" i="2" s="1"/>
  <c r="M466" i="2"/>
  <c r="L466" i="2"/>
  <c r="N466" i="2" s="1"/>
  <c r="M467" i="2"/>
  <c r="L467" i="2"/>
  <c r="N467" i="2" s="1"/>
  <c r="M468" i="2"/>
  <c r="L468" i="2"/>
  <c r="N468" i="2" s="1"/>
  <c r="M469" i="2"/>
  <c r="L469" i="2"/>
  <c r="N469" i="2" s="1"/>
  <c r="M470" i="2"/>
  <c r="L470" i="2"/>
  <c r="N470" i="2" s="1"/>
  <c r="M471" i="2"/>
  <c r="L471" i="2"/>
  <c r="N471" i="2" s="1"/>
  <c r="M472" i="2"/>
  <c r="L472" i="2"/>
  <c r="N472" i="2" s="1"/>
  <c r="M473" i="2"/>
  <c r="L473" i="2"/>
  <c r="N473" i="2" s="1"/>
  <c r="M474" i="2"/>
  <c r="L474" i="2"/>
  <c r="N474" i="2" s="1"/>
  <c r="M475" i="2"/>
  <c r="L475" i="2"/>
  <c r="N475" i="2" s="1"/>
  <c r="M476" i="2"/>
  <c r="L476" i="2"/>
  <c r="N476" i="2" s="1"/>
  <c r="M477" i="2"/>
  <c r="L477" i="2"/>
  <c r="N477" i="2" s="1"/>
  <c r="M478" i="2"/>
  <c r="L478" i="2"/>
  <c r="N478" i="2" s="1"/>
  <c r="M479" i="2"/>
  <c r="L479" i="2"/>
  <c r="N479" i="2" s="1"/>
  <c r="M480" i="2"/>
  <c r="L480" i="2"/>
  <c r="N480" i="2" s="1"/>
  <c r="M481" i="2"/>
  <c r="L481" i="2"/>
  <c r="N481" i="2" s="1"/>
  <c r="M482" i="2"/>
  <c r="L482" i="2"/>
  <c r="N482" i="2" s="1"/>
  <c r="M483" i="2"/>
  <c r="L483" i="2"/>
  <c r="N483" i="2" s="1"/>
  <c r="M484" i="2"/>
  <c r="L484" i="2"/>
  <c r="N484" i="2" s="1"/>
  <c r="M485" i="2"/>
  <c r="L485" i="2"/>
  <c r="N485" i="2" s="1"/>
  <c r="M486" i="2"/>
  <c r="L486" i="2"/>
  <c r="N486" i="2" s="1"/>
  <c r="M487" i="2"/>
  <c r="L487" i="2"/>
  <c r="N487" i="2" s="1"/>
  <c r="M488" i="2"/>
  <c r="L488" i="2"/>
  <c r="N488" i="2" s="1"/>
  <c r="M489" i="2"/>
  <c r="L489" i="2"/>
  <c r="N489" i="2" s="1"/>
  <c r="M490" i="2"/>
  <c r="L490" i="2"/>
  <c r="N490" i="2" s="1"/>
  <c r="M491" i="2"/>
  <c r="L491" i="2"/>
  <c r="N491" i="2" s="1"/>
  <c r="M492" i="2"/>
  <c r="L492" i="2"/>
  <c r="N492" i="2" s="1"/>
  <c r="M493" i="2"/>
  <c r="L493" i="2"/>
  <c r="N493" i="2" s="1"/>
  <c r="M494" i="2"/>
  <c r="L494" i="2"/>
  <c r="N494" i="2" s="1"/>
  <c r="M495" i="2"/>
  <c r="L495" i="2"/>
  <c r="N495" i="2" s="1"/>
  <c r="M496" i="2"/>
  <c r="L496" i="2"/>
  <c r="N496" i="2" s="1"/>
  <c r="M497" i="2"/>
  <c r="L497" i="2"/>
  <c r="N497" i="2" s="1"/>
  <c r="M498" i="2"/>
  <c r="L498" i="2"/>
  <c r="N498" i="2" s="1"/>
  <c r="M499" i="2"/>
  <c r="L499" i="2"/>
  <c r="N499" i="2" s="1"/>
  <c r="M500" i="2"/>
  <c r="L500" i="2"/>
  <c r="N500" i="2" s="1"/>
  <c r="M501" i="2"/>
  <c r="L501" i="2"/>
  <c r="N501" i="2" s="1"/>
  <c r="M502" i="2"/>
  <c r="L502" i="2"/>
  <c r="N502" i="2" s="1"/>
  <c r="M503" i="2"/>
  <c r="L503" i="2"/>
  <c r="N503" i="2" s="1"/>
  <c r="M504" i="2"/>
  <c r="L504" i="2"/>
  <c r="N504" i="2" s="1"/>
  <c r="M505" i="2"/>
  <c r="L505" i="2"/>
  <c r="N505" i="2" s="1"/>
  <c r="M506" i="2"/>
  <c r="L506" i="2"/>
  <c r="N506" i="2" s="1"/>
  <c r="M507" i="2"/>
  <c r="L507" i="2"/>
  <c r="N507" i="2" s="1"/>
  <c r="M508" i="2"/>
  <c r="L508" i="2"/>
  <c r="N508" i="2" s="1"/>
  <c r="M509" i="2"/>
  <c r="L509" i="2"/>
  <c r="N509" i="2" s="1"/>
  <c r="M510" i="2"/>
  <c r="L510" i="2"/>
  <c r="N510" i="2" s="1"/>
  <c r="M511" i="2"/>
  <c r="L511" i="2"/>
  <c r="N511" i="2" s="1"/>
  <c r="M512" i="2"/>
  <c r="L512" i="2"/>
  <c r="N512" i="2" s="1"/>
  <c r="M513" i="2"/>
  <c r="L513" i="2"/>
  <c r="N513" i="2" s="1"/>
  <c r="M514" i="2"/>
  <c r="L514" i="2"/>
  <c r="N514" i="2" s="1"/>
  <c r="M515" i="2"/>
  <c r="L515" i="2"/>
  <c r="N515" i="2" s="1"/>
  <c r="M516" i="2"/>
  <c r="L516" i="2"/>
  <c r="N516" i="2" s="1"/>
  <c r="M517" i="2"/>
  <c r="L517" i="2"/>
  <c r="M518" i="2"/>
  <c r="L518" i="2"/>
  <c r="N518" i="2" s="1"/>
  <c r="M519" i="2"/>
  <c r="L519" i="2"/>
  <c r="N519" i="2" s="1"/>
  <c r="M520" i="2"/>
  <c r="L520" i="2"/>
  <c r="N520" i="2" s="1"/>
  <c r="M521" i="2"/>
  <c r="L521" i="2"/>
  <c r="N521" i="2" s="1"/>
  <c r="M522" i="2"/>
  <c r="L522" i="2"/>
  <c r="N522" i="2" s="1"/>
  <c r="M523" i="2"/>
  <c r="L523" i="2"/>
  <c r="N523" i="2" s="1"/>
  <c r="M524" i="2"/>
  <c r="L524" i="2"/>
  <c r="N524" i="2" s="1"/>
  <c r="M525" i="2"/>
  <c r="L525" i="2"/>
  <c r="N525" i="2" s="1"/>
  <c r="M526" i="2"/>
  <c r="L526" i="2"/>
  <c r="N526" i="2" s="1"/>
  <c r="M527" i="2"/>
  <c r="L527" i="2"/>
  <c r="N527" i="2" s="1"/>
  <c r="M528" i="2"/>
  <c r="L528" i="2"/>
  <c r="N528" i="2" s="1"/>
  <c r="M529" i="2"/>
  <c r="L529" i="2"/>
  <c r="N529" i="2" s="1"/>
  <c r="M530" i="2"/>
  <c r="L530" i="2"/>
  <c r="N530" i="2" s="1"/>
  <c r="M531" i="2"/>
  <c r="L531" i="2"/>
  <c r="N531" i="2" s="1"/>
  <c r="M532" i="2"/>
  <c r="L532" i="2"/>
  <c r="N532" i="2" s="1"/>
  <c r="M533" i="2"/>
  <c r="L533" i="2"/>
  <c r="N533" i="2" s="1"/>
  <c r="M534" i="2"/>
  <c r="L534" i="2"/>
  <c r="N534" i="2" s="1"/>
  <c r="M535" i="2"/>
  <c r="L535" i="2"/>
  <c r="N535" i="2" s="1"/>
  <c r="M536" i="2"/>
  <c r="L536" i="2"/>
  <c r="N536" i="2" s="1"/>
  <c r="M537" i="2"/>
  <c r="L537" i="2"/>
  <c r="N537" i="2" s="1"/>
  <c r="M538" i="2"/>
  <c r="L538" i="2"/>
  <c r="N538" i="2" s="1"/>
  <c r="M539" i="2"/>
  <c r="L539" i="2"/>
  <c r="N539" i="2" s="1"/>
  <c r="M540" i="2"/>
  <c r="L540" i="2"/>
  <c r="N540" i="2" s="1"/>
  <c r="M541" i="2"/>
  <c r="L541" i="2"/>
  <c r="N541" i="2" s="1"/>
  <c r="M542" i="2"/>
  <c r="L542" i="2"/>
  <c r="N542" i="2" s="1"/>
  <c r="M543" i="2"/>
  <c r="L543" i="2"/>
  <c r="N543" i="2" s="1"/>
  <c r="M544" i="2"/>
  <c r="L544" i="2"/>
  <c r="N544" i="2" s="1"/>
  <c r="M545" i="2"/>
  <c r="L545" i="2"/>
  <c r="N545" i="2" s="1"/>
  <c r="M546" i="2"/>
  <c r="L546" i="2"/>
  <c r="N546" i="2" s="1"/>
  <c r="M547" i="2"/>
  <c r="L547" i="2"/>
  <c r="N547" i="2" s="1"/>
  <c r="M548" i="2"/>
  <c r="L548" i="2"/>
  <c r="N548" i="2" s="1"/>
  <c r="M549" i="2"/>
  <c r="L549" i="2"/>
  <c r="N549" i="2" s="1"/>
  <c r="M550" i="2"/>
  <c r="L550" i="2"/>
  <c r="N550" i="2" s="1"/>
  <c r="M551" i="2"/>
  <c r="L551" i="2"/>
  <c r="N551" i="2" s="1"/>
  <c r="M552" i="2"/>
  <c r="L552" i="2"/>
  <c r="N552" i="2" s="1"/>
  <c r="M553" i="2"/>
  <c r="L553" i="2"/>
  <c r="N553" i="2" s="1"/>
  <c r="M554" i="2"/>
  <c r="L554" i="2"/>
  <c r="N554" i="2" s="1"/>
  <c r="M555" i="2"/>
  <c r="L555" i="2"/>
  <c r="N555" i="2" s="1"/>
  <c r="M556" i="2"/>
  <c r="L556" i="2"/>
  <c r="N556" i="2" s="1"/>
  <c r="M557" i="2"/>
  <c r="L557" i="2"/>
  <c r="N557" i="2" s="1"/>
  <c r="M558" i="2"/>
  <c r="L558" i="2"/>
  <c r="N558" i="2" s="1"/>
  <c r="M559" i="2"/>
  <c r="L559" i="2"/>
  <c r="N559" i="2" s="1"/>
  <c r="M560" i="2"/>
  <c r="L560" i="2"/>
  <c r="N560" i="2" s="1"/>
  <c r="M561" i="2"/>
  <c r="L561" i="2"/>
  <c r="N561" i="2" s="1"/>
  <c r="M562" i="2"/>
  <c r="L562" i="2"/>
  <c r="N562" i="2" s="1"/>
  <c r="M563" i="2"/>
  <c r="L563" i="2"/>
  <c r="N563" i="2" s="1"/>
  <c r="M564" i="2"/>
  <c r="L564" i="2"/>
  <c r="N564" i="2" s="1"/>
  <c r="M565" i="2"/>
  <c r="L565" i="2"/>
  <c r="N565" i="2" s="1"/>
  <c r="M566" i="2"/>
  <c r="L566" i="2"/>
  <c r="N566" i="2" s="1"/>
  <c r="M567" i="2"/>
  <c r="L567" i="2"/>
  <c r="N567" i="2" s="1"/>
  <c r="M568" i="2"/>
  <c r="L568" i="2"/>
  <c r="N568" i="2" s="1"/>
  <c r="M569" i="2"/>
  <c r="L569" i="2"/>
  <c r="N569" i="2" s="1"/>
  <c r="M570" i="2"/>
  <c r="L570" i="2"/>
  <c r="N570" i="2" s="1"/>
  <c r="M571" i="2"/>
  <c r="L571" i="2"/>
  <c r="N571" i="2" s="1"/>
  <c r="M572" i="2"/>
  <c r="L572" i="2"/>
  <c r="N572" i="2" s="1"/>
  <c r="M573" i="2"/>
  <c r="L573" i="2"/>
  <c r="N573" i="2" s="1"/>
  <c r="M574" i="2"/>
  <c r="L574" i="2"/>
  <c r="N574" i="2" s="1"/>
  <c r="M575" i="2"/>
  <c r="L575" i="2"/>
  <c r="N575" i="2" s="1"/>
  <c r="M576" i="2"/>
  <c r="L576" i="2"/>
  <c r="N576" i="2" s="1"/>
  <c r="M577" i="2"/>
  <c r="L577" i="2"/>
  <c r="N577" i="2" s="1"/>
  <c r="M578" i="2"/>
  <c r="L578" i="2"/>
  <c r="N578" i="2" s="1"/>
  <c r="M579" i="2"/>
  <c r="L579" i="2"/>
  <c r="N579" i="2" s="1"/>
  <c r="M580" i="2"/>
  <c r="L580" i="2"/>
  <c r="N580" i="2" s="1"/>
  <c r="M581" i="2"/>
  <c r="L581" i="2"/>
  <c r="N581" i="2" s="1"/>
  <c r="M582" i="2"/>
  <c r="L582" i="2"/>
  <c r="N582" i="2" s="1"/>
  <c r="M583" i="2"/>
  <c r="L583" i="2"/>
  <c r="N583" i="2" s="1"/>
  <c r="M584" i="2"/>
  <c r="L584" i="2"/>
  <c r="N584" i="2" s="1"/>
  <c r="M585" i="2"/>
  <c r="L585" i="2"/>
  <c r="N585" i="2" s="1"/>
  <c r="M586" i="2"/>
  <c r="L586" i="2"/>
  <c r="N586" i="2" s="1"/>
  <c r="M587" i="2"/>
  <c r="L587" i="2"/>
  <c r="N587" i="2" s="1"/>
  <c r="M588" i="2"/>
  <c r="L588" i="2"/>
  <c r="N588" i="2" s="1"/>
  <c r="M589" i="2"/>
  <c r="L589" i="2"/>
  <c r="N589" i="2" s="1"/>
  <c r="M590" i="2"/>
  <c r="L590" i="2"/>
  <c r="N590" i="2" s="1"/>
  <c r="M591" i="2"/>
  <c r="L591" i="2"/>
  <c r="N591" i="2" s="1"/>
  <c r="M592" i="2"/>
  <c r="L592" i="2"/>
  <c r="N592" i="2" s="1"/>
  <c r="M593" i="2"/>
  <c r="L593" i="2"/>
  <c r="N593" i="2" s="1"/>
  <c r="M594" i="2"/>
  <c r="L594" i="2"/>
  <c r="N594" i="2" s="1"/>
  <c r="M595" i="2"/>
  <c r="L595" i="2"/>
  <c r="N595" i="2" s="1"/>
  <c r="M596" i="2"/>
  <c r="L596" i="2"/>
  <c r="N596" i="2" s="1"/>
  <c r="M597" i="2"/>
  <c r="L597" i="2"/>
  <c r="N597" i="2" s="1"/>
  <c r="M598" i="2"/>
  <c r="L598" i="2"/>
  <c r="N598" i="2" s="1"/>
  <c r="M599" i="2"/>
  <c r="L599" i="2"/>
  <c r="N599" i="2" s="1"/>
  <c r="M600" i="2"/>
  <c r="L600" i="2"/>
  <c r="M601" i="2"/>
  <c r="L601" i="2"/>
  <c r="N601" i="2" s="1"/>
  <c r="M602" i="2"/>
  <c r="L602" i="2"/>
  <c r="N602" i="2" s="1"/>
  <c r="M603" i="2"/>
  <c r="L603" i="2"/>
  <c r="N603" i="2" s="1"/>
  <c r="M604" i="2"/>
  <c r="L604" i="2"/>
  <c r="N604" i="2" s="1"/>
  <c r="M605" i="2"/>
  <c r="L605" i="2"/>
  <c r="N605" i="2" s="1"/>
  <c r="M606" i="2"/>
  <c r="L606" i="2"/>
  <c r="N606" i="2" s="1"/>
  <c r="M607" i="2"/>
  <c r="L607" i="2"/>
  <c r="N607" i="2" s="1"/>
  <c r="M608" i="2"/>
  <c r="L608" i="2"/>
  <c r="N608" i="2" s="1"/>
  <c r="M609" i="2"/>
  <c r="L609" i="2"/>
  <c r="N609" i="2" s="1"/>
  <c r="M610" i="2"/>
  <c r="L610" i="2"/>
  <c r="N610" i="2" s="1"/>
  <c r="M611" i="2"/>
  <c r="L611" i="2"/>
  <c r="N611" i="2" s="1"/>
  <c r="M612" i="2"/>
  <c r="L612" i="2"/>
  <c r="N612" i="2" s="1"/>
  <c r="M613" i="2"/>
  <c r="L613" i="2"/>
  <c r="N613" i="2" s="1"/>
  <c r="M614" i="2"/>
  <c r="L614" i="2"/>
  <c r="N614" i="2" s="1"/>
  <c r="M615" i="2"/>
  <c r="L615" i="2"/>
  <c r="N615" i="2" s="1"/>
  <c r="M616" i="2"/>
  <c r="L616" i="2"/>
  <c r="N616" i="2" s="1"/>
  <c r="M617" i="2"/>
  <c r="L617" i="2"/>
  <c r="N617" i="2" s="1"/>
  <c r="M618" i="2"/>
  <c r="L618" i="2"/>
  <c r="N618" i="2" s="1"/>
  <c r="M619" i="2"/>
  <c r="L619" i="2"/>
  <c r="N619" i="2" s="1"/>
  <c r="M620" i="2"/>
  <c r="L620" i="2"/>
  <c r="N620" i="2" s="1"/>
  <c r="M621" i="2"/>
  <c r="L621" i="2"/>
  <c r="N621" i="2" s="1"/>
  <c r="M622" i="2"/>
  <c r="L622" i="2"/>
  <c r="N622" i="2" s="1"/>
  <c r="M623" i="2"/>
  <c r="L623" i="2"/>
  <c r="N623" i="2" s="1"/>
  <c r="M624" i="2"/>
  <c r="L624" i="2"/>
  <c r="N624" i="2" s="1"/>
  <c r="M625" i="2"/>
  <c r="L625" i="2"/>
  <c r="N625" i="2" s="1"/>
  <c r="M626" i="2"/>
  <c r="L626" i="2"/>
  <c r="N626" i="2" s="1"/>
  <c r="M627" i="2"/>
  <c r="L627" i="2"/>
  <c r="N627" i="2" s="1"/>
  <c r="M628" i="2"/>
  <c r="L628" i="2"/>
  <c r="N628" i="2" s="1"/>
  <c r="M629" i="2"/>
  <c r="L629" i="2"/>
  <c r="N629" i="2" s="1"/>
  <c r="M630" i="2"/>
  <c r="L630" i="2"/>
  <c r="N630" i="2" s="1"/>
  <c r="M631" i="2"/>
  <c r="L631" i="2"/>
  <c r="N631" i="2" s="1"/>
  <c r="M632" i="2"/>
  <c r="L632" i="2"/>
  <c r="N632" i="2" s="1"/>
  <c r="M633" i="2"/>
  <c r="L633" i="2"/>
  <c r="N633" i="2" s="1"/>
  <c r="M634" i="2"/>
  <c r="L634" i="2"/>
  <c r="N634" i="2" s="1"/>
  <c r="M635" i="2"/>
  <c r="L635" i="2"/>
  <c r="N635" i="2" s="1"/>
  <c r="M636" i="2"/>
  <c r="L636" i="2"/>
  <c r="N636" i="2" s="1"/>
  <c r="M637" i="2"/>
  <c r="L637" i="2"/>
  <c r="N637" i="2" s="1"/>
  <c r="M638" i="2"/>
  <c r="L638" i="2"/>
  <c r="N638" i="2" s="1"/>
  <c r="M639" i="2"/>
  <c r="L639" i="2"/>
  <c r="N639" i="2" s="1"/>
  <c r="M640" i="2"/>
  <c r="L640" i="2"/>
  <c r="N640" i="2" s="1"/>
  <c r="M641" i="2"/>
  <c r="L641" i="2"/>
  <c r="N641" i="2" s="1"/>
  <c r="M642" i="2"/>
  <c r="L642" i="2"/>
  <c r="N642" i="2" s="1"/>
  <c r="M643" i="2"/>
  <c r="L643" i="2"/>
  <c r="N643" i="2" s="1"/>
  <c r="M644" i="2"/>
  <c r="L644" i="2"/>
  <c r="N644" i="2" s="1"/>
  <c r="M645" i="2"/>
  <c r="L645" i="2"/>
  <c r="N645" i="2" s="1"/>
  <c r="M646" i="2"/>
  <c r="L646" i="2"/>
  <c r="N646" i="2" s="1"/>
  <c r="M647" i="2"/>
  <c r="L647" i="2"/>
  <c r="N647" i="2" s="1"/>
  <c r="M648" i="2"/>
  <c r="L648" i="2"/>
  <c r="N648" i="2" s="1"/>
  <c r="M649" i="2"/>
  <c r="L649" i="2"/>
  <c r="N649" i="2" s="1"/>
  <c r="M650" i="2"/>
  <c r="L650" i="2"/>
  <c r="N650" i="2" s="1"/>
  <c r="M651" i="2"/>
  <c r="L651" i="2"/>
  <c r="N651" i="2" s="1"/>
  <c r="M652" i="2"/>
  <c r="L652" i="2"/>
  <c r="N652" i="2" s="1"/>
  <c r="M653" i="2"/>
  <c r="L653" i="2"/>
  <c r="N653" i="2" s="1"/>
  <c r="M654" i="2"/>
  <c r="L654" i="2"/>
  <c r="N654" i="2" s="1"/>
  <c r="M655" i="2"/>
  <c r="L655" i="2"/>
  <c r="N655" i="2" s="1"/>
  <c r="M656" i="2"/>
  <c r="L656" i="2"/>
  <c r="N656" i="2" s="1"/>
  <c r="M657" i="2"/>
  <c r="L657" i="2"/>
  <c r="N657" i="2" s="1"/>
  <c r="M658" i="2"/>
  <c r="L658" i="2"/>
  <c r="N658" i="2" s="1"/>
  <c r="M659" i="2"/>
  <c r="L659" i="2"/>
  <c r="N659" i="2" s="1"/>
  <c r="M660" i="2"/>
  <c r="L660" i="2"/>
  <c r="N660" i="2" s="1"/>
  <c r="M661" i="2"/>
  <c r="L661" i="2"/>
  <c r="N661" i="2" s="1"/>
  <c r="M662" i="2"/>
  <c r="L662" i="2"/>
  <c r="N662" i="2" s="1"/>
  <c r="M663" i="2"/>
  <c r="L663" i="2"/>
  <c r="N663" i="2" s="1"/>
  <c r="M664" i="2"/>
  <c r="L664" i="2"/>
  <c r="N664" i="2" s="1"/>
  <c r="M665" i="2"/>
  <c r="L665" i="2"/>
  <c r="N665" i="2" s="1"/>
  <c r="M666" i="2"/>
  <c r="L666" i="2"/>
  <c r="N666" i="2" s="1"/>
  <c r="M667" i="2"/>
  <c r="L667" i="2"/>
  <c r="N667" i="2" s="1"/>
  <c r="M668" i="2"/>
  <c r="L668" i="2"/>
  <c r="N668" i="2" s="1"/>
  <c r="M669" i="2"/>
  <c r="L669" i="2"/>
  <c r="N669" i="2" s="1"/>
  <c r="M670" i="2"/>
  <c r="L670" i="2"/>
  <c r="N670" i="2" s="1"/>
  <c r="M671" i="2"/>
  <c r="L671" i="2"/>
  <c r="N671" i="2" s="1"/>
  <c r="M672" i="2"/>
  <c r="L672" i="2"/>
  <c r="N672" i="2" s="1"/>
  <c r="M673" i="2"/>
  <c r="L673" i="2"/>
  <c r="N673" i="2" s="1"/>
  <c r="M674" i="2"/>
  <c r="L674" i="2"/>
  <c r="N674" i="2" s="1"/>
  <c r="M675" i="2"/>
  <c r="L675" i="2"/>
  <c r="N675" i="2" s="1"/>
  <c r="M676" i="2"/>
  <c r="L676" i="2"/>
  <c r="N676" i="2" s="1"/>
  <c r="M677" i="2"/>
  <c r="L677" i="2"/>
  <c r="N677" i="2" s="1"/>
  <c r="M678" i="2"/>
  <c r="L678" i="2"/>
  <c r="N678" i="2" s="1"/>
  <c r="M679" i="2"/>
  <c r="L679" i="2"/>
  <c r="N679" i="2" s="1"/>
  <c r="M680" i="2"/>
  <c r="L680" i="2"/>
  <c r="N680" i="2" s="1"/>
  <c r="M681" i="2"/>
  <c r="L681" i="2"/>
  <c r="N681" i="2" s="1"/>
  <c r="M682" i="2"/>
  <c r="L682" i="2"/>
  <c r="N682" i="2" s="1"/>
  <c r="M683" i="2"/>
  <c r="L683" i="2"/>
  <c r="N683" i="2" s="1"/>
  <c r="M684" i="2"/>
  <c r="L684" i="2"/>
  <c r="N684" i="2" s="1"/>
  <c r="M685" i="2"/>
  <c r="L685" i="2"/>
  <c r="N685" i="2" s="1"/>
  <c r="M686" i="2"/>
  <c r="L686" i="2"/>
  <c r="N686" i="2" s="1"/>
  <c r="M687" i="2"/>
  <c r="L687" i="2"/>
  <c r="N687" i="2" s="1"/>
  <c r="M688" i="2"/>
  <c r="L688" i="2"/>
  <c r="N688" i="2" s="1"/>
  <c r="M689" i="2"/>
  <c r="L689" i="2"/>
  <c r="N689" i="2" s="1"/>
  <c r="M690" i="2"/>
  <c r="L690" i="2"/>
  <c r="N690" i="2" s="1"/>
  <c r="M691" i="2"/>
  <c r="L691" i="2"/>
  <c r="N691" i="2" s="1"/>
  <c r="M692" i="2"/>
  <c r="L692" i="2"/>
  <c r="N692" i="2" s="1"/>
  <c r="M693" i="2"/>
  <c r="L693" i="2"/>
  <c r="N693" i="2" s="1"/>
  <c r="M694" i="2"/>
  <c r="L694" i="2"/>
  <c r="N694" i="2" s="1"/>
  <c r="M695" i="2"/>
  <c r="L695" i="2"/>
  <c r="N695" i="2" s="1"/>
  <c r="M696" i="2"/>
  <c r="L696" i="2"/>
  <c r="N696" i="2" s="1"/>
  <c r="M697" i="2"/>
  <c r="L697" i="2"/>
  <c r="N697" i="2" s="1"/>
  <c r="M698" i="2"/>
  <c r="L698" i="2"/>
  <c r="N698" i="2" s="1"/>
  <c r="M699" i="2"/>
  <c r="L699" i="2"/>
  <c r="N699" i="2" s="1"/>
  <c r="M700" i="2"/>
  <c r="L700" i="2"/>
  <c r="N700" i="2" s="1"/>
  <c r="M701" i="2"/>
  <c r="L701" i="2"/>
  <c r="N701" i="2" s="1"/>
  <c r="M702" i="2"/>
  <c r="L702" i="2"/>
  <c r="N702" i="2" s="1"/>
  <c r="M703" i="2"/>
  <c r="L703" i="2"/>
  <c r="N703" i="2" s="1"/>
  <c r="M704" i="2"/>
  <c r="L704" i="2"/>
  <c r="N704" i="2" s="1"/>
  <c r="M705" i="2"/>
  <c r="L705" i="2"/>
  <c r="N705" i="2" s="1"/>
  <c r="M706" i="2"/>
  <c r="L706" i="2"/>
  <c r="N706" i="2" s="1"/>
  <c r="M707" i="2"/>
  <c r="L707" i="2"/>
  <c r="N707" i="2" s="1"/>
  <c r="M708" i="2"/>
  <c r="L708" i="2"/>
  <c r="N708" i="2" s="1"/>
  <c r="M709" i="2"/>
  <c r="L709" i="2"/>
  <c r="N709" i="2" s="1"/>
  <c r="M710" i="2"/>
  <c r="L710" i="2"/>
  <c r="M711" i="2"/>
  <c r="L711" i="2"/>
  <c r="N711" i="2" s="1"/>
  <c r="M712" i="2"/>
  <c r="L712" i="2"/>
  <c r="N712" i="2" s="1"/>
  <c r="M713" i="2"/>
  <c r="L713" i="2"/>
  <c r="N713" i="2" s="1"/>
  <c r="M714" i="2"/>
  <c r="L714" i="2"/>
  <c r="N714" i="2" s="1"/>
  <c r="M715" i="2"/>
  <c r="L715" i="2"/>
  <c r="N715" i="2" s="1"/>
  <c r="M716" i="2"/>
  <c r="L716" i="2"/>
  <c r="N716" i="2" s="1"/>
  <c r="M717" i="2"/>
  <c r="L717" i="2"/>
  <c r="N717" i="2" s="1"/>
  <c r="M718" i="2"/>
  <c r="L718" i="2"/>
  <c r="N718" i="2" s="1"/>
  <c r="M719" i="2"/>
  <c r="L719" i="2"/>
  <c r="N719" i="2" s="1"/>
  <c r="M720" i="2"/>
  <c r="L720" i="2"/>
  <c r="N720" i="2" s="1"/>
  <c r="M721" i="2"/>
  <c r="L721" i="2"/>
  <c r="N721" i="2" s="1"/>
  <c r="M722" i="2"/>
  <c r="L722" i="2"/>
  <c r="N722" i="2" s="1"/>
  <c r="M723" i="2"/>
  <c r="L723" i="2"/>
  <c r="N723" i="2" s="1"/>
  <c r="M724" i="2"/>
  <c r="L724" i="2"/>
  <c r="N724" i="2" s="1"/>
  <c r="M725" i="2"/>
  <c r="L725" i="2"/>
  <c r="N725" i="2" s="1"/>
  <c r="M726" i="2"/>
  <c r="L726" i="2"/>
  <c r="N726" i="2" s="1"/>
  <c r="M727" i="2"/>
  <c r="L727" i="2"/>
  <c r="N727" i="2" s="1"/>
  <c r="M728" i="2"/>
  <c r="L728" i="2"/>
  <c r="N728" i="2" s="1"/>
  <c r="M729" i="2"/>
  <c r="L729" i="2"/>
  <c r="N729" i="2" s="1"/>
  <c r="M730" i="2"/>
  <c r="L730" i="2"/>
  <c r="N730" i="2" s="1"/>
  <c r="M731" i="2"/>
  <c r="L731" i="2"/>
  <c r="N731" i="2" s="1"/>
  <c r="M732" i="2"/>
  <c r="L732" i="2"/>
  <c r="N732" i="2" s="1"/>
  <c r="M733" i="2"/>
  <c r="L733" i="2"/>
  <c r="N733" i="2" s="1"/>
  <c r="M734" i="2"/>
  <c r="L734" i="2"/>
  <c r="M735" i="2"/>
  <c r="L735" i="2"/>
  <c r="M736" i="2"/>
  <c r="L736" i="2"/>
  <c r="M737" i="2"/>
  <c r="L737" i="2"/>
  <c r="N737" i="2" s="1"/>
  <c r="M738" i="2"/>
  <c r="L738" i="2"/>
  <c r="N738" i="2" s="1"/>
  <c r="M739" i="2"/>
  <c r="L739" i="2"/>
  <c r="N739" i="2" s="1"/>
  <c r="M740" i="2"/>
  <c r="L740" i="2"/>
  <c r="N740" i="2" s="1"/>
  <c r="M741" i="2"/>
  <c r="L741" i="2"/>
  <c r="N741" i="2" s="1"/>
  <c r="M742" i="2"/>
  <c r="L742" i="2"/>
  <c r="M743" i="2"/>
  <c r="L743" i="2"/>
  <c r="N743" i="2" s="1"/>
  <c r="M744" i="2"/>
  <c r="L744" i="2"/>
  <c r="N744" i="2" s="1"/>
  <c r="M745" i="2"/>
  <c r="L745" i="2"/>
  <c r="N745" i="2" s="1"/>
  <c r="M746" i="2"/>
  <c r="L746" i="2"/>
  <c r="N746" i="2" s="1"/>
  <c r="M747" i="2"/>
  <c r="L747" i="2"/>
  <c r="N747" i="2" s="1"/>
  <c r="M748" i="2"/>
  <c r="L748" i="2"/>
  <c r="N748" i="2" s="1"/>
  <c r="M749" i="2"/>
  <c r="L749" i="2"/>
  <c r="N749" i="2" s="1"/>
  <c r="M750" i="2"/>
  <c r="L750" i="2"/>
  <c r="N750" i="2" s="1"/>
  <c r="M751" i="2"/>
  <c r="L751" i="2"/>
  <c r="N751" i="2" s="1"/>
  <c r="M752" i="2"/>
  <c r="L752" i="2"/>
  <c r="N752" i="2" s="1"/>
  <c r="M753" i="2"/>
  <c r="L753" i="2"/>
  <c r="N753" i="2" s="1"/>
  <c r="M754" i="2"/>
  <c r="L754" i="2"/>
  <c r="N754" i="2" s="1"/>
  <c r="M755" i="2"/>
  <c r="L755" i="2"/>
  <c r="N755" i="2" s="1"/>
  <c r="M756" i="2"/>
  <c r="L756" i="2"/>
  <c r="N756" i="2" s="1"/>
  <c r="M757" i="2"/>
  <c r="L757" i="2"/>
  <c r="N757" i="2" s="1"/>
  <c r="M758" i="2"/>
  <c r="L758" i="2"/>
  <c r="N758" i="2" s="1"/>
  <c r="M759" i="2"/>
  <c r="L759" i="2"/>
  <c r="N759" i="2" s="1"/>
  <c r="M760" i="2"/>
  <c r="L760" i="2"/>
  <c r="N760" i="2" s="1"/>
  <c r="M761" i="2"/>
  <c r="L761" i="2"/>
  <c r="N761" i="2" s="1"/>
  <c r="M762" i="2"/>
  <c r="L762" i="2"/>
  <c r="N762" i="2" s="1"/>
  <c r="M763" i="2"/>
  <c r="L763" i="2"/>
  <c r="N763" i="2" s="1"/>
  <c r="M764" i="2"/>
  <c r="L764" i="2"/>
  <c r="N764" i="2" s="1"/>
  <c r="M765" i="2"/>
  <c r="L765" i="2"/>
  <c r="N765" i="2" s="1"/>
  <c r="M766" i="2"/>
  <c r="L766" i="2"/>
  <c r="N766" i="2" s="1"/>
  <c r="M767" i="2"/>
  <c r="L767" i="2"/>
  <c r="N767" i="2" s="1"/>
  <c r="M768" i="2"/>
  <c r="L768" i="2"/>
  <c r="N768" i="2" s="1"/>
  <c r="M769" i="2"/>
  <c r="L769" i="2"/>
  <c r="N769" i="2" s="1"/>
  <c r="M770" i="2"/>
  <c r="L770" i="2"/>
  <c r="N770" i="2" s="1"/>
  <c r="M771" i="2"/>
  <c r="L771" i="2"/>
  <c r="N771" i="2" s="1"/>
  <c r="M772" i="2"/>
  <c r="L772" i="2"/>
  <c r="N772" i="2" s="1"/>
  <c r="M773" i="2"/>
  <c r="L773" i="2"/>
  <c r="N773" i="2" s="1"/>
  <c r="M774" i="2"/>
  <c r="L774" i="2"/>
  <c r="N774" i="2" s="1"/>
  <c r="M775" i="2"/>
  <c r="L775" i="2"/>
  <c r="N775" i="2" s="1"/>
  <c r="M776" i="2"/>
  <c r="L776" i="2"/>
  <c r="N776" i="2" s="1"/>
  <c r="M777" i="2"/>
  <c r="L777" i="2"/>
  <c r="N777" i="2" s="1"/>
  <c r="M778" i="2"/>
  <c r="L778" i="2"/>
  <c r="N778" i="2" s="1"/>
  <c r="M779" i="2"/>
  <c r="L779" i="2"/>
  <c r="N779" i="2" s="1"/>
  <c r="M780" i="2"/>
  <c r="L780" i="2"/>
  <c r="N780" i="2" s="1"/>
  <c r="M781" i="2"/>
  <c r="L781" i="2"/>
  <c r="N781" i="2" s="1"/>
  <c r="M782" i="2"/>
  <c r="L782" i="2"/>
  <c r="N782" i="2" s="1"/>
  <c r="M783" i="2"/>
  <c r="L783" i="2"/>
  <c r="N783" i="2" s="1"/>
  <c r="M784" i="2"/>
  <c r="L784" i="2"/>
  <c r="N784" i="2" s="1"/>
  <c r="M785" i="2"/>
  <c r="L785" i="2"/>
  <c r="N785" i="2" s="1"/>
  <c r="M786" i="2"/>
  <c r="L786" i="2"/>
  <c r="N786" i="2" s="1"/>
  <c r="M787" i="2"/>
  <c r="L787" i="2"/>
  <c r="N787" i="2" s="1"/>
  <c r="M788" i="2"/>
  <c r="L788" i="2"/>
  <c r="N788" i="2" s="1"/>
  <c r="M789" i="2"/>
  <c r="L789" i="2"/>
  <c r="N789" i="2" s="1"/>
  <c r="M790" i="2"/>
  <c r="L790" i="2"/>
  <c r="N790" i="2" s="1"/>
  <c r="M791" i="2"/>
  <c r="L791" i="2"/>
  <c r="N791" i="2" s="1"/>
  <c r="M792" i="2"/>
  <c r="L792" i="2"/>
  <c r="N792" i="2" s="1"/>
  <c r="M793" i="2"/>
  <c r="L793" i="2"/>
  <c r="N793" i="2" s="1"/>
  <c r="M794" i="2"/>
  <c r="L794" i="2"/>
  <c r="N794" i="2" s="1"/>
  <c r="M795" i="2"/>
  <c r="L795" i="2"/>
  <c r="N795" i="2" s="1"/>
  <c r="M796" i="2"/>
  <c r="L796" i="2"/>
  <c r="N796" i="2" s="1"/>
  <c r="M797" i="2"/>
  <c r="L797" i="2"/>
  <c r="N797" i="2" s="1"/>
  <c r="M798" i="2"/>
  <c r="L798" i="2"/>
  <c r="N798" i="2" s="1"/>
  <c r="M799" i="2"/>
  <c r="L799" i="2"/>
  <c r="N799" i="2" s="1"/>
  <c r="M800" i="2"/>
  <c r="L800" i="2"/>
  <c r="N800" i="2" s="1"/>
  <c r="M801" i="2"/>
  <c r="L801" i="2"/>
  <c r="N801" i="2" s="1"/>
  <c r="M802" i="2"/>
  <c r="L802" i="2"/>
  <c r="N802" i="2" s="1"/>
  <c r="M803" i="2"/>
  <c r="L803" i="2"/>
  <c r="N803" i="2" s="1"/>
  <c r="M804" i="2"/>
  <c r="L804" i="2"/>
  <c r="N804" i="2" s="1"/>
  <c r="M805" i="2"/>
  <c r="L805" i="2"/>
  <c r="N805" i="2" s="1"/>
  <c r="M806" i="2"/>
  <c r="L806" i="2"/>
  <c r="N806" i="2" s="1"/>
  <c r="M807" i="2"/>
  <c r="L807" i="2"/>
  <c r="N807" i="2" s="1"/>
  <c r="M808" i="2"/>
  <c r="L808" i="2"/>
  <c r="N808" i="2" s="1"/>
  <c r="M809" i="2"/>
  <c r="L809" i="2"/>
  <c r="N809" i="2" s="1"/>
  <c r="M810" i="2"/>
  <c r="L810" i="2"/>
  <c r="N810" i="2" s="1"/>
  <c r="M811" i="2"/>
  <c r="L811" i="2"/>
  <c r="N811" i="2" s="1"/>
  <c r="M812" i="2"/>
  <c r="L812" i="2"/>
  <c r="N812" i="2" s="1"/>
  <c r="M813" i="2"/>
  <c r="L813" i="2"/>
  <c r="N813" i="2" s="1"/>
  <c r="M814" i="2"/>
  <c r="L814" i="2"/>
  <c r="N814" i="2" s="1"/>
  <c r="M815" i="2"/>
  <c r="L815" i="2"/>
  <c r="N815" i="2" s="1"/>
  <c r="M816" i="2"/>
  <c r="L816" i="2"/>
  <c r="N816" i="2" s="1"/>
  <c r="M817" i="2"/>
  <c r="L817" i="2"/>
  <c r="N817" i="2" s="1"/>
  <c r="M818" i="2"/>
  <c r="L818" i="2"/>
  <c r="N818" i="2" s="1"/>
  <c r="M819" i="2"/>
  <c r="L819" i="2"/>
  <c r="N819" i="2" s="1"/>
  <c r="M820" i="2"/>
  <c r="L820" i="2"/>
  <c r="N820" i="2" s="1"/>
  <c r="M821" i="2"/>
  <c r="L821" i="2"/>
  <c r="N821" i="2" s="1"/>
  <c r="M822" i="2"/>
  <c r="L822" i="2"/>
  <c r="N822" i="2" s="1"/>
  <c r="M823" i="2"/>
  <c r="L823" i="2"/>
  <c r="N823" i="2" s="1"/>
  <c r="M824" i="2"/>
  <c r="L824" i="2"/>
  <c r="N824" i="2" s="1"/>
  <c r="M825" i="2"/>
  <c r="L825" i="2"/>
  <c r="N825" i="2" s="1"/>
  <c r="M826" i="2"/>
  <c r="L826" i="2"/>
  <c r="N826" i="2" s="1"/>
  <c r="M827" i="2"/>
  <c r="L827" i="2"/>
  <c r="N827" i="2" s="1"/>
  <c r="M828" i="2"/>
  <c r="L828" i="2"/>
  <c r="N828" i="2" s="1"/>
  <c r="M829" i="2"/>
  <c r="L829" i="2"/>
  <c r="N829" i="2" s="1"/>
  <c r="M830" i="2"/>
  <c r="L830" i="2"/>
  <c r="N830" i="2" s="1"/>
  <c r="M831" i="2"/>
  <c r="L831" i="2"/>
  <c r="N831" i="2" s="1"/>
  <c r="M832" i="2"/>
  <c r="L832" i="2"/>
  <c r="N832" i="2" s="1"/>
  <c r="M833" i="2"/>
  <c r="L833" i="2"/>
  <c r="N833" i="2" s="1"/>
  <c r="M834" i="2"/>
  <c r="L834" i="2"/>
  <c r="N834" i="2" s="1"/>
  <c r="M835" i="2"/>
  <c r="L835" i="2"/>
  <c r="N835" i="2" s="1"/>
  <c r="M836" i="2"/>
  <c r="L836" i="2"/>
  <c r="N836" i="2" s="1"/>
  <c r="M837" i="2"/>
  <c r="L837" i="2"/>
  <c r="N837" i="2" s="1"/>
  <c r="M838" i="2"/>
  <c r="L838" i="2"/>
  <c r="N838" i="2" s="1"/>
  <c r="M839" i="2"/>
  <c r="L839" i="2"/>
  <c r="N839" i="2" s="1"/>
  <c r="M840" i="2"/>
  <c r="L840" i="2"/>
  <c r="N840" i="2" s="1"/>
  <c r="M841" i="2"/>
  <c r="L841" i="2"/>
  <c r="N841" i="2" s="1"/>
  <c r="M842" i="2"/>
  <c r="L842" i="2"/>
  <c r="N842" i="2" s="1"/>
  <c r="M843" i="2"/>
  <c r="L843" i="2"/>
  <c r="N843" i="2" s="1"/>
  <c r="M844" i="2"/>
  <c r="L844" i="2"/>
  <c r="N844" i="2" s="1"/>
  <c r="M845" i="2"/>
  <c r="L845" i="2"/>
  <c r="N845" i="2" s="1"/>
  <c r="M846" i="2"/>
  <c r="L846" i="2"/>
  <c r="N846" i="2" s="1"/>
  <c r="M847" i="2"/>
  <c r="L847" i="2"/>
  <c r="N847" i="2" s="1"/>
  <c r="M848" i="2"/>
  <c r="L848" i="2"/>
  <c r="N848" i="2" s="1"/>
  <c r="M849" i="2"/>
  <c r="L849" i="2"/>
  <c r="N849" i="2" s="1"/>
  <c r="M850" i="2"/>
  <c r="L850" i="2"/>
  <c r="N850" i="2" s="1"/>
  <c r="M851" i="2"/>
  <c r="L851" i="2"/>
  <c r="N851" i="2" s="1"/>
  <c r="M852" i="2"/>
  <c r="L852" i="2"/>
  <c r="N852" i="2" s="1"/>
  <c r="M853" i="2"/>
  <c r="L853" i="2"/>
  <c r="N853" i="2" s="1"/>
  <c r="M854" i="2"/>
  <c r="L854" i="2"/>
  <c r="N854" i="2" s="1"/>
  <c r="M855" i="2"/>
  <c r="L855" i="2"/>
  <c r="N855" i="2" s="1"/>
  <c r="M856" i="2"/>
  <c r="L856" i="2"/>
  <c r="N856" i="2" s="1"/>
  <c r="M857" i="2"/>
  <c r="L857" i="2"/>
  <c r="N857" i="2" s="1"/>
  <c r="M858" i="2"/>
  <c r="L858" i="2"/>
  <c r="N858" i="2" s="1"/>
  <c r="M859" i="2"/>
  <c r="L859" i="2"/>
  <c r="N859" i="2" s="1"/>
  <c r="M860" i="2"/>
  <c r="L860" i="2"/>
  <c r="N860" i="2" s="1"/>
  <c r="M861" i="2"/>
  <c r="L861" i="2"/>
  <c r="N861" i="2" s="1"/>
  <c r="M862" i="2"/>
  <c r="L862" i="2"/>
  <c r="N862" i="2" s="1"/>
  <c r="M863" i="2"/>
  <c r="L863" i="2"/>
  <c r="N863" i="2" s="1"/>
  <c r="M864" i="2"/>
  <c r="L864" i="2"/>
  <c r="N864" i="2" s="1"/>
  <c r="M865" i="2"/>
  <c r="L865" i="2"/>
  <c r="N865" i="2" s="1"/>
  <c r="M866" i="2"/>
  <c r="L866" i="2"/>
  <c r="N866" i="2" s="1"/>
  <c r="M867" i="2"/>
  <c r="L867" i="2"/>
  <c r="N867" i="2" s="1"/>
  <c r="M868" i="2"/>
  <c r="L868" i="2"/>
  <c r="N868" i="2" s="1"/>
  <c r="M869" i="2"/>
  <c r="L869" i="2"/>
  <c r="N869" i="2" s="1"/>
  <c r="M870" i="2"/>
  <c r="L870" i="2"/>
  <c r="N870" i="2" s="1"/>
  <c r="M871" i="2"/>
  <c r="L871" i="2"/>
  <c r="N871" i="2" s="1"/>
  <c r="M872" i="2"/>
  <c r="L872" i="2"/>
  <c r="N872" i="2" s="1"/>
  <c r="M873" i="2"/>
  <c r="L873" i="2"/>
  <c r="N873" i="2" s="1"/>
  <c r="M874" i="2"/>
  <c r="L874" i="2"/>
  <c r="N874" i="2" s="1"/>
  <c r="M875" i="2"/>
  <c r="L875" i="2"/>
  <c r="N875" i="2" s="1"/>
  <c r="M876" i="2"/>
  <c r="L876" i="2"/>
  <c r="N876" i="2" s="1"/>
  <c r="M877" i="2"/>
  <c r="L877" i="2"/>
  <c r="N877" i="2" s="1"/>
  <c r="M878" i="2"/>
  <c r="L878" i="2"/>
  <c r="N878" i="2" s="1"/>
  <c r="M879" i="2"/>
  <c r="L879" i="2"/>
  <c r="N879" i="2" s="1"/>
  <c r="M880" i="2"/>
  <c r="L880" i="2"/>
  <c r="N880" i="2" s="1"/>
  <c r="M881" i="2"/>
  <c r="L881" i="2"/>
  <c r="N881" i="2" s="1"/>
  <c r="M882" i="2"/>
  <c r="L882" i="2"/>
  <c r="N882" i="2" s="1"/>
  <c r="M883" i="2"/>
  <c r="L883" i="2"/>
  <c r="N883" i="2" s="1"/>
  <c r="M884" i="2"/>
  <c r="L884" i="2"/>
  <c r="N884" i="2" s="1"/>
  <c r="M885" i="2"/>
  <c r="L885" i="2"/>
  <c r="N885" i="2" s="1"/>
  <c r="M886" i="2"/>
  <c r="L886" i="2"/>
  <c r="N886" i="2" s="1"/>
  <c r="M887" i="2"/>
  <c r="L887" i="2"/>
  <c r="N887" i="2" s="1"/>
  <c r="M888" i="2"/>
  <c r="L888" i="2"/>
  <c r="N888" i="2" s="1"/>
  <c r="M889" i="2"/>
  <c r="L889" i="2"/>
  <c r="N889" i="2" s="1"/>
  <c r="M890" i="2"/>
  <c r="L890" i="2"/>
  <c r="N890" i="2" s="1"/>
  <c r="M891" i="2"/>
  <c r="L891" i="2"/>
  <c r="N891" i="2" s="1"/>
  <c r="M892" i="2"/>
  <c r="L892" i="2"/>
  <c r="N892" i="2" s="1"/>
  <c r="M893" i="2"/>
  <c r="L893" i="2"/>
  <c r="N893" i="2" s="1"/>
  <c r="M894" i="2"/>
  <c r="L894" i="2"/>
  <c r="N894" i="2" s="1"/>
  <c r="M895" i="2"/>
  <c r="L895" i="2"/>
  <c r="N895" i="2" s="1"/>
  <c r="M896" i="2"/>
  <c r="L896" i="2"/>
  <c r="N896" i="2" s="1"/>
  <c r="M897" i="2"/>
  <c r="L897" i="2"/>
  <c r="N897" i="2" s="1"/>
  <c r="M898" i="2"/>
  <c r="L898" i="2"/>
  <c r="N898" i="2" s="1"/>
  <c r="M899" i="2"/>
  <c r="L899" i="2"/>
  <c r="N899" i="2" s="1"/>
  <c r="M900" i="2"/>
  <c r="L900" i="2"/>
  <c r="N900" i="2" s="1"/>
  <c r="M901" i="2"/>
  <c r="L901" i="2"/>
  <c r="N901" i="2" s="1"/>
  <c r="M902" i="2"/>
  <c r="L902" i="2"/>
  <c r="N902" i="2" s="1"/>
  <c r="M903" i="2"/>
  <c r="L903" i="2"/>
  <c r="N903" i="2" s="1"/>
  <c r="M904" i="2"/>
  <c r="L904" i="2"/>
  <c r="N904" i="2" s="1"/>
  <c r="M905" i="2"/>
  <c r="L905" i="2"/>
  <c r="N905" i="2" s="1"/>
  <c r="M906" i="2"/>
  <c r="L906" i="2"/>
  <c r="N906" i="2" s="1"/>
  <c r="M907" i="2"/>
  <c r="L907" i="2"/>
  <c r="N907" i="2" s="1"/>
  <c r="M908" i="2"/>
  <c r="L908" i="2"/>
  <c r="N908" i="2" s="1"/>
  <c r="M909" i="2"/>
  <c r="L909" i="2"/>
  <c r="N909" i="2" s="1"/>
  <c r="M910" i="2"/>
  <c r="L910" i="2"/>
  <c r="N910" i="2" s="1"/>
  <c r="M911" i="2"/>
  <c r="L911" i="2"/>
  <c r="N911" i="2" s="1"/>
  <c r="M912" i="2"/>
  <c r="L912" i="2"/>
  <c r="N912" i="2" s="1"/>
  <c r="M913" i="2"/>
  <c r="L913" i="2"/>
  <c r="N913" i="2" s="1"/>
  <c r="M914" i="2"/>
  <c r="L914" i="2"/>
  <c r="N914" i="2" s="1"/>
  <c r="M915" i="2"/>
  <c r="L915" i="2"/>
  <c r="N915" i="2" s="1"/>
  <c r="M916" i="2"/>
  <c r="L916" i="2"/>
  <c r="N916" i="2" s="1"/>
  <c r="M917" i="2"/>
  <c r="L917" i="2"/>
  <c r="N917" i="2" s="1"/>
  <c r="M918" i="2"/>
  <c r="L918" i="2"/>
  <c r="N918" i="2" s="1"/>
  <c r="M919" i="2"/>
  <c r="L919" i="2"/>
  <c r="N919" i="2" s="1"/>
  <c r="M920" i="2"/>
  <c r="L920" i="2"/>
  <c r="N920" i="2" s="1"/>
  <c r="M921" i="2"/>
  <c r="L921" i="2"/>
  <c r="N921" i="2" s="1"/>
  <c r="M922" i="2"/>
  <c r="L922" i="2"/>
  <c r="N922" i="2" s="1"/>
  <c r="M923" i="2"/>
  <c r="L923" i="2"/>
  <c r="N923" i="2" s="1"/>
  <c r="M924" i="2"/>
  <c r="L924" i="2"/>
  <c r="N924" i="2" s="1"/>
  <c r="M925" i="2"/>
  <c r="L925" i="2"/>
  <c r="N925" i="2" s="1"/>
  <c r="M926" i="2"/>
  <c r="L926" i="2"/>
  <c r="N926" i="2" s="1"/>
  <c r="M927" i="2"/>
  <c r="L927" i="2"/>
  <c r="N927" i="2" s="1"/>
  <c r="M928" i="2"/>
  <c r="L928" i="2"/>
  <c r="N928" i="2" s="1"/>
  <c r="M929" i="2"/>
  <c r="L929" i="2"/>
  <c r="N929" i="2" s="1"/>
  <c r="M930" i="2"/>
  <c r="L930" i="2"/>
  <c r="N930" i="2" s="1"/>
  <c r="M931" i="2"/>
  <c r="L931" i="2"/>
  <c r="N931" i="2" s="1"/>
  <c r="M932" i="2"/>
  <c r="L932" i="2"/>
  <c r="N932" i="2" s="1"/>
  <c r="M933" i="2"/>
  <c r="L933" i="2"/>
  <c r="N933" i="2" s="1"/>
  <c r="M934" i="2"/>
  <c r="L934" i="2"/>
  <c r="N934" i="2" s="1"/>
  <c r="M935" i="2"/>
  <c r="L935" i="2"/>
  <c r="N935" i="2" s="1"/>
  <c r="M936" i="2"/>
  <c r="L936" i="2"/>
  <c r="N936" i="2" s="1"/>
  <c r="M937" i="2"/>
  <c r="L937" i="2"/>
  <c r="N937" i="2" s="1"/>
  <c r="M938" i="2"/>
  <c r="L938" i="2"/>
  <c r="N938" i="2" s="1"/>
  <c r="M939" i="2"/>
  <c r="L939" i="2"/>
  <c r="N939" i="2" s="1"/>
  <c r="M940" i="2"/>
  <c r="L940" i="2"/>
  <c r="N940" i="2" s="1"/>
  <c r="M941" i="2"/>
  <c r="L941" i="2"/>
  <c r="N941" i="2" s="1"/>
  <c r="M942" i="2"/>
  <c r="L942" i="2"/>
  <c r="N942" i="2" s="1"/>
  <c r="M943" i="2"/>
  <c r="L943" i="2"/>
  <c r="N943" i="2" s="1"/>
  <c r="M944" i="2"/>
  <c r="L944" i="2"/>
  <c r="N944" i="2" s="1"/>
  <c r="M945" i="2"/>
  <c r="L945" i="2"/>
  <c r="N945" i="2" s="1"/>
  <c r="M946" i="2"/>
  <c r="L946" i="2"/>
  <c r="N946" i="2" s="1"/>
  <c r="M947" i="2"/>
  <c r="L947" i="2"/>
  <c r="N947" i="2" s="1"/>
  <c r="M948" i="2"/>
  <c r="L948" i="2"/>
  <c r="N948" i="2" s="1"/>
  <c r="M949" i="2"/>
  <c r="L949" i="2"/>
  <c r="N949" i="2" s="1"/>
  <c r="M950" i="2"/>
  <c r="L950" i="2"/>
  <c r="N950" i="2" s="1"/>
  <c r="M951" i="2"/>
  <c r="L951" i="2"/>
  <c r="N951" i="2" s="1"/>
  <c r="M952" i="2"/>
  <c r="L952" i="2"/>
  <c r="N952" i="2" s="1"/>
  <c r="M953" i="2"/>
  <c r="L953" i="2"/>
  <c r="N953" i="2" s="1"/>
  <c r="M954" i="2"/>
  <c r="L954" i="2"/>
  <c r="N954" i="2" s="1"/>
  <c r="M955" i="2"/>
  <c r="L955" i="2"/>
  <c r="N955" i="2" s="1"/>
  <c r="M956" i="2"/>
  <c r="L956" i="2"/>
  <c r="N956" i="2" s="1"/>
  <c r="M957" i="2"/>
  <c r="L957" i="2"/>
  <c r="N957" i="2" s="1"/>
  <c r="M958" i="2"/>
  <c r="L958" i="2"/>
  <c r="N958" i="2" s="1"/>
  <c r="M959" i="2"/>
  <c r="L959" i="2"/>
  <c r="N959" i="2" s="1"/>
  <c r="M960" i="2"/>
  <c r="L960" i="2"/>
  <c r="N960" i="2" s="1"/>
  <c r="M961" i="2"/>
  <c r="L961" i="2"/>
  <c r="N961" i="2" s="1"/>
  <c r="M962" i="2"/>
  <c r="L962" i="2"/>
  <c r="N962" i="2" s="1"/>
  <c r="M963" i="2"/>
  <c r="L963" i="2"/>
  <c r="N963" i="2" s="1"/>
  <c r="M964" i="2"/>
  <c r="L964" i="2"/>
  <c r="N964" i="2" s="1"/>
  <c r="M965" i="2"/>
  <c r="L965" i="2"/>
  <c r="N965" i="2" s="1"/>
  <c r="M966" i="2"/>
  <c r="L966" i="2"/>
  <c r="N966" i="2" s="1"/>
  <c r="M967" i="2"/>
  <c r="L967" i="2"/>
  <c r="N967" i="2" s="1"/>
  <c r="M968" i="2"/>
  <c r="L968" i="2"/>
  <c r="N968" i="2" s="1"/>
  <c r="M969" i="2"/>
  <c r="L969" i="2"/>
  <c r="N969" i="2" s="1"/>
  <c r="M970" i="2"/>
  <c r="L970" i="2"/>
  <c r="N970" i="2" s="1"/>
  <c r="M971" i="2"/>
  <c r="L971" i="2"/>
  <c r="N971" i="2" s="1"/>
  <c r="M972" i="2"/>
  <c r="L972" i="2"/>
  <c r="N972" i="2" s="1"/>
  <c r="M973" i="2"/>
  <c r="L973" i="2"/>
  <c r="N973" i="2" s="1"/>
  <c r="M974" i="2"/>
  <c r="L974" i="2"/>
  <c r="N974" i="2" s="1"/>
  <c r="M975" i="2"/>
  <c r="L975" i="2"/>
  <c r="N975" i="2" s="1"/>
  <c r="M976" i="2"/>
  <c r="L976" i="2"/>
  <c r="N976" i="2" s="1"/>
  <c r="M977" i="2"/>
  <c r="L977" i="2"/>
  <c r="N977" i="2" s="1"/>
  <c r="M978" i="2"/>
  <c r="L978" i="2"/>
  <c r="N978" i="2" s="1"/>
  <c r="M979" i="2"/>
  <c r="L979" i="2"/>
  <c r="N979" i="2" s="1"/>
  <c r="M980" i="2"/>
  <c r="L980" i="2"/>
  <c r="N980" i="2" s="1"/>
  <c r="M981" i="2"/>
  <c r="L981" i="2"/>
  <c r="N981" i="2" s="1"/>
  <c r="M982" i="2"/>
  <c r="L982" i="2"/>
  <c r="N982" i="2" s="1"/>
  <c r="M983" i="2"/>
  <c r="L983" i="2"/>
  <c r="N983" i="2" s="1"/>
  <c r="M984" i="2"/>
  <c r="L984" i="2"/>
  <c r="N984" i="2" s="1"/>
  <c r="M985" i="2"/>
  <c r="L985" i="2"/>
  <c r="N985" i="2" s="1"/>
  <c r="M986" i="2"/>
  <c r="L986" i="2"/>
  <c r="N986" i="2" s="1"/>
  <c r="M987" i="2"/>
  <c r="L987" i="2"/>
  <c r="N987" i="2" s="1"/>
  <c r="M988" i="2"/>
  <c r="L988" i="2"/>
  <c r="N988" i="2" s="1"/>
  <c r="M989" i="2"/>
  <c r="L989" i="2"/>
  <c r="N989" i="2" s="1"/>
  <c r="M990" i="2"/>
  <c r="L990" i="2"/>
  <c r="N990" i="2" s="1"/>
  <c r="M991" i="2"/>
  <c r="L991" i="2"/>
  <c r="N991" i="2" s="1"/>
  <c r="M992" i="2"/>
  <c r="L992" i="2"/>
  <c r="N992" i="2" s="1"/>
  <c r="M993" i="2"/>
  <c r="L993" i="2"/>
  <c r="N993" i="2" s="1"/>
  <c r="M994" i="2"/>
  <c r="L994" i="2"/>
  <c r="N994" i="2" s="1"/>
  <c r="M995" i="2"/>
  <c r="L995" i="2"/>
  <c r="N995" i="2" s="1"/>
  <c r="M996" i="2"/>
  <c r="L996" i="2"/>
  <c r="N996" i="2" s="1"/>
  <c r="M997" i="2"/>
  <c r="L997" i="2"/>
  <c r="N997" i="2" s="1"/>
  <c r="M998" i="2"/>
  <c r="L998" i="2"/>
  <c r="N998" i="2" s="1"/>
  <c r="M999" i="2"/>
  <c r="L999" i="2"/>
  <c r="M1000" i="2"/>
  <c r="L1000" i="2"/>
  <c r="N1000" i="2" s="1"/>
  <c r="M1001" i="2"/>
  <c r="L1001" i="2"/>
  <c r="N1001" i="2" s="1"/>
  <c r="M1002" i="2"/>
  <c r="L1002" i="2"/>
  <c r="N1002" i="2" s="1"/>
  <c r="M1003" i="2"/>
  <c r="L1003" i="2"/>
  <c r="N1003" i="2" s="1"/>
  <c r="M1004" i="2"/>
  <c r="L1004" i="2"/>
  <c r="N1004" i="2" s="1"/>
  <c r="M1005" i="2"/>
  <c r="L1005" i="2"/>
  <c r="N1005" i="2" s="1"/>
  <c r="M1006" i="2"/>
  <c r="L1006" i="2"/>
  <c r="N1006" i="2" s="1"/>
  <c r="M1007" i="2"/>
  <c r="L1007" i="2"/>
  <c r="N1007" i="2" s="1"/>
  <c r="M1008" i="2"/>
  <c r="L1008" i="2"/>
  <c r="N1008" i="2" s="1"/>
  <c r="M1009" i="2"/>
  <c r="L1009" i="2"/>
  <c r="N1009" i="2" s="1"/>
  <c r="M1010" i="2"/>
  <c r="L1010" i="2"/>
  <c r="N1010" i="2" s="1"/>
  <c r="M1011" i="2"/>
  <c r="L1011" i="2"/>
  <c r="N1011" i="2" s="1"/>
  <c r="M1012" i="2"/>
  <c r="L1012" i="2"/>
  <c r="N1012" i="2" s="1"/>
  <c r="M1013" i="2"/>
  <c r="L1013" i="2"/>
  <c r="N1013" i="2" s="1"/>
  <c r="M1014" i="2"/>
  <c r="L1014" i="2"/>
  <c r="N1014" i="2" s="1"/>
  <c r="M1015" i="2"/>
  <c r="L1015" i="2"/>
  <c r="N1015" i="2" s="1"/>
  <c r="M1016" i="2"/>
  <c r="L1016" i="2"/>
  <c r="N1016" i="2" s="1"/>
  <c r="M1017" i="2"/>
  <c r="L1017" i="2"/>
  <c r="N1017" i="2" s="1"/>
  <c r="M1018" i="2"/>
  <c r="L1018" i="2"/>
  <c r="N1018" i="2" s="1"/>
  <c r="M1019" i="2"/>
  <c r="L1019" i="2"/>
  <c r="N1019" i="2" s="1"/>
  <c r="M1020" i="2"/>
  <c r="L1020" i="2"/>
  <c r="N1020" i="2" s="1"/>
  <c r="M1021" i="2"/>
  <c r="L1021" i="2"/>
  <c r="N1021" i="2" s="1"/>
  <c r="M1022" i="2"/>
  <c r="L1022" i="2"/>
  <c r="N1022" i="2" s="1"/>
  <c r="M1023" i="2"/>
  <c r="L1023" i="2"/>
  <c r="N1023" i="2" s="1"/>
  <c r="M1024" i="2"/>
  <c r="L1024" i="2"/>
  <c r="N1024" i="2" s="1"/>
  <c r="M1025" i="2"/>
  <c r="L1025" i="2"/>
  <c r="N1025" i="2" s="1"/>
  <c r="M1026" i="2"/>
  <c r="L1026" i="2"/>
  <c r="N1026" i="2" s="1"/>
  <c r="M1027" i="2"/>
  <c r="L1027" i="2"/>
  <c r="N1027" i="2" s="1"/>
  <c r="M1028" i="2"/>
  <c r="L1028" i="2"/>
  <c r="N1028" i="2" s="1"/>
  <c r="M1029" i="2"/>
  <c r="L1029" i="2"/>
  <c r="N1029" i="2" s="1"/>
  <c r="M1030" i="2"/>
  <c r="L1030" i="2"/>
  <c r="N1030" i="2" s="1"/>
  <c r="M1031" i="2"/>
  <c r="L1031" i="2"/>
  <c r="N1031" i="2" s="1"/>
  <c r="M1032" i="2"/>
  <c r="L1032" i="2"/>
  <c r="N1032" i="2" s="1"/>
  <c r="M1033" i="2"/>
  <c r="L1033" i="2"/>
  <c r="N1033" i="2" s="1"/>
  <c r="M1034" i="2"/>
  <c r="L1034" i="2"/>
  <c r="N1034" i="2" s="1"/>
  <c r="M1035" i="2"/>
  <c r="L1035" i="2"/>
  <c r="N1035" i="2" s="1"/>
  <c r="M1036" i="2"/>
  <c r="L1036" i="2"/>
  <c r="N1036" i="2" s="1"/>
  <c r="M1037" i="2"/>
  <c r="L1037" i="2"/>
  <c r="N1037" i="2" s="1"/>
  <c r="M1038" i="2"/>
  <c r="L1038" i="2"/>
  <c r="N1038" i="2" s="1"/>
  <c r="M1039" i="2"/>
  <c r="L1039" i="2"/>
  <c r="N1039" i="2" s="1"/>
  <c r="M1040" i="2"/>
  <c r="L1040" i="2"/>
  <c r="N1040" i="2" s="1"/>
  <c r="M1041" i="2"/>
  <c r="L1041" i="2"/>
  <c r="N1041" i="2" s="1"/>
  <c r="M1042" i="2"/>
  <c r="L1042" i="2"/>
  <c r="N1042" i="2" s="1"/>
  <c r="M1043" i="2"/>
  <c r="L1043" i="2"/>
  <c r="N1043" i="2" s="1"/>
  <c r="M1044" i="2"/>
  <c r="L1044" i="2"/>
  <c r="N1044" i="2" s="1"/>
  <c r="M1045" i="2"/>
  <c r="L1045" i="2"/>
  <c r="N1045" i="2" s="1"/>
  <c r="M1046" i="2"/>
  <c r="L1046" i="2"/>
  <c r="N1046" i="2" s="1"/>
  <c r="M1047" i="2"/>
  <c r="L1047" i="2"/>
  <c r="N1047" i="2" s="1"/>
  <c r="M1048" i="2"/>
  <c r="L1048" i="2"/>
  <c r="N1048" i="2" s="1"/>
  <c r="M1049" i="2"/>
  <c r="L1049" i="2"/>
  <c r="N1049" i="2" s="1"/>
  <c r="M1050" i="2"/>
  <c r="L1050" i="2"/>
  <c r="N1050" i="2" s="1"/>
  <c r="M1051" i="2"/>
  <c r="L1051" i="2"/>
  <c r="N1051" i="2" s="1"/>
  <c r="M1052" i="2"/>
  <c r="L1052" i="2"/>
  <c r="N1052" i="2" s="1"/>
  <c r="M1053" i="2"/>
  <c r="L1053" i="2"/>
  <c r="N1053" i="2" s="1"/>
  <c r="M1054" i="2"/>
  <c r="L1054" i="2"/>
  <c r="N1054" i="2" s="1"/>
  <c r="M1055" i="2"/>
  <c r="L1055" i="2"/>
  <c r="N1055" i="2" s="1"/>
  <c r="M1056" i="2"/>
  <c r="L1056" i="2"/>
  <c r="N1056" i="2" s="1"/>
  <c r="M1057" i="2"/>
  <c r="L1057" i="2"/>
  <c r="N1057" i="2" s="1"/>
  <c r="M1058" i="2"/>
  <c r="L1058" i="2"/>
  <c r="N1058" i="2" s="1"/>
  <c r="M1059" i="2"/>
  <c r="L1059" i="2"/>
  <c r="N1059" i="2" s="1"/>
  <c r="M1060" i="2"/>
  <c r="L1060" i="2"/>
  <c r="N1060" i="2" s="1"/>
  <c r="M1061" i="2"/>
  <c r="L1061" i="2"/>
  <c r="N1061" i="2" s="1"/>
  <c r="M1062" i="2"/>
  <c r="L1062" i="2"/>
  <c r="N1062" i="2" s="1"/>
  <c r="M1063" i="2"/>
  <c r="L1063" i="2"/>
  <c r="N1063" i="2" s="1"/>
  <c r="M1064" i="2"/>
  <c r="L1064" i="2"/>
  <c r="M1065" i="2"/>
  <c r="L1065" i="2"/>
  <c r="N1065" i="2" s="1"/>
  <c r="M1066" i="2"/>
  <c r="L1066" i="2"/>
  <c r="M1067" i="2"/>
  <c r="L1067" i="2"/>
  <c r="N1067" i="2" s="1"/>
  <c r="M1068" i="2"/>
  <c r="L1068" i="2"/>
  <c r="N1068" i="2" s="1"/>
  <c r="M1069" i="2"/>
  <c r="L1069" i="2"/>
  <c r="N1069" i="2" s="1"/>
  <c r="M1070" i="2"/>
  <c r="L1070" i="2"/>
  <c r="N1070" i="2" s="1"/>
  <c r="M1071" i="2"/>
  <c r="L1071" i="2"/>
  <c r="N1071" i="2" s="1"/>
  <c r="M1072" i="2"/>
  <c r="L1072" i="2"/>
  <c r="N1072" i="2" s="1"/>
  <c r="M1073" i="2"/>
  <c r="L1073" i="2"/>
  <c r="N1073" i="2" s="1"/>
  <c r="M1074" i="2"/>
  <c r="L1074" i="2"/>
  <c r="N1074" i="2" s="1"/>
  <c r="M1075" i="2"/>
  <c r="L1075" i="2"/>
  <c r="N1075" i="2" s="1"/>
  <c r="M1076" i="2"/>
  <c r="L1076" i="2"/>
  <c r="N1076" i="2" s="1"/>
  <c r="M1077" i="2"/>
  <c r="L1077" i="2"/>
  <c r="N1077" i="2" s="1"/>
  <c r="M1078" i="2"/>
  <c r="L1078" i="2"/>
  <c r="N1078" i="2" s="1"/>
  <c r="M1079" i="2"/>
  <c r="L1079" i="2"/>
  <c r="N1079" i="2" s="1"/>
  <c r="M1080" i="2"/>
  <c r="L1080" i="2"/>
  <c r="N1080" i="2" s="1"/>
  <c r="M1081" i="2"/>
  <c r="L1081" i="2"/>
  <c r="N1081" i="2" s="1"/>
  <c r="M1082" i="2"/>
  <c r="L1082" i="2"/>
  <c r="N1082" i="2" s="1"/>
  <c r="M1083" i="2"/>
  <c r="L1083" i="2"/>
  <c r="N1083" i="2" s="1"/>
  <c r="M1084" i="2"/>
  <c r="L1084" i="2"/>
  <c r="N1084" i="2" s="1"/>
  <c r="M1085" i="2"/>
  <c r="L1085" i="2"/>
  <c r="N1085" i="2" s="1"/>
  <c r="M1086" i="2"/>
  <c r="L1086" i="2"/>
  <c r="N1086" i="2" s="1"/>
  <c r="M1087" i="2"/>
  <c r="L1087" i="2"/>
  <c r="N1087" i="2" s="1"/>
  <c r="M1088" i="2"/>
  <c r="L1088" i="2"/>
  <c r="N1088" i="2" s="1"/>
  <c r="M1089" i="2"/>
  <c r="L1089" i="2"/>
  <c r="N1089" i="2" s="1"/>
  <c r="M1090" i="2"/>
  <c r="L1090" i="2"/>
  <c r="M1091" i="2"/>
  <c r="L1091" i="2"/>
  <c r="M1092" i="2"/>
  <c r="L1092" i="2"/>
  <c r="N1092" i="2" s="1"/>
  <c r="M1093" i="2"/>
  <c r="L1093" i="2"/>
  <c r="N1093" i="2" s="1"/>
  <c r="M1094" i="2"/>
  <c r="L1094" i="2"/>
  <c r="N1094" i="2" s="1"/>
  <c r="M1095" i="2"/>
  <c r="L1095" i="2"/>
  <c r="N1095" i="2" s="1"/>
  <c r="M1096" i="2"/>
  <c r="L1096" i="2"/>
  <c r="N1096" i="2" s="1"/>
  <c r="M1097" i="2"/>
  <c r="L1097" i="2"/>
  <c r="N1097" i="2" s="1"/>
  <c r="M1098" i="2"/>
  <c r="L1098" i="2"/>
  <c r="N1098" i="2" s="1"/>
  <c r="M1099" i="2"/>
  <c r="L1099" i="2"/>
  <c r="N1099" i="2" s="1"/>
  <c r="M1100" i="2"/>
  <c r="L1100" i="2"/>
  <c r="N1100" i="2" s="1"/>
  <c r="M1101" i="2"/>
  <c r="L1101" i="2"/>
  <c r="N1101" i="2" s="1"/>
  <c r="M1102" i="2"/>
  <c r="L1102" i="2"/>
  <c r="N1102" i="2" s="1"/>
  <c r="M1103" i="2"/>
  <c r="L1103" i="2"/>
  <c r="N1103" i="2" s="1"/>
  <c r="M1104" i="2"/>
  <c r="L1104" i="2"/>
  <c r="N1104" i="2" s="1"/>
  <c r="M1105" i="2"/>
  <c r="L1105" i="2"/>
  <c r="M1106" i="2"/>
  <c r="L1106" i="2"/>
  <c r="N1106" i="2" s="1"/>
  <c r="M1107" i="2"/>
  <c r="L1107" i="2"/>
  <c r="M1108" i="2"/>
  <c r="L1108" i="2"/>
  <c r="N1108" i="2" s="1"/>
  <c r="M1109" i="2"/>
  <c r="L1109" i="2"/>
  <c r="N1109" i="2" s="1"/>
  <c r="M1110" i="2"/>
  <c r="L1110" i="2"/>
  <c r="N1110" i="2" s="1"/>
  <c r="M1111" i="2"/>
  <c r="L1111" i="2"/>
  <c r="N1111" i="2" s="1"/>
  <c r="M1112" i="2"/>
  <c r="L1112" i="2"/>
  <c r="N1112" i="2" s="1"/>
  <c r="M1113" i="2"/>
  <c r="L1113" i="2"/>
  <c r="N1113" i="2" s="1"/>
  <c r="M1114" i="2"/>
  <c r="L1114" i="2"/>
  <c r="N1114" i="2" s="1"/>
  <c r="M1115" i="2"/>
  <c r="L1115" i="2"/>
  <c r="N1115" i="2" s="1"/>
  <c r="M1116" i="2"/>
  <c r="L1116" i="2"/>
  <c r="N1116" i="2" s="1"/>
  <c r="M1117" i="2"/>
  <c r="L1117" i="2"/>
  <c r="N1117" i="2" s="1"/>
  <c r="M1118" i="2"/>
  <c r="L1118" i="2"/>
  <c r="N1118" i="2" s="1"/>
  <c r="M1119" i="2"/>
  <c r="L1119" i="2"/>
  <c r="N1119" i="2" s="1"/>
  <c r="M1120" i="2"/>
  <c r="L1120" i="2"/>
  <c r="N1120" i="2" s="1"/>
  <c r="M1121" i="2"/>
  <c r="L1121" i="2"/>
  <c r="N1121" i="2" s="1"/>
  <c r="M1122" i="2"/>
  <c r="L1122" i="2"/>
  <c r="N1122" i="2" s="1"/>
  <c r="M1123" i="2"/>
  <c r="L1123" i="2"/>
  <c r="N1123" i="2" s="1"/>
  <c r="M1124" i="2"/>
  <c r="L1124" i="2"/>
  <c r="N1124" i="2" s="1"/>
  <c r="M1125" i="2"/>
  <c r="L1125" i="2"/>
  <c r="N1125" i="2" s="1"/>
  <c r="M1126" i="2"/>
  <c r="L1126" i="2"/>
  <c r="N1126" i="2" s="1"/>
  <c r="M1127" i="2"/>
  <c r="L1127" i="2"/>
  <c r="N1127" i="2" s="1"/>
  <c r="M1128" i="2"/>
  <c r="L1128" i="2"/>
  <c r="N1128" i="2" s="1"/>
  <c r="M1129" i="2"/>
  <c r="L1129" i="2"/>
  <c r="N1129" i="2" s="1"/>
  <c r="M1130" i="2"/>
  <c r="L1130" i="2"/>
  <c r="N1130" i="2" s="1"/>
  <c r="M1131" i="2"/>
  <c r="L1131" i="2"/>
  <c r="N1131" i="2" s="1"/>
  <c r="M1132" i="2"/>
  <c r="L1132" i="2"/>
  <c r="N1132" i="2" s="1"/>
  <c r="M1133" i="2"/>
  <c r="L1133" i="2"/>
  <c r="N1133" i="2" s="1"/>
  <c r="M1134" i="2"/>
  <c r="L1134" i="2"/>
  <c r="N1134" i="2" s="1"/>
  <c r="M1135" i="2"/>
  <c r="L1135" i="2"/>
  <c r="N1135" i="2" s="1"/>
  <c r="M1136" i="2"/>
  <c r="L1136" i="2"/>
  <c r="N1136" i="2" s="1"/>
  <c r="M1137" i="2"/>
  <c r="L1137" i="2"/>
  <c r="N1137" i="2" s="1"/>
  <c r="M1138" i="2"/>
  <c r="L1138" i="2"/>
  <c r="N1138" i="2" s="1"/>
  <c r="M1139" i="2"/>
  <c r="L1139" i="2"/>
  <c r="N1139" i="2" s="1"/>
  <c r="M1140" i="2"/>
  <c r="L1140" i="2"/>
  <c r="N1140" i="2" s="1"/>
  <c r="M1141" i="2"/>
  <c r="L1141" i="2"/>
  <c r="N1141" i="2" s="1"/>
  <c r="M1142" i="2"/>
  <c r="L1142" i="2"/>
  <c r="N1142" i="2" s="1"/>
  <c r="M1143" i="2"/>
  <c r="L1143" i="2"/>
  <c r="N1143" i="2" s="1"/>
  <c r="M1144" i="2"/>
  <c r="L1144" i="2"/>
  <c r="N1144" i="2" s="1"/>
  <c r="M1145" i="2"/>
  <c r="L1145" i="2"/>
  <c r="N1145" i="2" s="1"/>
  <c r="M1146" i="2"/>
  <c r="L1146" i="2"/>
  <c r="N1146" i="2" s="1"/>
  <c r="M1147" i="2"/>
  <c r="L1147" i="2"/>
  <c r="N1147" i="2" s="1"/>
  <c r="M1148" i="2"/>
  <c r="L1148" i="2"/>
  <c r="N1148" i="2" s="1"/>
  <c r="M1149" i="2"/>
  <c r="L1149" i="2"/>
  <c r="N1149" i="2" s="1"/>
  <c r="M1150" i="2"/>
  <c r="L1150" i="2"/>
  <c r="N1150" i="2" s="1"/>
  <c r="M1151" i="2"/>
  <c r="L1151" i="2"/>
  <c r="N1151" i="2" s="1"/>
  <c r="M1152" i="2"/>
  <c r="L1152" i="2"/>
  <c r="N1152" i="2" s="1"/>
  <c r="M1153" i="2"/>
  <c r="L1153" i="2"/>
  <c r="N1153" i="2" s="1"/>
  <c r="M1154" i="2"/>
  <c r="L1154" i="2"/>
  <c r="N1154" i="2" s="1"/>
  <c r="M1155" i="2"/>
  <c r="L1155" i="2"/>
  <c r="N1155" i="2" s="1"/>
  <c r="M1156" i="2"/>
  <c r="L1156" i="2"/>
  <c r="N1156" i="2" s="1"/>
  <c r="M1157" i="2"/>
  <c r="L1157" i="2"/>
  <c r="N1157" i="2" s="1"/>
  <c r="M1158" i="2"/>
  <c r="L1158" i="2"/>
  <c r="N1158" i="2" s="1"/>
  <c r="M1159" i="2"/>
  <c r="L1159" i="2"/>
  <c r="N1159" i="2" s="1"/>
  <c r="M1160" i="2"/>
  <c r="L1160" i="2"/>
  <c r="N1160" i="2" s="1"/>
  <c r="M1161" i="2"/>
  <c r="L1161" i="2"/>
  <c r="N1161" i="2" s="1"/>
  <c r="M1162" i="2"/>
  <c r="L1162" i="2"/>
  <c r="N1162" i="2" s="1"/>
  <c r="M1163" i="2"/>
  <c r="L1163" i="2"/>
  <c r="N1163" i="2" s="1"/>
  <c r="M1164" i="2"/>
  <c r="L1164" i="2"/>
  <c r="N1164" i="2" s="1"/>
  <c r="M1165" i="2"/>
  <c r="L1165" i="2"/>
  <c r="N1165" i="2" s="1"/>
  <c r="M1166" i="2"/>
  <c r="L1166" i="2"/>
  <c r="N1166" i="2" s="1"/>
  <c r="M1167" i="2"/>
  <c r="L1167" i="2"/>
  <c r="N1167" i="2" s="1"/>
  <c r="M1168" i="2"/>
  <c r="L1168" i="2"/>
  <c r="N1168" i="2" s="1"/>
  <c r="M1169" i="2"/>
  <c r="L1169" i="2"/>
  <c r="N1169" i="2" s="1"/>
  <c r="M1170" i="2"/>
  <c r="L1170" i="2"/>
  <c r="N1170" i="2" s="1"/>
  <c r="M1171" i="2"/>
  <c r="L1171" i="2"/>
  <c r="N1171" i="2" s="1"/>
  <c r="M1172" i="2"/>
  <c r="L1172" i="2"/>
  <c r="N1172" i="2" s="1"/>
  <c r="M1173" i="2"/>
  <c r="L1173" i="2"/>
  <c r="N1173" i="2" s="1"/>
  <c r="M1174" i="2"/>
  <c r="L1174" i="2"/>
  <c r="N1174" i="2" s="1"/>
  <c r="M1175" i="2"/>
  <c r="L1175" i="2"/>
  <c r="N1175" i="2" s="1"/>
  <c r="M1176" i="2"/>
  <c r="L1176" i="2"/>
  <c r="N1176" i="2" s="1"/>
  <c r="M1177" i="2"/>
  <c r="L1177" i="2"/>
  <c r="N1177" i="2" s="1"/>
  <c r="M1178" i="2"/>
  <c r="L1178" i="2"/>
  <c r="N1178" i="2" s="1"/>
  <c r="M1179" i="2"/>
  <c r="L1179" i="2"/>
  <c r="N1179" i="2" s="1"/>
  <c r="M1180" i="2"/>
  <c r="L1180" i="2"/>
  <c r="N1180" i="2" s="1"/>
  <c r="M1181" i="2"/>
  <c r="L1181" i="2"/>
  <c r="N1181" i="2" s="1"/>
  <c r="M1182" i="2"/>
  <c r="L1182" i="2"/>
  <c r="N1182" i="2" s="1"/>
  <c r="M1183" i="2"/>
  <c r="L1183" i="2"/>
  <c r="N1183" i="2" s="1"/>
  <c r="M1184" i="2"/>
  <c r="L1184" i="2"/>
  <c r="N1184" i="2" s="1"/>
  <c r="M1185" i="2"/>
  <c r="L1185" i="2"/>
  <c r="N1185" i="2" s="1"/>
  <c r="M1186" i="2"/>
  <c r="L1186" i="2"/>
  <c r="N1186" i="2" s="1"/>
  <c r="M1187" i="2"/>
  <c r="L1187" i="2"/>
  <c r="N1187" i="2" s="1"/>
  <c r="M1188" i="2"/>
  <c r="L1188" i="2"/>
  <c r="N1188" i="2" s="1"/>
  <c r="M1189" i="2"/>
  <c r="L1189" i="2"/>
  <c r="N1189" i="2" s="1"/>
  <c r="M1190" i="2"/>
  <c r="L1190" i="2"/>
  <c r="M1191" i="2"/>
  <c r="L1191" i="2"/>
  <c r="N1191" i="2" s="1"/>
  <c r="M1192" i="2"/>
  <c r="L1192" i="2"/>
  <c r="N1192" i="2" s="1"/>
  <c r="M1193" i="2"/>
  <c r="L1193" i="2"/>
  <c r="N1193" i="2" s="1"/>
  <c r="M1194" i="2"/>
  <c r="L1194" i="2"/>
  <c r="N1194" i="2" s="1"/>
  <c r="M1195" i="2"/>
  <c r="L1195" i="2"/>
  <c r="N1195" i="2" s="1"/>
  <c r="M1196" i="2"/>
  <c r="L1196" i="2"/>
  <c r="N1196" i="2" s="1"/>
  <c r="M1197" i="2"/>
  <c r="L1197" i="2"/>
  <c r="N1197" i="2" s="1"/>
  <c r="M1198" i="2"/>
  <c r="L1198" i="2"/>
  <c r="N1198" i="2" s="1"/>
  <c r="M1199" i="2"/>
  <c r="L1199" i="2"/>
  <c r="N1199" i="2" s="1"/>
  <c r="M1200" i="2"/>
  <c r="L1200" i="2"/>
  <c r="N1200" i="2" s="1"/>
  <c r="M1201" i="2"/>
  <c r="L1201" i="2"/>
  <c r="N1201" i="2" s="1"/>
  <c r="M1202" i="2"/>
  <c r="L1202" i="2"/>
  <c r="N1202" i="2" s="1"/>
  <c r="M1203" i="2"/>
  <c r="L1203" i="2"/>
  <c r="N1203" i="2" s="1"/>
  <c r="M1204" i="2"/>
  <c r="L1204" i="2"/>
  <c r="N1204" i="2" s="1"/>
  <c r="M1205" i="2"/>
  <c r="L1205" i="2"/>
  <c r="N1205" i="2" s="1"/>
  <c r="M1206" i="2"/>
  <c r="L1206" i="2"/>
  <c r="N1206" i="2" s="1"/>
  <c r="M1207" i="2"/>
  <c r="L1207" i="2"/>
  <c r="N1207" i="2" s="1"/>
  <c r="M1208" i="2"/>
  <c r="L1208" i="2"/>
  <c r="N1208" i="2" s="1"/>
  <c r="M1209" i="2"/>
  <c r="L1209" i="2"/>
  <c r="N1209" i="2" s="1"/>
  <c r="M1210" i="2"/>
  <c r="L1210" i="2"/>
  <c r="N1210" i="2" s="1"/>
  <c r="M1211" i="2"/>
  <c r="L1211" i="2"/>
  <c r="N1211" i="2" s="1"/>
  <c r="M1212" i="2"/>
  <c r="L1212" i="2"/>
  <c r="N1212" i="2" s="1"/>
  <c r="M1213" i="2"/>
  <c r="L1213" i="2"/>
  <c r="N1213" i="2" s="1"/>
  <c r="M1214" i="2"/>
  <c r="L1214" i="2"/>
  <c r="N1214" i="2" s="1"/>
  <c r="M1215" i="2"/>
  <c r="L1215" i="2"/>
  <c r="M1216" i="2"/>
  <c r="L1216" i="2"/>
  <c r="N1216" i="2" s="1"/>
  <c r="M1217" i="2"/>
  <c r="L1217" i="2"/>
  <c r="N1217" i="2" s="1"/>
  <c r="M1218" i="2"/>
  <c r="L1218" i="2"/>
  <c r="N1218" i="2" s="1"/>
  <c r="M1219" i="2"/>
  <c r="L1219" i="2"/>
  <c r="N1219" i="2" s="1"/>
  <c r="M1220" i="2"/>
  <c r="L1220" i="2"/>
  <c r="N1220" i="2" s="1"/>
  <c r="M1221" i="2"/>
  <c r="L1221" i="2"/>
  <c r="N1221" i="2" s="1"/>
  <c r="M1222" i="2"/>
  <c r="L1222" i="2"/>
  <c r="N1222" i="2" s="1"/>
  <c r="M1223" i="2"/>
  <c r="L1223" i="2"/>
  <c r="N1223" i="2" s="1"/>
  <c r="M1224" i="2"/>
  <c r="L1224" i="2"/>
  <c r="N1224" i="2" s="1"/>
  <c r="M1225" i="2"/>
  <c r="L1225" i="2"/>
  <c r="M1226" i="2"/>
  <c r="L1226" i="2"/>
  <c r="N1226" i="2" s="1"/>
  <c r="M1227" i="2"/>
  <c r="L1227" i="2"/>
  <c r="N1227" i="2" s="1"/>
  <c r="M1228" i="2"/>
  <c r="L1228" i="2"/>
  <c r="N1228" i="2" s="1"/>
  <c r="M1229" i="2"/>
  <c r="L1229" i="2"/>
  <c r="N1229" i="2" s="1"/>
  <c r="M1230" i="2"/>
  <c r="L1230" i="2"/>
  <c r="N1230" i="2" s="1"/>
  <c r="M1231" i="2"/>
  <c r="L1231" i="2"/>
  <c r="M1232" i="2"/>
  <c r="L1232" i="2"/>
  <c r="N1232" i="2" s="1"/>
  <c r="M1233" i="2"/>
  <c r="L1233" i="2"/>
  <c r="N1233" i="2" s="1"/>
  <c r="M1234" i="2"/>
  <c r="L1234" i="2"/>
  <c r="N1234" i="2" s="1"/>
  <c r="M1235" i="2"/>
  <c r="L1235" i="2"/>
  <c r="N1235" i="2" s="1"/>
  <c r="M1236" i="2"/>
  <c r="L1236" i="2"/>
  <c r="M1237" i="2"/>
  <c r="L1237" i="2"/>
  <c r="N1237" i="2" s="1"/>
  <c r="M1238" i="2"/>
  <c r="L1238" i="2"/>
  <c r="N1238" i="2" s="1"/>
  <c r="M1239" i="2"/>
  <c r="L1239" i="2"/>
  <c r="N1239" i="2" s="1"/>
  <c r="M1240" i="2"/>
  <c r="L1240" i="2"/>
  <c r="N1240" i="2" s="1"/>
  <c r="M1241" i="2"/>
  <c r="L1241" i="2"/>
  <c r="N1241" i="2" s="1"/>
  <c r="M1242" i="2"/>
  <c r="L1242" i="2"/>
  <c r="N1242" i="2" s="1"/>
  <c r="M1243" i="2"/>
  <c r="L1243" i="2"/>
  <c r="N1243" i="2" s="1"/>
  <c r="M1244" i="2"/>
  <c r="L1244" i="2"/>
  <c r="N1244" i="2" s="1"/>
  <c r="M1245" i="2"/>
  <c r="L1245" i="2"/>
  <c r="N1245" i="2" s="1"/>
  <c r="M1246" i="2"/>
  <c r="L1246" i="2"/>
  <c r="N1246" i="2" s="1"/>
  <c r="M1247" i="2"/>
  <c r="L1247" i="2"/>
  <c r="N1247" i="2" s="1"/>
  <c r="M1248" i="2"/>
  <c r="L1248" i="2"/>
  <c r="N1248" i="2" s="1"/>
  <c r="M1249" i="2"/>
  <c r="L1249" i="2"/>
  <c r="N1249" i="2" s="1"/>
  <c r="M1250" i="2"/>
  <c r="L1250" i="2"/>
  <c r="N1250" i="2" s="1"/>
  <c r="M1251" i="2"/>
  <c r="L1251" i="2"/>
  <c r="N1251" i="2" s="1"/>
  <c r="M1252" i="2"/>
  <c r="L1252" i="2"/>
  <c r="N1252" i="2" s="1"/>
  <c r="M1253" i="2"/>
  <c r="L1253" i="2"/>
  <c r="N1253" i="2" s="1"/>
  <c r="M1254" i="2"/>
  <c r="L1254" i="2"/>
  <c r="M1255" i="2"/>
  <c r="L1255" i="2"/>
  <c r="N1255" i="2" s="1"/>
  <c r="M1256" i="2"/>
  <c r="L1256" i="2"/>
  <c r="N1256" i="2" s="1"/>
  <c r="M1257" i="2"/>
  <c r="L1257" i="2"/>
  <c r="N1257" i="2" s="1"/>
  <c r="M1258" i="2"/>
  <c r="L1258" i="2"/>
  <c r="N1258" i="2" s="1"/>
  <c r="M1259" i="2"/>
  <c r="L1259" i="2"/>
  <c r="N1259" i="2" s="1"/>
  <c r="M1260" i="2"/>
  <c r="L1260" i="2"/>
  <c r="N1260" i="2" s="1"/>
  <c r="M1261" i="2"/>
  <c r="L1261" i="2"/>
  <c r="N1261" i="2" s="1"/>
  <c r="M1262" i="2"/>
  <c r="L1262" i="2"/>
  <c r="N1262" i="2" s="1"/>
  <c r="M1263" i="2"/>
  <c r="L1263" i="2"/>
  <c r="N1263" i="2" s="1"/>
  <c r="M1264" i="2"/>
  <c r="L1264" i="2"/>
  <c r="N1264" i="2" s="1"/>
  <c r="M1265" i="2"/>
  <c r="L1265" i="2"/>
  <c r="N1265" i="2" s="1"/>
  <c r="M1266" i="2"/>
  <c r="L1266" i="2"/>
  <c r="N1266" i="2" s="1"/>
  <c r="M1267" i="2"/>
  <c r="L1267" i="2"/>
  <c r="M1268" i="2"/>
  <c r="L1268" i="2"/>
  <c r="N1268" i="2" s="1"/>
  <c r="M1269" i="2"/>
  <c r="L1269" i="2"/>
  <c r="N1269" i="2" s="1"/>
  <c r="M1270" i="2"/>
  <c r="L1270" i="2"/>
  <c r="N1270" i="2" s="1"/>
  <c r="M1271" i="2"/>
  <c r="L1271" i="2"/>
  <c r="N1271" i="2" s="1"/>
  <c r="M1272" i="2"/>
  <c r="L1272" i="2"/>
  <c r="N1272" i="2" s="1"/>
  <c r="M1273" i="2"/>
  <c r="L1273" i="2"/>
  <c r="N1273" i="2" s="1"/>
  <c r="M1274" i="2"/>
  <c r="L1274" i="2"/>
  <c r="N1274" i="2" s="1"/>
  <c r="M1275" i="2"/>
  <c r="L1275" i="2"/>
  <c r="N1275" i="2" s="1"/>
  <c r="M1276" i="2"/>
  <c r="L1276" i="2"/>
  <c r="N1276" i="2" s="1"/>
  <c r="M1277" i="2"/>
  <c r="L1277" i="2"/>
  <c r="N1277" i="2" s="1"/>
  <c r="M1278" i="2"/>
  <c r="L1278" i="2"/>
  <c r="N1278" i="2" s="1"/>
  <c r="M1279" i="2"/>
  <c r="L1279" i="2"/>
  <c r="N1279" i="2" s="1"/>
  <c r="M1280" i="2"/>
  <c r="L1280" i="2"/>
  <c r="N1280" i="2" s="1"/>
  <c r="M1281" i="2"/>
  <c r="L1281" i="2"/>
  <c r="N1281" i="2" s="1"/>
  <c r="M1282" i="2"/>
  <c r="L1282" i="2"/>
  <c r="M1283" i="2"/>
  <c r="L1283" i="2"/>
  <c r="N1283" i="2" s="1"/>
  <c r="M1284" i="2"/>
  <c r="L1284" i="2"/>
  <c r="M1285" i="2"/>
  <c r="L1285" i="2"/>
  <c r="N1285" i="2" s="1"/>
  <c r="M1286" i="2"/>
  <c r="L1286" i="2"/>
  <c r="N1286" i="2" s="1"/>
  <c r="M1287" i="2"/>
  <c r="L1287" i="2"/>
  <c r="N1287" i="2" s="1"/>
  <c r="M1288" i="2"/>
  <c r="L1288" i="2"/>
  <c r="N1288" i="2" s="1"/>
  <c r="M1289" i="2"/>
  <c r="L1289" i="2"/>
  <c r="N1289" i="2" s="1"/>
  <c r="M1290" i="2"/>
  <c r="L1290" i="2"/>
  <c r="N1290" i="2" s="1"/>
  <c r="M1291" i="2"/>
  <c r="L1291" i="2"/>
  <c r="N1291" i="2" s="1"/>
  <c r="M1292" i="2"/>
  <c r="L1292" i="2"/>
  <c r="N1292" i="2" s="1"/>
  <c r="M1293" i="2"/>
  <c r="L1293" i="2"/>
  <c r="N1293" i="2" s="1"/>
  <c r="M1294" i="2"/>
  <c r="L1294" i="2"/>
  <c r="N1294" i="2" s="1"/>
  <c r="M1295" i="2"/>
  <c r="L1295" i="2"/>
  <c r="N1295" i="2" s="1"/>
  <c r="M1296" i="2"/>
  <c r="L1296" i="2"/>
  <c r="N1296" i="2" s="1"/>
  <c r="M1297" i="2"/>
  <c r="L1297" i="2"/>
  <c r="N1297" i="2" s="1"/>
  <c r="M1298" i="2"/>
  <c r="L1298" i="2"/>
  <c r="N1298" i="2" s="1"/>
  <c r="M1299" i="2"/>
  <c r="L1299" i="2"/>
  <c r="N1299" i="2" s="1"/>
  <c r="M1300" i="2"/>
  <c r="L1300" i="2"/>
  <c r="N1300" i="2" s="1"/>
  <c r="M1301" i="2"/>
  <c r="L1301" i="2"/>
  <c r="N1301" i="2" s="1"/>
  <c r="M1302" i="2"/>
  <c r="L1302" i="2"/>
  <c r="N1302" i="2" s="1"/>
  <c r="M1303" i="2"/>
  <c r="L1303" i="2"/>
  <c r="N1303" i="2" s="1"/>
  <c r="M1304" i="2"/>
  <c r="L1304" i="2"/>
  <c r="N1304" i="2" s="1"/>
  <c r="M1305" i="2"/>
  <c r="L1305" i="2"/>
  <c r="N1305" i="2" s="1"/>
  <c r="M1306" i="2"/>
  <c r="L1306" i="2"/>
  <c r="N1306" i="2" s="1"/>
  <c r="M1307" i="2"/>
  <c r="L1307" i="2"/>
  <c r="N1307" i="2" s="1"/>
  <c r="M1308" i="2"/>
  <c r="L1308" i="2"/>
  <c r="N1308" i="2" s="1"/>
  <c r="M1309" i="2"/>
  <c r="L1309" i="2"/>
  <c r="N1309" i="2" s="1"/>
  <c r="M1310" i="2"/>
  <c r="L1310" i="2"/>
  <c r="N1310" i="2" s="1"/>
  <c r="M1311" i="2"/>
  <c r="L1311" i="2"/>
  <c r="N1311" i="2" s="1"/>
  <c r="M1312" i="2"/>
  <c r="L1312" i="2"/>
  <c r="N1312" i="2" s="1"/>
  <c r="M1313" i="2"/>
  <c r="L1313" i="2"/>
  <c r="N1313" i="2" s="1"/>
  <c r="M1314" i="2"/>
  <c r="L1314" i="2"/>
  <c r="N1314" i="2" s="1"/>
  <c r="M1315" i="2"/>
  <c r="L1315" i="2"/>
  <c r="N1315" i="2" s="1"/>
  <c r="M1316" i="2"/>
  <c r="L1316" i="2"/>
  <c r="N1316" i="2" s="1"/>
  <c r="M1317" i="2"/>
  <c r="L1317" i="2"/>
  <c r="N1317" i="2" s="1"/>
  <c r="M1318" i="2"/>
  <c r="L1318" i="2"/>
  <c r="N1318" i="2" s="1"/>
  <c r="M1319" i="2"/>
  <c r="L1319" i="2"/>
  <c r="N1319" i="2" s="1"/>
  <c r="M1320" i="2"/>
  <c r="L1320" i="2"/>
  <c r="N1320" i="2" s="1"/>
  <c r="M1321" i="2"/>
  <c r="L1321" i="2"/>
  <c r="N1321" i="2" s="1"/>
  <c r="M1322" i="2"/>
  <c r="L1322" i="2"/>
  <c r="N1322" i="2" s="1"/>
  <c r="M1323" i="2"/>
  <c r="L1323" i="2"/>
  <c r="N1323" i="2" s="1"/>
  <c r="M1324" i="2"/>
  <c r="L1324" i="2"/>
  <c r="N1324" i="2" s="1"/>
  <c r="M1325" i="2"/>
  <c r="L1325" i="2"/>
  <c r="N1325" i="2" s="1"/>
  <c r="M1326" i="2"/>
  <c r="L1326" i="2"/>
  <c r="N1326" i="2" s="1"/>
  <c r="M1327" i="2"/>
  <c r="L1327" i="2"/>
  <c r="N1327" i="2" s="1"/>
  <c r="M1328" i="2"/>
  <c r="L1328" i="2"/>
  <c r="N1328" i="2" s="1"/>
  <c r="M1329" i="2"/>
  <c r="L1329" i="2"/>
  <c r="N1329" i="2" s="1"/>
  <c r="M1330" i="2"/>
  <c r="L1330" i="2"/>
  <c r="N1330" i="2" s="1"/>
  <c r="M1331" i="2"/>
  <c r="L1331" i="2"/>
  <c r="M1332" i="2"/>
  <c r="L1332" i="2"/>
  <c r="N1332" i="2" s="1"/>
  <c r="M1333" i="2"/>
  <c r="L1333" i="2"/>
  <c r="N1333" i="2" s="1"/>
  <c r="M1334" i="2"/>
  <c r="L1334" i="2"/>
  <c r="M1335" i="2"/>
  <c r="L1335" i="2"/>
  <c r="N1335" i="2" s="1"/>
  <c r="M1336" i="2"/>
  <c r="L1336" i="2"/>
  <c r="N1336" i="2" s="1"/>
  <c r="M1337" i="2"/>
  <c r="L1337" i="2"/>
  <c r="N1337" i="2" s="1"/>
  <c r="M1338" i="2"/>
  <c r="L1338" i="2"/>
  <c r="N1338" i="2" s="1"/>
  <c r="M1339" i="2"/>
  <c r="L1339" i="2"/>
  <c r="N1339" i="2" s="1"/>
  <c r="M1340" i="2"/>
  <c r="L1340" i="2"/>
  <c r="N1340" i="2" s="1"/>
  <c r="M1341" i="2"/>
  <c r="L1341" i="2"/>
  <c r="N1341" i="2" s="1"/>
  <c r="M1342" i="2"/>
  <c r="L1342" i="2"/>
  <c r="N1342" i="2" s="1"/>
  <c r="M1343" i="2"/>
  <c r="L1343" i="2"/>
  <c r="N1343" i="2" s="1"/>
  <c r="M1344" i="2"/>
  <c r="L1344" i="2"/>
  <c r="M1345" i="2"/>
  <c r="L1345" i="2"/>
  <c r="N1345" i="2" s="1"/>
  <c r="M1346" i="2"/>
  <c r="L1346" i="2"/>
  <c r="N1346" i="2" s="1"/>
  <c r="M1347" i="2"/>
  <c r="L1347" i="2"/>
  <c r="N1347" i="2" s="1"/>
  <c r="M1348" i="2"/>
  <c r="L1348" i="2"/>
  <c r="N1348" i="2" s="1"/>
  <c r="M1349" i="2"/>
  <c r="L1349" i="2"/>
  <c r="N1349" i="2" s="1"/>
  <c r="M1350" i="2"/>
  <c r="L1350" i="2"/>
  <c r="N1350" i="2" s="1"/>
  <c r="M1351" i="2"/>
  <c r="L1351" i="2"/>
  <c r="N1351" i="2" s="1"/>
  <c r="M1352" i="2"/>
  <c r="L1352" i="2"/>
  <c r="N1352" i="2" s="1"/>
  <c r="M1353" i="2"/>
  <c r="L1353" i="2"/>
  <c r="N1353" i="2" s="1"/>
  <c r="M1354" i="2"/>
  <c r="L1354" i="2"/>
  <c r="N1354" i="2" s="1"/>
  <c r="M1355" i="2"/>
  <c r="L1355" i="2"/>
  <c r="N1355" i="2" s="1"/>
  <c r="M1356" i="2"/>
  <c r="L1356" i="2"/>
  <c r="N1356" i="2" s="1"/>
  <c r="M1357" i="2"/>
  <c r="L1357" i="2"/>
  <c r="N1357" i="2" s="1"/>
  <c r="M1358" i="2"/>
  <c r="L1358" i="2"/>
  <c r="N1358" i="2" s="1"/>
  <c r="M1359" i="2"/>
  <c r="L1359" i="2"/>
  <c r="N1359" i="2" s="1"/>
  <c r="M1360" i="2"/>
  <c r="L1360" i="2"/>
  <c r="N1360" i="2" s="1"/>
  <c r="M1361" i="2"/>
  <c r="L1361" i="2"/>
  <c r="N1361" i="2" s="1"/>
  <c r="M1362" i="2"/>
  <c r="L1362" i="2"/>
  <c r="N1362" i="2" s="1"/>
  <c r="M1363" i="2"/>
  <c r="L1363" i="2"/>
  <c r="N1363" i="2" s="1"/>
  <c r="M1364" i="2"/>
  <c r="L1364" i="2"/>
  <c r="N1364" i="2" s="1"/>
  <c r="M1365" i="2"/>
  <c r="L1365" i="2"/>
  <c r="N1365" i="2" s="1"/>
  <c r="M1366" i="2"/>
  <c r="L1366" i="2"/>
  <c r="N1366" i="2" s="1"/>
  <c r="M1367" i="2"/>
  <c r="L1367" i="2"/>
  <c r="N1367" i="2" s="1"/>
  <c r="M1368" i="2"/>
  <c r="L1368" i="2"/>
  <c r="N1368" i="2" s="1"/>
  <c r="M1369" i="2"/>
  <c r="L1369" i="2"/>
  <c r="N1369" i="2" s="1"/>
  <c r="M1370" i="2"/>
  <c r="L1370" i="2"/>
  <c r="N1370" i="2" s="1"/>
  <c r="M1371" i="2"/>
  <c r="L1371" i="2"/>
  <c r="N1371" i="2" s="1"/>
  <c r="M1372" i="2"/>
  <c r="L1372" i="2"/>
  <c r="N1372" i="2" s="1"/>
  <c r="M1373" i="2"/>
  <c r="L1373" i="2"/>
  <c r="N1373" i="2" s="1"/>
  <c r="M1374" i="2"/>
  <c r="L1374" i="2"/>
  <c r="N1374" i="2" s="1"/>
  <c r="M1375" i="2"/>
  <c r="L1375" i="2"/>
  <c r="N1375" i="2" s="1"/>
  <c r="M1376" i="2"/>
  <c r="L1376" i="2"/>
  <c r="N1376" i="2" s="1"/>
  <c r="M1377" i="2"/>
  <c r="L1377" i="2"/>
  <c r="N1377" i="2" s="1"/>
  <c r="M1378" i="2"/>
  <c r="L1378" i="2"/>
  <c r="N1378" i="2" s="1"/>
  <c r="M1379" i="2"/>
  <c r="L1379" i="2"/>
  <c r="N1379" i="2" s="1"/>
  <c r="M1380" i="2"/>
  <c r="L1380" i="2"/>
  <c r="N1380" i="2" s="1"/>
  <c r="M1381" i="2"/>
  <c r="L1381" i="2"/>
  <c r="N1381" i="2" s="1"/>
  <c r="M1382" i="2"/>
  <c r="L1382" i="2"/>
  <c r="N1382" i="2" s="1"/>
  <c r="M1383" i="2"/>
  <c r="L1383" i="2"/>
  <c r="N1383" i="2" s="1"/>
  <c r="M1384" i="2"/>
  <c r="L1384" i="2"/>
  <c r="N1384" i="2" s="1"/>
  <c r="M1385" i="2"/>
  <c r="L1385" i="2"/>
  <c r="N1385" i="2" s="1"/>
  <c r="M1386" i="2"/>
  <c r="L1386" i="2"/>
  <c r="N1386" i="2" s="1"/>
  <c r="M1387" i="2"/>
  <c r="L1387" i="2"/>
  <c r="N1387" i="2" s="1"/>
  <c r="M1388" i="2"/>
  <c r="L1388" i="2"/>
  <c r="N1388" i="2" s="1"/>
  <c r="M1389" i="2"/>
  <c r="L1389" i="2"/>
  <c r="N1389" i="2" s="1"/>
  <c r="M1390" i="2"/>
  <c r="L1390" i="2"/>
  <c r="N1390" i="2" s="1"/>
  <c r="M1391" i="2"/>
  <c r="L1391" i="2"/>
  <c r="M1392" i="2"/>
  <c r="L1392" i="2"/>
  <c r="N1392" i="2" s="1"/>
  <c r="M1393" i="2"/>
  <c r="L1393" i="2"/>
  <c r="N1393" i="2" s="1"/>
  <c r="M1394" i="2"/>
  <c r="L1394" i="2"/>
  <c r="N1394" i="2" s="1"/>
  <c r="M1395" i="2"/>
  <c r="L1395" i="2"/>
  <c r="N1395" i="2" s="1"/>
  <c r="M1396" i="2"/>
  <c r="L1396" i="2"/>
  <c r="N1396" i="2" s="1"/>
  <c r="M1397" i="2"/>
  <c r="L1397" i="2"/>
  <c r="M1398" i="2"/>
  <c r="L1398" i="2"/>
  <c r="N1398" i="2" s="1"/>
  <c r="M1399" i="2"/>
  <c r="L1399" i="2"/>
  <c r="N1399" i="2" s="1"/>
  <c r="M1400" i="2"/>
  <c r="L1400" i="2"/>
  <c r="N1400" i="2" s="1"/>
  <c r="M1401" i="2"/>
  <c r="L1401" i="2"/>
  <c r="N1401" i="2" s="1"/>
  <c r="M1402" i="2"/>
  <c r="L1402" i="2"/>
  <c r="N1402" i="2" s="1"/>
  <c r="M1403" i="2"/>
  <c r="L1403" i="2"/>
  <c r="N1403" i="2" s="1"/>
  <c r="M1404" i="2"/>
  <c r="L1404" i="2"/>
  <c r="N1404" i="2" s="1"/>
  <c r="M1405" i="2"/>
  <c r="L1405" i="2"/>
  <c r="N1405" i="2" s="1"/>
  <c r="M1406" i="2"/>
  <c r="L1406" i="2"/>
  <c r="N1406" i="2" s="1"/>
  <c r="M1407" i="2"/>
  <c r="L1407" i="2"/>
  <c r="N1407" i="2" s="1"/>
  <c r="M1408" i="2"/>
  <c r="L1408" i="2"/>
  <c r="N1408" i="2" s="1"/>
  <c r="M1409" i="2"/>
  <c r="L1409" i="2"/>
  <c r="N1409" i="2" s="1"/>
  <c r="M1410" i="2"/>
  <c r="L1410" i="2"/>
  <c r="N1410" i="2" s="1"/>
  <c r="M1411" i="2"/>
  <c r="L1411" i="2"/>
  <c r="N1411" i="2" s="1"/>
  <c r="M1412" i="2"/>
  <c r="L1412" i="2"/>
  <c r="N1412" i="2" s="1"/>
  <c r="M1413" i="2"/>
  <c r="L1413" i="2"/>
  <c r="N1413" i="2" s="1"/>
  <c r="M1414" i="2"/>
  <c r="L1414" i="2"/>
  <c r="N1414" i="2" s="1"/>
  <c r="M1415" i="2"/>
  <c r="L1415" i="2"/>
  <c r="N1415" i="2" s="1"/>
  <c r="M1416" i="2"/>
  <c r="L1416" i="2"/>
  <c r="N1416" i="2" s="1"/>
  <c r="M1417" i="2"/>
  <c r="L1417" i="2"/>
  <c r="N1417" i="2" s="1"/>
  <c r="M1418" i="2"/>
  <c r="L1418" i="2"/>
  <c r="N1418" i="2" s="1"/>
  <c r="M1419" i="2"/>
  <c r="L1419" i="2"/>
  <c r="N1419" i="2" s="1"/>
  <c r="M1420" i="2"/>
  <c r="L1420" i="2"/>
  <c r="N1420" i="2" s="1"/>
  <c r="M1421" i="2"/>
  <c r="L1421" i="2"/>
  <c r="N1421" i="2" s="1"/>
  <c r="M1422" i="2"/>
  <c r="L1422" i="2"/>
  <c r="N1422" i="2" s="1"/>
  <c r="M1423" i="2"/>
  <c r="L1423" i="2"/>
  <c r="N1423" i="2" s="1"/>
  <c r="M1424" i="2"/>
  <c r="L1424" i="2"/>
  <c r="M1425" i="2"/>
  <c r="L1425" i="2"/>
  <c r="N1425" i="2" s="1"/>
  <c r="M1426" i="2"/>
  <c r="L1426" i="2"/>
  <c r="N1426" i="2" s="1"/>
  <c r="M1427" i="2"/>
  <c r="L1427" i="2"/>
  <c r="N1427" i="2" s="1"/>
  <c r="M1428" i="2"/>
  <c r="L1428" i="2"/>
  <c r="N1428" i="2" s="1"/>
  <c r="M1429" i="2"/>
  <c r="L1429" i="2"/>
  <c r="N1429" i="2" s="1"/>
  <c r="M1430" i="2"/>
  <c r="L1430" i="2"/>
  <c r="N1430" i="2" s="1"/>
  <c r="M1431" i="2"/>
  <c r="L1431" i="2"/>
  <c r="N1431" i="2" s="1"/>
  <c r="M1432" i="2"/>
  <c r="L1432" i="2"/>
  <c r="N1432" i="2" s="1"/>
  <c r="M1433" i="2"/>
  <c r="L1433" i="2"/>
  <c r="M1434" i="2"/>
  <c r="L1434" i="2"/>
  <c r="N1434" i="2" s="1"/>
  <c r="M1435" i="2"/>
  <c r="L1435" i="2"/>
  <c r="N1435" i="2" s="1"/>
  <c r="M1436" i="2"/>
  <c r="L1436" i="2"/>
  <c r="N1436" i="2" s="1"/>
  <c r="M1437" i="2"/>
  <c r="L1437" i="2"/>
  <c r="N1437" i="2" s="1"/>
  <c r="M1438" i="2"/>
  <c r="L1438" i="2"/>
  <c r="N1438" i="2" s="1"/>
  <c r="M1439" i="2"/>
  <c r="L1439" i="2"/>
  <c r="N1439" i="2" s="1"/>
  <c r="M1440" i="2"/>
  <c r="L1440" i="2"/>
  <c r="N1440" i="2" s="1"/>
  <c r="M1441" i="2"/>
  <c r="L1441" i="2"/>
  <c r="N1441" i="2" s="1"/>
  <c r="M1442" i="2"/>
  <c r="L1442" i="2"/>
  <c r="N1442" i="2" s="1"/>
  <c r="M1443" i="2"/>
  <c r="L1443" i="2"/>
  <c r="N1443" i="2" s="1"/>
  <c r="M1444" i="2"/>
  <c r="L1444" i="2"/>
  <c r="N1444" i="2" s="1"/>
  <c r="M1445" i="2"/>
  <c r="L1445" i="2"/>
  <c r="N1445" i="2" s="1"/>
  <c r="M1446" i="2"/>
  <c r="L1446" i="2"/>
  <c r="N1446" i="2" s="1"/>
  <c r="M1447" i="2"/>
  <c r="L1447" i="2"/>
  <c r="N1447" i="2" s="1"/>
  <c r="M1448" i="2"/>
  <c r="L1448" i="2"/>
  <c r="N1448" i="2" s="1"/>
  <c r="M1449" i="2"/>
  <c r="L1449" i="2"/>
  <c r="N1449" i="2" s="1"/>
  <c r="M1450" i="2"/>
  <c r="L1450" i="2"/>
  <c r="N1450" i="2" s="1"/>
  <c r="M1451" i="2"/>
  <c r="L1451" i="2"/>
  <c r="N1451" i="2" s="1"/>
  <c r="M1452" i="2"/>
  <c r="L1452" i="2"/>
  <c r="N1452" i="2" s="1"/>
  <c r="M1453" i="2"/>
  <c r="L1453" i="2"/>
  <c r="N1453" i="2" s="1"/>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E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22" i="2"/>
  <c r="F22" i="2"/>
  <c r="H22" i="2" s="1"/>
  <c r="I22" i="2" s="1"/>
  <c r="J22" i="2" s="1"/>
  <c r="E23" i="2"/>
  <c r="F23" i="2"/>
  <c r="E24" i="2"/>
  <c r="F24" i="2"/>
  <c r="E25" i="2"/>
  <c r="F25" i="2"/>
  <c r="E26" i="2"/>
  <c r="F26" i="2"/>
  <c r="E27" i="2"/>
  <c r="F27" i="2"/>
  <c r="E28" i="2"/>
  <c r="F28" i="2"/>
  <c r="E29" i="2"/>
  <c r="F29" i="2"/>
  <c r="E30" i="2"/>
  <c r="F30" i="2"/>
  <c r="E31" i="2"/>
  <c r="F31" i="2"/>
  <c r="E32" i="2"/>
  <c r="F32" i="2"/>
  <c r="E33" i="2"/>
  <c r="F33" i="2"/>
  <c r="H33" i="2" s="1"/>
  <c r="I33" i="2" s="1"/>
  <c r="J33" i="2" s="1"/>
  <c r="E34" i="2"/>
  <c r="F34" i="2"/>
  <c r="H34" i="2" s="1"/>
  <c r="I34" i="2" s="1"/>
  <c r="J34" i="2" s="1"/>
  <c r="E35" i="2"/>
  <c r="F35" i="2"/>
  <c r="H35" i="2" s="1"/>
  <c r="I35" i="2" s="1"/>
  <c r="J35" i="2" s="1"/>
  <c r="E36" i="2"/>
  <c r="F36" i="2"/>
  <c r="H36" i="2" s="1"/>
  <c r="I36" i="2" s="1"/>
  <c r="J36" i="2" s="1"/>
  <c r="E37" i="2"/>
  <c r="F37" i="2"/>
  <c r="H37" i="2" s="1"/>
  <c r="I37" i="2" s="1"/>
  <c r="J37" i="2" s="1"/>
  <c r="E38" i="2"/>
  <c r="F38" i="2"/>
  <c r="E39" i="2"/>
  <c r="F39" i="2"/>
  <c r="E40" i="2"/>
  <c r="F40" i="2"/>
  <c r="E41" i="2"/>
  <c r="F41" i="2"/>
  <c r="E42" i="2"/>
  <c r="F42" i="2"/>
  <c r="E43" i="2"/>
  <c r="F43" i="2"/>
  <c r="E44" i="2"/>
  <c r="F44" i="2"/>
  <c r="E45" i="2"/>
  <c r="F45" i="2"/>
  <c r="E46" i="2"/>
  <c r="F46" i="2"/>
  <c r="E47" i="2"/>
  <c r="F47" i="2"/>
  <c r="E48" i="2"/>
  <c r="F48" i="2"/>
  <c r="E49" i="2"/>
  <c r="F49" i="2"/>
  <c r="E50" i="2"/>
  <c r="F50" i="2"/>
  <c r="E51" i="2"/>
  <c r="F51" i="2"/>
  <c r="E52" i="2"/>
  <c r="F52" i="2"/>
  <c r="E53" i="2"/>
  <c r="F53" i="2"/>
  <c r="E54" i="2"/>
  <c r="F54" i="2"/>
  <c r="E55" i="2"/>
  <c r="F55" i="2"/>
  <c r="E56" i="2"/>
  <c r="F56" i="2"/>
  <c r="E57" i="2"/>
  <c r="F57" i="2"/>
  <c r="E58" i="2"/>
  <c r="F58" i="2"/>
  <c r="E59" i="2"/>
  <c r="F59" i="2"/>
  <c r="E60" i="2"/>
  <c r="F60" i="2"/>
  <c r="E61" i="2"/>
  <c r="F61" i="2"/>
  <c r="E62" i="2"/>
  <c r="F62" i="2"/>
  <c r="E63" i="2"/>
  <c r="F63" i="2"/>
  <c r="E64" i="2"/>
  <c r="F64" i="2"/>
  <c r="E65" i="2"/>
  <c r="F65" i="2"/>
  <c r="E66" i="2"/>
  <c r="F66" i="2"/>
  <c r="E67" i="2"/>
  <c r="F67" i="2"/>
  <c r="E68" i="2"/>
  <c r="F68" i="2"/>
  <c r="E69" i="2"/>
  <c r="F69" i="2"/>
  <c r="E70" i="2"/>
  <c r="F70" i="2"/>
  <c r="E71" i="2"/>
  <c r="F71" i="2"/>
  <c r="E72" i="2"/>
  <c r="F72" i="2"/>
  <c r="E73" i="2"/>
  <c r="F73" i="2"/>
  <c r="E74" i="2"/>
  <c r="F74" i="2"/>
  <c r="E75" i="2"/>
  <c r="F75" i="2"/>
  <c r="E76" i="2"/>
  <c r="F76" i="2"/>
  <c r="E77" i="2"/>
  <c r="F77" i="2"/>
  <c r="E78" i="2"/>
  <c r="F78" i="2"/>
  <c r="E79" i="2"/>
  <c r="F79" i="2"/>
  <c r="E80" i="2"/>
  <c r="F80" i="2"/>
  <c r="E81" i="2"/>
  <c r="F81" i="2"/>
  <c r="E82" i="2"/>
  <c r="F82" i="2"/>
  <c r="E83" i="2"/>
  <c r="F83" i="2"/>
  <c r="E84" i="2"/>
  <c r="F84" i="2"/>
  <c r="E85" i="2"/>
  <c r="F85" i="2"/>
  <c r="E86" i="2"/>
  <c r="F86" i="2"/>
  <c r="E87" i="2"/>
  <c r="F87" i="2"/>
  <c r="E88" i="2"/>
  <c r="F88" i="2"/>
  <c r="E89" i="2"/>
  <c r="F89" i="2"/>
  <c r="E90" i="2"/>
  <c r="F90" i="2"/>
  <c r="E91" i="2"/>
  <c r="F91" i="2"/>
  <c r="E92" i="2"/>
  <c r="F92" i="2"/>
  <c r="E93" i="2"/>
  <c r="F93" i="2"/>
  <c r="E94" i="2"/>
  <c r="F94" i="2"/>
  <c r="E95" i="2"/>
  <c r="F95" i="2"/>
  <c r="E96" i="2"/>
  <c r="F96" i="2"/>
  <c r="E97" i="2"/>
  <c r="F97" i="2"/>
  <c r="E98" i="2"/>
  <c r="F98" i="2"/>
  <c r="E99" i="2"/>
  <c r="F99" i="2"/>
  <c r="E100" i="2"/>
  <c r="F100" i="2"/>
  <c r="E101" i="2"/>
  <c r="F101" i="2"/>
  <c r="E102" i="2"/>
  <c r="F102" i="2"/>
  <c r="E103" i="2"/>
  <c r="F103" i="2"/>
  <c r="E104" i="2"/>
  <c r="F104" i="2"/>
  <c r="E105" i="2"/>
  <c r="F105" i="2"/>
  <c r="E106" i="2"/>
  <c r="F106" i="2"/>
  <c r="E107" i="2"/>
  <c r="F107" i="2"/>
  <c r="E108" i="2"/>
  <c r="F108" i="2"/>
  <c r="E109" i="2"/>
  <c r="F109" i="2"/>
  <c r="E110" i="2"/>
  <c r="F110" i="2"/>
  <c r="E111" i="2"/>
  <c r="F111" i="2"/>
  <c r="E112" i="2"/>
  <c r="F112" i="2"/>
  <c r="E113" i="2"/>
  <c r="F113" i="2"/>
  <c r="E114" i="2"/>
  <c r="F114" i="2"/>
  <c r="E115" i="2"/>
  <c r="F115" i="2"/>
  <c r="E116" i="2"/>
  <c r="F116" i="2"/>
  <c r="E117" i="2"/>
  <c r="F117" i="2"/>
  <c r="E118" i="2"/>
  <c r="F118" i="2"/>
  <c r="E119" i="2"/>
  <c r="F119" i="2"/>
  <c r="E120" i="2"/>
  <c r="F120" i="2"/>
  <c r="E121" i="2"/>
  <c r="F121" i="2"/>
  <c r="E122" i="2"/>
  <c r="F122" i="2"/>
  <c r="E123" i="2"/>
  <c r="F123" i="2"/>
  <c r="E124" i="2"/>
  <c r="F124" i="2"/>
  <c r="E125" i="2"/>
  <c r="F125" i="2"/>
  <c r="E126" i="2"/>
  <c r="F126" i="2"/>
  <c r="E127" i="2"/>
  <c r="F127" i="2"/>
  <c r="E128" i="2"/>
  <c r="F128" i="2"/>
  <c r="E129" i="2"/>
  <c r="F129" i="2"/>
  <c r="E130" i="2"/>
  <c r="F130" i="2"/>
  <c r="E131" i="2"/>
  <c r="F131" i="2"/>
  <c r="E132" i="2"/>
  <c r="F132" i="2"/>
  <c r="E133" i="2"/>
  <c r="F133" i="2"/>
  <c r="E134" i="2"/>
  <c r="F134" i="2"/>
  <c r="E135" i="2"/>
  <c r="F135" i="2"/>
  <c r="E136" i="2"/>
  <c r="F136" i="2"/>
  <c r="E137" i="2"/>
  <c r="F137" i="2"/>
  <c r="E138" i="2"/>
  <c r="F138" i="2"/>
  <c r="E139" i="2"/>
  <c r="F139" i="2"/>
  <c r="E140" i="2"/>
  <c r="F140" i="2"/>
  <c r="E141" i="2"/>
  <c r="F141" i="2"/>
  <c r="E142" i="2"/>
  <c r="F142" i="2"/>
  <c r="E143" i="2"/>
  <c r="F143" i="2"/>
  <c r="E144" i="2"/>
  <c r="F144" i="2"/>
  <c r="E145" i="2"/>
  <c r="F145" i="2"/>
  <c r="E146" i="2"/>
  <c r="F146" i="2"/>
  <c r="E147" i="2"/>
  <c r="F147" i="2"/>
  <c r="E148" i="2"/>
  <c r="F148" i="2"/>
  <c r="E149" i="2"/>
  <c r="F149" i="2"/>
  <c r="E150" i="2"/>
  <c r="F150" i="2"/>
  <c r="E151" i="2"/>
  <c r="F151" i="2"/>
  <c r="E152" i="2"/>
  <c r="F152" i="2"/>
  <c r="E153" i="2"/>
  <c r="F153" i="2"/>
  <c r="E154" i="2"/>
  <c r="F154" i="2"/>
  <c r="E155" i="2"/>
  <c r="F155" i="2"/>
  <c r="E156" i="2"/>
  <c r="F156" i="2"/>
  <c r="E157" i="2"/>
  <c r="F157" i="2"/>
  <c r="E158" i="2"/>
  <c r="F158" i="2"/>
  <c r="E159" i="2"/>
  <c r="F159" i="2"/>
  <c r="E160" i="2"/>
  <c r="F160" i="2"/>
  <c r="E161" i="2"/>
  <c r="F161" i="2"/>
  <c r="E162" i="2"/>
  <c r="F162" i="2"/>
  <c r="E163" i="2"/>
  <c r="F163" i="2"/>
  <c r="E164" i="2"/>
  <c r="F164" i="2"/>
  <c r="E165" i="2"/>
  <c r="F165" i="2"/>
  <c r="E166" i="2"/>
  <c r="F166" i="2"/>
  <c r="E167" i="2"/>
  <c r="F167" i="2"/>
  <c r="E168" i="2"/>
  <c r="F168" i="2"/>
  <c r="E169" i="2"/>
  <c r="F169" i="2"/>
  <c r="E170" i="2"/>
  <c r="F170" i="2"/>
  <c r="E171" i="2"/>
  <c r="F171" i="2"/>
  <c r="E172" i="2"/>
  <c r="F172" i="2"/>
  <c r="E173" i="2"/>
  <c r="F173" i="2"/>
  <c r="E174" i="2"/>
  <c r="F174" i="2"/>
  <c r="E175" i="2"/>
  <c r="F175" i="2"/>
  <c r="E176" i="2"/>
  <c r="F176" i="2"/>
  <c r="E177" i="2"/>
  <c r="F177" i="2"/>
  <c r="E178" i="2"/>
  <c r="F178" i="2"/>
  <c r="E179" i="2"/>
  <c r="F179" i="2"/>
  <c r="E180" i="2"/>
  <c r="F180" i="2"/>
  <c r="E181" i="2"/>
  <c r="F181" i="2"/>
  <c r="E182" i="2"/>
  <c r="F182" i="2"/>
  <c r="E183" i="2"/>
  <c r="F183" i="2"/>
  <c r="E184" i="2"/>
  <c r="F184" i="2"/>
  <c r="E185" i="2"/>
  <c r="F185" i="2"/>
  <c r="E186" i="2"/>
  <c r="F186" i="2"/>
  <c r="E187" i="2"/>
  <c r="F187" i="2"/>
  <c r="E188" i="2"/>
  <c r="F188" i="2"/>
  <c r="E189" i="2"/>
  <c r="F189" i="2"/>
  <c r="E190" i="2"/>
  <c r="F190" i="2"/>
  <c r="E191" i="2"/>
  <c r="F191" i="2"/>
  <c r="E192" i="2"/>
  <c r="F192" i="2"/>
  <c r="E193" i="2"/>
  <c r="F193" i="2"/>
  <c r="E194" i="2"/>
  <c r="F194" i="2"/>
  <c r="E195" i="2"/>
  <c r="F195" i="2"/>
  <c r="E196" i="2"/>
  <c r="F196" i="2"/>
  <c r="E197" i="2"/>
  <c r="F197" i="2"/>
  <c r="E198" i="2"/>
  <c r="F198" i="2"/>
  <c r="E199" i="2"/>
  <c r="F199" i="2"/>
  <c r="E200" i="2"/>
  <c r="F200" i="2"/>
  <c r="E201" i="2"/>
  <c r="F201" i="2"/>
  <c r="E202" i="2"/>
  <c r="F202" i="2"/>
  <c r="E203" i="2"/>
  <c r="F203" i="2"/>
  <c r="E204" i="2"/>
  <c r="F204" i="2"/>
  <c r="E205" i="2"/>
  <c r="F205" i="2"/>
  <c r="E206" i="2"/>
  <c r="F206" i="2"/>
  <c r="E207" i="2"/>
  <c r="F207" i="2"/>
  <c r="E208" i="2"/>
  <c r="F208" i="2"/>
  <c r="E209" i="2"/>
  <c r="F209" i="2"/>
  <c r="E210" i="2"/>
  <c r="F210" i="2"/>
  <c r="E211" i="2"/>
  <c r="F211" i="2"/>
  <c r="E212" i="2"/>
  <c r="F212" i="2"/>
  <c r="E213" i="2"/>
  <c r="F213" i="2"/>
  <c r="E214" i="2"/>
  <c r="F214" i="2"/>
  <c r="E215" i="2"/>
  <c r="F215" i="2"/>
  <c r="E216" i="2"/>
  <c r="F216" i="2"/>
  <c r="E217" i="2"/>
  <c r="F217" i="2"/>
  <c r="E218" i="2"/>
  <c r="F218" i="2"/>
  <c r="E219" i="2"/>
  <c r="F219" i="2"/>
  <c r="E220" i="2"/>
  <c r="F220" i="2"/>
  <c r="E221" i="2"/>
  <c r="F221" i="2"/>
  <c r="E222" i="2"/>
  <c r="F222" i="2"/>
  <c r="E223" i="2"/>
  <c r="F223" i="2"/>
  <c r="E224" i="2"/>
  <c r="F224" i="2"/>
  <c r="E225" i="2"/>
  <c r="F225" i="2"/>
  <c r="E226" i="2"/>
  <c r="F226" i="2"/>
  <c r="E227" i="2"/>
  <c r="F227" i="2"/>
  <c r="E228" i="2"/>
  <c r="F228" i="2"/>
  <c r="E229" i="2"/>
  <c r="F229" i="2"/>
  <c r="E230" i="2"/>
  <c r="F230" i="2"/>
  <c r="E231" i="2"/>
  <c r="F231" i="2"/>
  <c r="E232" i="2"/>
  <c r="F232" i="2"/>
  <c r="E233" i="2"/>
  <c r="F233" i="2"/>
  <c r="E234" i="2"/>
  <c r="F234" i="2"/>
  <c r="E235" i="2"/>
  <c r="F235" i="2"/>
  <c r="E236" i="2"/>
  <c r="F236" i="2"/>
  <c r="E237" i="2"/>
  <c r="F237" i="2"/>
  <c r="E238" i="2"/>
  <c r="F238" i="2"/>
  <c r="E239" i="2"/>
  <c r="F239" i="2"/>
  <c r="E240" i="2"/>
  <c r="F240" i="2"/>
  <c r="E241" i="2"/>
  <c r="F241" i="2"/>
  <c r="E242" i="2"/>
  <c r="F242" i="2"/>
  <c r="E243" i="2"/>
  <c r="F243" i="2"/>
  <c r="E244" i="2"/>
  <c r="F244" i="2"/>
  <c r="E245" i="2"/>
  <c r="F245" i="2"/>
  <c r="E246" i="2"/>
  <c r="F246" i="2"/>
  <c r="E247" i="2"/>
  <c r="F247" i="2"/>
  <c r="E248" i="2"/>
  <c r="F248" i="2"/>
  <c r="E249" i="2"/>
  <c r="F249" i="2"/>
  <c r="E250" i="2"/>
  <c r="F250" i="2"/>
  <c r="E251" i="2"/>
  <c r="F251" i="2"/>
  <c r="E252" i="2"/>
  <c r="F252" i="2"/>
  <c r="E253" i="2"/>
  <c r="F253" i="2"/>
  <c r="E254" i="2"/>
  <c r="F254" i="2"/>
  <c r="E255" i="2"/>
  <c r="F255" i="2"/>
  <c r="E256" i="2"/>
  <c r="F256" i="2"/>
  <c r="E257" i="2"/>
  <c r="F257" i="2"/>
  <c r="E258" i="2"/>
  <c r="F258" i="2"/>
  <c r="E259" i="2"/>
  <c r="F259" i="2"/>
  <c r="E260" i="2"/>
  <c r="F260" i="2"/>
  <c r="E261" i="2"/>
  <c r="F261" i="2"/>
  <c r="E262" i="2"/>
  <c r="F262" i="2"/>
  <c r="E263" i="2"/>
  <c r="F263" i="2"/>
  <c r="E264" i="2"/>
  <c r="F264" i="2"/>
  <c r="E265" i="2"/>
  <c r="F265" i="2"/>
  <c r="E266" i="2"/>
  <c r="F266" i="2"/>
  <c r="E267" i="2"/>
  <c r="F267" i="2"/>
  <c r="E268" i="2"/>
  <c r="F268" i="2"/>
  <c r="E269" i="2"/>
  <c r="F269" i="2"/>
  <c r="E270" i="2"/>
  <c r="F270" i="2"/>
  <c r="E271" i="2"/>
  <c r="F271" i="2"/>
  <c r="E272" i="2"/>
  <c r="F272" i="2"/>
  <c r="E273" i="2"/>
  <c r="F273" i="2"/>
  <c r="E274" i="2"/>
  <c r="F274" i="2"/>
  <c r="E275" i="2"/>
  <c r="F275" i="2"/>
  <c r="E276" i="2"/>
  <c r="F276" i="2"/>
  <c r="E277" i="2"/>
  <c r="F277" i="2"/>
  <c r="E278" i="2"/>
  <c r="F278" i="2"/>
  <c r="E279" i="2"/>
  <c r="F279" i="2"/>
  <c r="E280" i="2"/>
  <c r="F280" i="2"/>
  <c r="E281" i="2"/>
  <c r="F281" i="2"/>
  <c r="E282" i="2"/>
  <c r="F282" i="2"/>
  <c r="E283" i="2"/>
  <c r="F283" i="2"/>
  <c r="E284" i="2"/>
  <c r="F284" i="2"/>
  <c r="E285" i="2"/>
  <c r="F285" i="2"/>
  <c r="E286" i="2"/>
  <c r="F286" i="2"/>
  <c r="E287" i="2"/>
  <c r="F287" i="2"/>
  <c r="E288" i="2"/>
  <c r="F288" i="2"/>
  <c r="E289" i="2"/>
  <c r="F289" i="2"/>
  <c r="E290" i="2"/>
  <c r="F290" i="2"/>
  <c r="E291" i="2"/>
  <c r="F291" i="2"/>
  <c r="E292" i="2"/>
  <c r="F292" i="2"/>
  <c r="E293" i="2"/>
  <c r="F293" i="2"/>
  <c r="E294" i="2"/>
  <c r="F294" i="2"/>
  <c r="E295" i="2"/>
  <c r="F295" i="2"/>
  <c r="E296" i="2"/>
  <c r="F296" i="2"/>
  <c r="E297" i="2"/>
  <c r="F297" i="2"/>
  <c r="E298" i="2"/>
  <c r="F298" i="2"/>
  <c r="E299" i="2"/>
  <c r="F299" i="2"/>
  <c r="E300" i="2"/>
  <c r="F300" i="2"/>
  <c r="E301" i="2"/>
  <c r="F301" i="2"/>
  <c r="E302" i="2"/>
  <c r="F302" i="2"/>
  <c r="E303" i="2"/>
  <c r="F303" i="2"/>
  <c r="E304" i="2"/>
  <c r="F304" i="2"/>
  <c r="E305" i="2"/>
  <c r="F305" i="2"/>
  <c r="E306" i="2"/>
  <c r="F306" i="2"/>
  <c r="E307" i="2"/>
  <c r="F307" i="2"/>
  <c r="E308" i="2"/>
  <c r="F308" i="2"/>
  <c r="E309" i="2"/>
  <c r="F309" i="2"/>
  <c r="E310" i="2"/>
  <c r="F310" i="2"/>
  <c r="E311" i="2"/>
  <c r="F311" i="2"/>
  <c r="E312" i="2"/>
  <c r="F312" i="2"/>
  <c r="E313" i="2"/>
  <c r="F313" i="2"/>
  <c r="E314" i="2"/>
  <c r="F314" i="2"/>
  <c r="E315" i="2"/>
  <c r="F315" i="2"/>
  <c r="E316" i="2"/>
  <c r="F316" i="2"/>
  <c r="E317" i="2"/>
  <c r="F317" i="2"/>
  <c r="E318" i="2"/>
  <c r="F318" i="2"/>
  <c r="E319" i="2"/>
  <c r="F319" i="2"/>
  <c r="E320" i="2"/>
  <c r="F320" i="2"/>
  <c r="E321" i="2"/>
  <c r="F321" i="2"/>
  <c r="E322" i="2"/>
  <c r="F322" i="2"/>
  <c r="E323" i="2"/>
  <c r="F323" i="2"/>
  <c r="E324" i="2"/>
  <c r="F324" i="2"/>
  <c r="E325" i="2"/>
  <c r="F325" i="2"/>
  <c r="E326" i="2"/>
  <c r="F326" i="2"/>
  <c r="E327" i="2"/>
  <c r="F327" i="2"/>
  <c r="E328" i="2"/>
  <c r="F328" i="2"/>
  <c r="E329" i="2"/>
  <c r="F329" i="2"/>
  <c r="E330" i="2"/>
  <c r="F330" i="2"/>
  <c r="E331" i="2"/>
  <c r="F331" i="2"/>
  <c r="E332" i="2"/>
  <c r="F332" i="2"/>
  <c r="E333" i="2"/>
  <c r="F333" i="2"/>
  <c r="E334" i="2"/>
  <c r="F334" i="2"/>
  <c r="E335" i="2"/>
  <c r="F335" i="2"/>
  <c r="E336" i="2"/>
  <c r="F336" i="2"/>
  <c r="E337" i="2"/>
  <c r="F337" i="2"/>
  <c r="E338" i="2"/>
  <c r="F338" i="2"/>
  <c r="E339" i="2"/>
  <c r="F339" i="2"/>
  <c r="E340" i="2"/>
  <c r="F340" i="2"/>
  <c r="E341" i="2"/>
  <c r="F341" i="2"/>
  <c r="E342" i="2"/>
  <c r="F342" i="2"/>
  <c r="E343" i="2"/>
  <c r="F343" i="2"/>
  <c r="E344" i="2"/>
  <c r="F344" i="2"/>
  <c r="E345" i="2"/>
  <c r="F345" i="2"/>
  <c r="E346" i="2"/>
  <c r="F346" i="2"/>
  <c r="E347" i="2"/>
  <c r="F347" i="2"/>
  <c r="E348" i="2"/>
  <c r="F348" i="2"/>
  <c r="E349" i="2"/>
  <c r="F349" i="2"/>
  <c r="E350" i="2"/>
  <c r="F350" i="2"/>
  <c r="E351" i="2"/>
  <c r="F351" i="2"/>
  <c r="E352" i="2"/>
  <c r="F352" i="2"/>
  <c r="E353" i="2"/>
  <c r="F353" i="2"/>
  <c r="E354" i="2"/>
  <c r="F354" i="2"/>
  <c r="E355" i="2"/>
  <c r="F355" i="2"/>
  <c r="E356" i="2"/>
  <c r="F356" i="2"/>
  <c r="E357" i="2"/>
  <c r="F357" i="2"/>
  <c r="E358" i="2"/>
  <c r="F358" i="2"/>
  <c r="E359" i="2"/>
  <c r="F359" i="2"/>
  <c r="E360" i="2"/>
  <c r="F360" i="2"/>
  <c r="E361" i="2"/>
  <c r="F361" i="2"/>
  <c r="E362" i="2"/>
  <c r="F362" i="2"/>
  <c r="E363" i="2"/>
  <c r="F363" i="2"/>
  <c r="E364" i="2"/>
  <c r="F364" i="2"/>
  <c r="E365" i="2"/>
  <c r="F365" i="2"/>
  <c r="E366" i="2"/>
  <c r="F366" i="2"/>
  <c r="E367" i="2"/>
  <c r="F367" i="2"/>
  <c r="E368" i="2"/>
  <c r="F368" i="2"/>
  <c r="E369" i="2"/>
  <c r="F369" i="2"/>
  <c r="E370" i="2"/>
  <c r="F370" i="2"/>
  <c r="E371" i="2"/>
  <c r="F371" i="2"/>
  <c r="E372" i="2"/>
  <c r="F372" i="2"/>
  <c r="E373" i="2"/>
  <c r="F373" i="2"/>
  <c r="E374" i="2"/>
  <c r="F374" i="2"/>
  <c r="E375" i="2"/>
  <c r="F375" i="2"/>
  <c r="E376" i="2"/>
  <c r="F376" i="2"/>
  <c r="E377" i="2"/>
  <c r="F377" i="2"/>
  <c r="E378" i="2"/>
  <c r="F378" i="2"/>
  <c r="E379" i="2"/>
  <c r="F379" i="2"/>
  <c r="E380" i="2"/>
  <c r="F380" i="2"/>
  <c r="E381" i="2"/>
  <c r="F381" i="2"/>
  <c r="E382" i="2"/>
  <c r="F382" i="2"/>
  <c r="E383" i="2"/>
  <c r="F383" i="2"/>
  <c r="E384" i="2"/>
  <c r="F384" i="2"/>
  <c r="E385" i="2"/>
  <c r="F385" i="2"/>
  <c r="E386" i="2"/>
  <c r="F386" i="2"/>
  <c r="E387" i="2"/>
  <c r="F387" i="2"/>
  <c r="E388" i="2"/>
  <c r="F388" i="2"/>
  <c r="E389" i="2"/>
  <c r="F389" i="2"/>
  <c r="E390" i="2"/>
  <c r="F390" i="2"/>
  <c r="E391" i="2"/>
  <c r="F391" i="2"/>
  <c r="E392" i="2"/>
  <c r="F392" i="2"/>
  <c r="E393" i="2"/>
  <c r="F393" i="2"/>
  <c r="E394" i="2"/>
  <c r="F394" i="2"/>
  <c r="E395" i="2"/>
  <c r="F395" i="2"/>
  <c r="E396" i="2"/>
  <c r="F396" i="2"/>
  <c r="E397" i="2"/>
  <c r="F397" i="2"/>
  <c r="E398" i="2"/>
  <c r="F398" i="2"/>
  <c r="E399" i="2"/>
  <c r="F399" i="2"/>
  <c r="E400" i="2"/>
  <c r="F400" i="2"/>
  <c r="E401" i="2"/>
  <c r="F401" i="2"/>
  <c r="E402" i="2"/>
  <c r="F402" i="2"/>
  <c r="E403" i="2"/>
  <c r="F403" i="2"/>
  <c r="E404" i="2"/>
  <c r="F404" i="2"/>
  <c r="E405" i="2"/>
  <c r="F405" i="2"/>
  <c r="E406" i="2"/>
  <c r="F406" i="2"/>
  <c r="E407" i="2"/>
  <c r="F407" i="2"/>
  <c r="E408" i="2"/>
  <c r="F408" i="2"/>
  <c r="E409" i="2"/>
  <c r="F409" i="2"/>
  <c r="E410" i="2"/>
  <c r="F410" i="2"/>
  <c r="E411" i="2"/>
  <c r="F411" i="2"/>
  <c r="E412" i="2"/>
  <c r="F412" i="2"/>
  <c r="E413" i="2"/>
  <c r="F413" i="2"/>
  <c r="E414" i="2"/>
  <c r="F414" i="2"/>
  <c r="E415" i="2"/>
  <c r="F415" i="2"/>
  <c r="E416" i="2"/>
  <c r="F416" i="2"/>
  <c r="E417" i="2"/>
  <c r="F417" i="2"/>
  <c r="E418" i="2"/>
  <c r="F418" i="2"/>
  <c r="E419" i="2"/>
  <c r="F419" i="2"/>
  <c r="E420" i="2"/>
  <c r="F420" i="2"/>
  <c r="E421" i="2"/>
  <c r="F421" i="2"/>
  <c r="E422" i="2"/>
  <c r="F422" i="2"/>
  <c r="E423" i="2"/>
  <c r="F423" i="2"/>
  <c r="E424" i="2"/>
  <c r="F424" i="2"/>
  <c r="E425" i="2"/>
  <c r="F425" i="2"/>
  <c r="E426" i="2"/>
  <c r="F426" i="2"/>
  <c r="E427" i="2"/>
  <c r="F427" i="2"/>
  <c r="E428" i="2"/>
  <c r="F428" i="2"/>
  <c r="E429" i="2"/>
  <c r="F429" i="2"/>
  <c r="E430" i="2"/>
  <c r="F430" i="2"/>
  <c r="E431" i="2"/>
  <c r="F431" i="2"/>
  <c r="E432" i="2"/>
  <c r="F432" i="2"/>
  <c r="E433" i="2"/>
  <c r="F433" i="2"/>
  <c r="E434" i="2"/>
  <c r="F434" i="2"/>
  <c r="E435" i="2"/>
  <c r="F435" i="2"/>
  <c r="E436" i="2"/>
  <c r="F436" i="2"/>
  <c r="E437" i="2"/>
  <c r="F437" i="2"/>
  <c r="E438" i="2"/>
  <c r="F438" i="2"/>
  <c r="E439" i="2"/>
  <c r="F439" i="2"/>
  <c r="E440" i="2"/>
  <c r="F440" i="2"/>
  <c r="E441" i="2"/>
  <c r="F441" i="2"/>
  <c r="E442" i="2"/>
  <c r="F442" i="2"/>
  <c r="E443" i="2"/>
  <c r="F443" i="2"/>
  <c r="E444" i="2"/>
  <c r="F444" i="2"/>
  <c r="E445" i="2"/>
  <c r="F445" i="2"/>
  <c r="E446" i="2"/>
  <c r="F446" i="2"/>
  <c r="E447" i="2"/>
  <c r="F447" i="2"/>
  <c r="E448" i="2"/>
  <c r="F448" i="2"/>
  <c r="E449" i="2"/>
  <c r="F449" i="2"/>
  <c r="E450" i="2"/>
  <c r="F450" i="2"/>
  <c r="E451" i="2"/>
  <c r="F451" i="2"/>
  <c r="E452" i="2"/>
  <c r="F452" i="2"/>
  <c r="E453" i="2"/>
  <c r="F453" i="2"/>
  <c r="E454" i="2"/>
  <c r="F454" i="2"/>
  <c r="E455" i="2"/>
  <c r="F455" i="2"/>
  <c r="E456" i="2"/>
  <c r="F456" i="2"/>
  <c r="E457" i="2"/>
  <c r="F457" i="2"/>
  <c r="E458" i="2"/>
  <c r="F458" i="2"/>
  <c r="E459" i="2"/>
  <c r="F459" i="2"/>
  <c r="E460" i="2"/>
  <c r="F460" i="2"/>
  <c r="E461" i="2"/>
  <c r="F461" i="2"/>
  <c r="E462" i="2"/>
  <c r="F462" i="2"/>
  <c r="E463" i="2"/>
  <c r="F463" i="2"/>
  <c r="E464" i="2"/>
  <c r="F464" i="2"/>
  <c r="E465" i="2"/>
  <c r="F465" i="2"/>
  <c r="E466" i="2"/>
  <c r="F466" i="2"/>
  <c r="E467" i="2"/>
  <c r="F467" i="2"/>
  <c r="E468" i="2"/>
  <c r="F468" i="2"/>
  <c r="E469" i="2"/>
  <c r="F469" i="2"/>
  <c r="E470" i="2"/>
  <c r="F470" i="2"/>
  <c r="E471" i="2"/>
  <c r="F471" i="2"/>
  <c r="E472" i="2"/>
  <c r="F472" i="2"/>
  <c r="E473" i="2"/>
  <c r="F473" i="2"/>
  <c r="E474" i="2"/>
  <c r="F474" i="2"/>
  <c r="E475" i="2"/>
  <c r="F475" i="2"/>
  <c r="E476" i="2"/>
  <c r="F476" i="2"/>
  <c r="E477" i="2"/>
  <c r="F477" i="2"/>
  <c r="E478" i="2"/>
  <c r="F478" i="2"/>
  <c r="E479" i="2"/>
  <c r="F479" i="2"/>
  <c r="E480" i="2"/>
  <c r="F480" i="2"/>
  <c r="E481" i="2"/>
  <c r="F481" i="2"/>
  <c r="E482" i="2"/>
  <c r="F482" i="2"/>
  <c r="E483" i="2"/>
  <c r="F483" i="2"/>
  <c r="E484" i="2"/>
  <c r="F484" i="2"/>
  <c r="E485" i="2"/>
  <c r="F485" i="2"/>
  <c r="E486" i="2"/>
  <c r="F486" i="2"/>
  <c r="E487" i="2"/>
  <c r="F487" i="2"/>
  <c r="E488" i="2"/>
  <c r="F488" i="2"/>
  <c r="E489" i="2"/>
  <c r="F489" i="2"/>
  <c r="E490" i="2"/>
  <c r="F490" i="2"/>
  <c r="E491" i="2"/>
  <c r="F491" i="2"/>
  <c r="E492" i="2"/>
  <c r="F492" i="2"/>
  <c r="E493" i="2"/>
  <c r="F493" i="2"/>
  <c r="E494" i="2"/>
  <c r="F494" i="2"/>
  <c r="E495" i="2"/>
  <c r="F495" i="2"/>
  <c r="E496" i="2"/>
  <c r="F496" i="2"/>
  <c r="E497" i="2"/>
  <c r="F497" i="2"/>
  <c r="E498" i="2"/>
  <c r="F498" i="2"/>
  <c r="E499" i="2"/>
  <c r="F499" i="2"/>
  <c r="E500" i="2"/>
  <c r="F500" i="2"/>
  <c r="E501" i="2"/>
  <c r="F501" i="2"/>
  <c r="E502" i="2"/>
  <c r="F502" i="2"/>
  <c r="E503" i="2"/>
  <c r="F503" i="2"/>
  <c r="E504" i="2"/>
  <c r="F504" i="2"/>
  <c r="E505" i="2"/>
  <c r="F505" i="2"/>
  <c r="E506" i="2"/>
  <c r="F506" i="2"/>
  <c r="E507" i="2"/>
  <c r="F507" i="2"/>
  <c r="E508" i="2"/>
  <c r="F508" i="2"/>
  <c r="E509" i="2"/>
  <c r="F509" i="2"/>
  <c r="E510" i="2"/>
  <c r="F510" i="2"/>
  <c r="E511" i="2"/>
  <c r="F511" i="2"/>
  <c r="E512" i="2"/>
  <c r="F512" i="2"/>
  <c r="E513" i="2"/>
  <c r="F513" i="2"/>
  <c r="E514" i="2"/>
  <c r="F514" i="2"/>
  <c r="E515" i="2"/>
  <c r="F515" i="2"/>
  <c r="E516" i="2"/>
  <c r="F516" i="2"/>
  <c r="E517" i="2"/>
  <c r="F517" i="2"/>
  <c r="E518" i="2"/>
  <c r="F518" i="2"/>
  <c r="E519" i="2"/>
  <c r="F519" i="2"/>
  <c r="E520" i="2"/>
  <c r="F520" i="2"/>
  <c r="E521" i="2"/>
  <c r="F521" i="2"/>
  <c r="E522" i="2"/>
  <c r="F522" i="2"/>
  <c r="E523" i="2"/>
  <c r="F523" i="2"/>
  <c r="E524" i="2"/>
  <c r="F524" i="2"/>
  <c r="E525" i="2"/>
  <c r="F525" i="2"/>
  <c r="E526" i="2"/>
  <c r="F526" i="2"/>
  <c r="E527" i="2"/>
  <c r="F527" i="2"/>
  <c r="E528" i="2"/>
  <c r="F528" i="2"/>
  <c r="E529" i="2"/>
  <c r="F529" i="2"/>
  <c r="E530" i="2"/>
  <c r="F530" i="2"/>
  <c r="E531" i="2"/>
  <c r="F531" i="2"/>
  <c r="E532" i="2"/>
  <c r="F532" i="2"/>
  <c r="E533" i="2"/>
  <c r="F533" i="2"/>
  <c r="E534" i="2"/>
  <c r="F534" i="2"/>
  <c r="E535" i="2"/>
  <c r="F535" i="2"/>
  <c r="E536" i="2"/>
  <c r="F536" i="2"/>
  <c r="E537" i="2"/>
  <c r="F537" i="2"/>
  <c r="E538" i="2"/>
  <c r="F538" i="2"/>
  <c r="E539" i="2"/>
  <c r="F539" i="2"/>
  <c r="E540" i="2"/>
  <c r="F540" i="2"/>
  <c r="E541" i="2"/>
  <c r="F541" i="2"/>
  <c r="E542" i="2"/>
  <c r="F542" i="2"/>
  <c r="E543" i="2"/>
  <c r="F543" i="2"/>
  <c r="E544" i="2"/>
  <c r="F544" i="2"/>
  <c r="E545" i="2"/>
  <c r="F545" i="2"/>
  <c r="E546" i="2"/>
  <c r="F546" i="2"/>
  <c r="E547" i="2"/>
  <c r="F547" i="2"/>
  <c r="E548" i="2"/>
  <c r="F548" i="2"/>
  <c r="E549" i="2"/>
  <c r="F549" i="2"/>
  <c r="E550" i="2"/>
  <c r="F550" i="2"/>
  <c r="E551" i="2"/>
  <c r="F551" i="2"/>
  <c r="E552" i="2"/>
  <c r="F552" i="2"/>
  <c r="E553" i="2"/>
  <c r="F553" i="2"/>
  <c r="E554" i="2"/>
  <c r="F554" i="2"/>
  <c r="E555" i="2"/>
  <c r="F555" i="2"/>
  <c r="E556" i="2"/>
  <c r="F556" i="2"/>
  <c r="E557" i="2"/>
  <c r="F557" i="2"/>
  <c r="E558" i="2"/>
  <c r="F558" i="2"/>
  <c r="E559" i="2"/>
  <c r="F559" i="2"/>
  <c r="E560" i="2"/>
  <c r="F560" i="2"/>
  <c r="E561" i="2"/>
  <c r="F561" i="2"/>
  <c r="E562" i="2"/>
  <c r="F562" i="2"/>
  <c r="E563" i="2"/>
  <c r="F563" i="2"/>
  <c r="E564" i="2"/>
  <c r="F564" i="2"/>
  <c r="E565" i="2"/>
  <c r="F565" i="2"/>
  <c r="E566" i="2"/>
  <c r="F566" i="2"/>
  <c r="E567" i="2"/>
  <c r="F567" i="2"/>
  <c r="E568" i="2"/>
  <c r="F568" i="2"/>
  <c r="E569" i="2"/>
  <c r="F569" i="2"/>
  <c r="E570" i="2"/>
  <c r="F570" i="2"/>
  <c r="E571" i="2"/>
  <c r="F571" i="2"/>
  <c r="E572" i="2"/>
  <c r="F572" i="2"/>
  <c r="E573" i="2"/>
  <c r="F573" i="2"/>
  <c r="E574" i="2"/>
  <c r="F574" i="2"/>
  <c r="E575" i="2"/>
  <c r="F575" i="2"/>
  <c r="E576" i="2"/>
  <c r="F576" i="2"/>
  <c r="E577" i="2"/>
  <c r="F577" i="2"/>
  <c r="E578" i="2"/>
  <c r="F578" i="2"/>
  <c r="E579" i="2"/>
  <c r="F579" i="2"/>
  <c r="E580" i="2"/>
  <c r="F580" i="2"/>
  <c r="E581" i="2"/>
  <c r="F581" i="2"/>
  <c r="E582" i="2"/>
  <c r="F582" i="2"/>
  <c r="E583" i="2"/>
  <c r="F583" i="2"/>
  <c r="E584" i="2"/>
  <c r="F584" i="2"/>
  <c r="E585" i="2"/>
  <c r="F585" i="2"/>
  <c r="E586" i="2"/>
  <c r="F586" i="2"/>
  <c r="E587" i="2"/>
  <c r="F587" i="2"/>
  <c r="E588" i="2"/>
  <c r="F588" i="2"/>
  <c r="E589" i="2"/>
  <c r="F589" i="2"/>
  <c r="E590" i="2"/>
  <c r="F590" i="2"/>
  <c r="E591" i="2"/>
  <c r="F591" i="2"/>
  <c r="E592" i="2"/>
  <c r="F592" i="2"/>
  <c r="E593" i="2"/>
  <c r="F593" i="2"/>
  <c r="E594" i="2"/>
  <c r="F594" i="2"/>
  <c r="E595" i="2"/>
  <c r="F595" i="2"/>
  <c r="E596" i="2"/>
  <c r="F596" i="2"/>
  <c r="E597" i="2"/>
  <c r="F597" i="2"/>
  <c r="E598" i="2"/>
  <c r="F598" i="2"/>
  <c r="E599" i="2"/>
  <c r="F599" i="2"/>
  <c r="E600" i="2"/>
  <c r="F600" i="2"/>
  <c r="E601" i="2"/>
  <c r="F601" i="2"/>
  <c r="E602" i="2"/>
  <c r="F602" i="2"/>
  <c r="E603" i="2"/>
  <c r="F603" i="2"/>
  <c r="E604" i="2"/>
  <c r="F604" i="2"/>
  <c r="E605" i="2"/>
  <c r="F605" i="2"/>
  <c r="E606" i="2"/>
  <c r="F606" i="2"/>
  <c r="E607" i="2"/>
  <c r="F607" i="2"/>
  <c r="E608" i="2"/>
  <c r="F608" i="2"/>
  <c r="E609" i="2"/>
  <c r="F609" i="2"/>
  <c r="E610" i="2"/>
  <c r="F610" i="2"/>
  <c r="E611" i="2"/>
  <c r="F611" i="2"/>
  <c r="E612" i="2"/>
  <c r="F612" i="2"/>
  <c r="E613" i="2"/>
  <c r="F613" i="2"/>
  <c r="E614" i="2"/>
  <c r="F614" i="2"/>
  <c r="E615" i="2"/>
  <c r="F615" i="2"/>
  <c r="E616" i="2"/>
  <c r="F616" i="2"/>
  <c r="E617" i="2"/>
  <c r="F617" i="2"/>
  <c r="E618" i="2"/>
  <c r="F618" i="2"/>
  <c r="E619" i="2"/>
  <c r="F619" i="2"/>
  <c r="E620" i="2"/>
  <c r="F620" i="2"/>
  <c r="E621" i="2"/>
  <c r="F621" i="2"/>
  <c r="E622" i="2"/>
  <c r="F622" i="2"/>
  <c r="E623" i="2"/>
  <c r="F623" i="2"/>
  <c r="E624" i="2"/>
  <c r="F624" i="2"/>
  <c r="E625" i="2"/>
  <c r="F625" i="2"/>
  <c r="E626" i="2"/>
  <c r="F626" i="2"/>
  <c r="E627" i="2"/>
  <c r="F627" i="2"/>
  <c r="E628" i="2"/>
  <c r="F628" i="2"/>
  <c r="E629" i="2"/>
  <c r="F629" i="2"/>
  <c r="E630" i="2"/>
  <c r="F630" i="2"/>
  <c r="E631" i="2"/>
  <c r="F631" i="2"/>
  <c r="E632" i="2"/>
  <c r="F632" i="2"/>
  <c r="E633" i="2"/>
  <c r="F633" i="2"/>
  <c r="E634" i="2"/>
  <c r="F634" i="2"/>
  <c r="E635" i="2"/>
  <c r="F635" i="2"/>
  <c r="E636" i="2"/>
  <c r="F636" i="2"/>
  <c r="E637" i="2"/>
  <c r="F637" i="2"/>
  <c r="E638" i="2"/>
  <c r="F638" i="2"/>
  <c r="E639" i="2"/>
  <c r="F639" i="2"/>
  <c r="E640" i="2"/>
  <c r="F640" i="2"/>
  <c r="E641" i="2"/>
  <c r="F641" i="2"/>
  <c r="E642" i="2"/>
  <c r="F642" i="2"/>
  <c r="E643" i="2"/>
  <c r="F643" i="2"/>
  <c r="E644" i="2"/>
  <c r="F644" i="2"/>
  <c r="E645" i="2"/>
  <c r="F645" i="2"/>
  <c r="E646" i="2"/>
  <c r="F646" i="2"/>
  <c r="E647" i="2"/>
  <c r="F647" i="2"/>
  <c r="E648" i="2"/>
  <c r="F648" i="2"/>
  <c r="E649" i="2"/>
  <c r="F649" i="2"/>
  <c r="E650" i="2"/>
  <c r="F650" i="2"/>
  <c r="E651" i="2"/>
  <c r="F651" i="2"/>
  <c r="E652" i="2"/>
  <c r="F652" i="2"/>
  <c r="E653" i="2"/>
  <c r="F653" i="2"/>
  <c r="E654" i="2"/>
  <c r="F654" i="2"/>
  <c r="E655" i="2"/>
  <c r="F655" i="2"/>
  <c r="E656" i="2"/>
  <c r="F656" i="2"/>
  <c r="E657" i="2"/>
  <c r="F657" i="2"/>
  <c r="E658" i="2"/>
  <c r="F658" i="2"/>
  <c r="E659" i="2"/>
  <c r="F659" i="2"/>
  <c r="E660" i="2"/>
  <c r="F660" i="2"/>
  <c r="E661" i="2"/>
  <c r="F661" i="2"/>
  <c r="E662" i="2"/>
  <c r="F662" i="2"/>
  <c r="E663" i="2"/>
  <c r="F663" i="2"/>
  <c r="E664" i="2"/>
  <c r="F664" i="2"/>
  <c r="E665" i="2"/>
  <c r="F665" i="2"/>
  <c r="E666" i="2"/>
  <c r="F666" i="2"/>
  <c r="E667" i="2"/>
  <c r="F667" i="2"/>
  <c r="E668" i="2"/>
  <c r="F668" i="2"/>
  <c r="E669" i="2"/>
  <c r="F669" i="2"/>
  <c r="E670" i="2"/>
  <c r="F670" i="2"/>
  <c r="E671" i="2"/>
  <c r="F671" i="2"/>
  <c r="E672" i="2"/>
  <c r="F672" i="2"/>
  <c r="E673" i="2"/>
  <c r="F673" i="2"/>
  <c r="E674" i="2"/>
  <c r="F674" i="2"/>
  <c r="E675" i="2"/>
  <c r="F675" i="2"/>
  <c r="E676" i="2"/>
  <c r="F676" i="2"/>
  <c r="E677" i="2"/>
  <c r="F677" i="2"/>
  <c r="E678" i="2"/>
  <c r="F678" i="2"/>
  <c r="E679" i="2"/>
  <c r="F679" i="2"/>
  <c r="E680" i="2"/>
  <c r="F680" i="2"/>
  <c r="E681" i="2"/>
  <c r="F681" i="2"/>
  <c r="E682" i="2"/>
  <c r="F682" i="2"/>
  <c r="E683" i="2"/>
  <c r="F683" i="2"/>
  <c r="E684" i="2"/>
  <c r="F684" i="2"/>
  <c r="E685" i="2"/>
  <c r="F685" i="2"/>
  <c r="E686" i="2"/>
  <c r="F686" i="2"/>
  <c r="E687" i="2"/>
  <c r="F687" i="2"/>
  <c r="E688" i="2"/>
  <c r="F688" i="2"/>
  <c r="E689" i="2"/>
  <c r="F689" i="2"/>
  <c r="E690" i="2"/>
  <c r="F690" i="2"/>
  <c r="E691" i="2"/>
  <c r="F691" i="2"/>
  <c r="E692" i="2"/>
  <c r="F692" i="2"/>
  <c r="E693" i="2"/>
  <c r="F693" i="2"/>
  <c r="E694" i="2"/>
  <c r="F694" i="2"/>
  <c r="E695" i="2"/>
  <c r="F695" i="2"/>
  <c r="E696" i="2"/>
  <c r="F696" i="2"/>
  <c r="E697" i="2"/>
  <c r="F697" i="2"/>
  <c r="E698" i="2"/>
  <c r="F698" i="2"/>
  <c r="E699" i="2"/>
  <c r="F699" i="2"/>
  <c r="E700" i="2"/>
  <c r="F700" i="2"/>
  <c r="E701" i="2"/>
  <c r="F701" i="2"/>
  <c r="E702" i="2"/>
  <c r="F702" i="2"/>
  <c r="E703" i="2"/>
  <c r="F703" i="2"/>
  <c r="E704" i="2"/>
  <c r="F704" i="2"/>
  <c r="E705" i="2"/>
  <c r="F705" i="2"/>
  <c r="E706" i="2"/>
  <c r="F706" i="2"/>
  <c r="E707" i="2"/>
  <c r="F707" i="2"/>
  <c r="E708" i="2"/>
  <c r="F708" i="2"/>
  <c r="E709" i="2"/>
  <c r="F709" i="2"/>
  <c r="E710" i="2"/>
  <c r="F710" i="2"/>
  <c r="E711" i="2"/>
  <c r="F711" i="2"/>
  <c r="E712" i="2"/>
  <c r="F712" i="2"/>
  <c r="E713" i="2"/>
  <c r="F713" i="2"/>
  <c r="E714" i="2"/>
  <c r="F714" i="2"/>
  <c r="E715" i="2"/>
  <c r="F715" i="2"/>
  <c r="E716" i="2"/>
  <c r="F716" i="2"/>
  <c r="E717" i="2"/>
  <c r="F717" i="2"/>
  <c r="E718" i="2"/>
  <c r="F718" i="2"/>
  <c r="E719" i="2"/>
  <c r="F719" i="2"/>
  <c r="E720" i="2"/>
  <c r="F720" i="2"/>
  <c r="E721" i="2"/>
  <c r="F721" i="2"/>
  <c r="E722" i="2"/>
  <c r="F722" i="2"/>
  <c r="E723" i="2"/>
  <c r="F723" i="2"/>
  <c r="E724" i="2"/>
  <c r="F724" i="2"/>
  <c r="E725" i="2"/>
  <c r="F725" i="2"/>
  <c r="E726" i="2"/>
  <c r="F726" i="2"/>
  <c r="E727" i="2"/>
  <c r="F727" i="2"/>
  <c r="E728" i="2"/>
  <c r="F728" i="2"/>
  <c r="E729" i="2"/>
  <c r="F729" i="2"/>
  <c r="E730" i="2"/>
  <c r="F730" i="2"/>
  <c r="E731" i="2"/>
  <c r="F731" i="2"/>
  <c r="E732" i="2"/>
  <c r="F732" i="2"/>
  <c r="E733" i="2"/>
  <c r="F733" i="2"/>
  <c r="E734" i="2"/>
  <c r="F734" i="2"/>
  <c r="E735" i="2"/>
  <c r="F735" i="2"/>
  <c r="E736" i="2"/>
  <c r="F736" i="2"/>
  <c r="E737" i="2"/>
  <c r="F737" i="2"/>
  <c r="E738" i="2"/>
  <c r="F738" i="2"/>
  <c r="E739" i="2"/>
  <c r="F739" i="2"/>
  <c r="E740" i="2"/>
  <c r="F740" i="2"/>
  <c r="E741" i="2"/>
  <c r="F741" i="2"/>
  <c r="E742" i="2"/>
  <c r="F742" i="2"/>
  <c r="E743" i="2"/>
  <c r="F743" i="2"/>
  <c r="E744" i="2"/>
  <c r="F744" i="2"/>
  <c r="E745" i="2"/>
  <c r="F745" i="2"/>
  <c r="E746" i="2"/>
  <c r="F746" i="2"/>
  <c r="E747" i="2"/>
  <c r="F747" i="2"/>
  <c r="E748" i="2"/>
  <c r="F748" i="2"/>
  <c r="E749" i="2"/>
  <c r="F749" i="2"/>
  <c r="E750" i="2"/>
  <c r="F750" i="2"/>
  <c r="E751" i="2"/>
  <c r="F751" i="2"/>
  <c r="E752" i="2"/>
  <c r="F752" i="2"/>
  <c r="E753" i="2"/>
  <c r="F753" i="2"/>
  <c r="E754" i="2"/>
  <c r="F754" i="2"/>
  <c r="E755" i="2"/>
  <c r="F755" i="2"/>
  <c r="E756" i="2"/>
  <c r="F756" i="2"/>
  <c r="E757" i="2"/>
  <c r="F757" i="2"/>
  <c r="E758" i="2"/>
  <c r="F758" i="2"/>
  <c r="E759" i="2"/>
  <c r="F759" i="2"/>
  <c r="E760" i="2"/>
  <c r="F760" i="2"/>
  <c r="E761" i="2"/>
  <c r="F761" i="2"/>
  <c r="E762" i="2"/>
  <c r="F762" i="2"/>
  <c r="E763" i="2"/>
  <c r="F763" i="2"/>
  <c r="E764" i="2"/>
  <c r="F764" i="2"/>
  <c r="E765" i="2"/>
  <c r="F765" i="2"/>
  <c r="E766" i="2"/>
  <c r="F766" i="2"/>
  <c r="E767" i="2"/>
  <c r="F767" i="2"/>
  <c r="E768" i="2"/>
  <c r="F768" i="2"/>
  <c r="E769" i="2"/>
  <c r="F769" i="2"/>
  <c r="E770" i="2"/>
  <c r="F770" i="2"/>
  <c r="E771" i="2"/>
  <c r="F771" i="2"/>
  <c r="E772" i="2"/>
  <c r="F772" i="2"/>
  <c r="E773" i="2"/>
  <c r="F773" i="2"/>
  <c r="E774" i="2"/>
  <c r="F774" i="2"/>
  <c r="E775" i="2"/>
  <c r="F775" i="2"/>
  <c r="E776" i="2"/>
  <c r="F776" i="2"/>
  <c r="E777" i="2"/>
  <c r="F777" i="2"/>
  <c r="E778" i="2"/>
  <c r="F778" i="2"/>
  <c r="E779" i="2"/>
  <c r="F779" i="2"/>
  <c r="E780" i="2"/>
  <c r="F780" i="2"/>
  <c r="E781" i="2"/>
  <c r="F781" i="2"/>
  <c r="E782" i="2"/>
  <c r="F782" i="2"/>
  <c r="E783" i="2"/>
  <c r="F783" i="2"/>
  <c r="E784" i="2"/>
  <c r="F784" i="2"/>
  <c r="E785" i="2"/>
  <c r="F785" i="2"/>
  <c r="E786" i="2"/>
  <c r="F786" i="2"/>
  <c r="E787" i="2"/>
  <c r="F787" i="2"/>
  <c r="E788" i="2"/>
  <c r="F788" i="2"/>
  <c r="E789" i="2"/>
  <c r="F789" i="2"/>
  <c r="E790" i="2"/>
  <c r="F790" i="2"/>
  <c r="E791" i="2"/>
  <c r="F791" i="2"/>
  <c r="E792" i="2"/>
  <c r="F792" i="2"/>
  <c r="E793" i="2"/>
  <c r="F793" i="2"/>
  <c r="E794" i="2"/>
  <c r="F794" i="2"/>
  <c r="E795" i="2"/>
  <c r="F795" i="2"/>
  <c r="E796" i="2"/>
  <c r="F796" i="2"/>
  <c r="E797" i="2"/>
  <c r="F797" i="2"/>
  <c r="E798" i="2"/>
  <c r="F798" i="2"/>
  <c r="E799" i="2"/>
  <c r="F799" i="2"/>
  <c r="E800" i="2"/>
  <c r="F800" i="2"/>
  <c r="E801" i="2"/>
  <c r="F801" i="2"/>
  <c r="E802" i="2"/>
  <c r="F802" i="2"/>
  <c r="E803" i="2"/>
  <c r="F803" i="2"/>
  <c r="E804" i="2"/>
  <c r="F804" i="2"/>
  <c r="E805" i="2"/>
  <c r="F805" i="2"/>
  <c r="E806" i="2"/>
  <c r="F806" i="2"/>
  <c r="E807" i="2"/>
  <c r="F807" i="2"/>
  <c r="E808" i="2"/>
  <c r="F808" i="2"/>
  <c r="E809" i="2"/>
  <c r="F809" i="2"/>
  <c r="E810" i="2"/>
  <c r="F810" i="2"/>
  <c r="E811" i="2"/>
  <c r="F811" i="2"/>
  <c r="E812" i="2"/>
  <c r="F812" i="2"/>
  <c r="E813" i="2"/>
  <c r="F813" i="2"/>
  <c r="E814" i="2"/>
  <c r="F814" i="2"/>
  <c r="E815" i="2"/>
  <c r="F815" i="2"/>
  <c r="E816" i="2"/>
  <c r="F816" i="2"/>
  <c r="E817" i="2"/>
  <c r="F817" i="2"/>
  <c r="E818" i="2"/>
  <c r="F818" i="2"/>
  <c r="E819" i="2"/>
  <c r="F819" i="2"/>
  <c r="E820" i="2"/>
  <c r="F820" i="2"/>
  <c r="E821" i="2"/>
  <c r="F821" i="2"/>
  <c r="E822" i="2"/>
  <c r="F822" i="2"/>
  <c r="E823" i="2"/>
  <c r="F823" i="2"/>
  <c r="E824" i="2"/>
  <c r="F824" i="2"/>
  <c r="E825" i="2"/>
  <c r="F825" i="2"/>
  <c r="E826" i="2"/>
  <c r="F826" i="2"/>
  <c r="E827" i="2"/>
  <c r="F827" i="2"/>
  <c r="E828" i="2"/>
  <c r="F828" i="2"/>
  <c r="E829" i="2"/>
  <c r="F829" i="2"/>
  <c r="E830" i="2"/>
  <c r="F830" i="2"/>
  <c r="E831" i="2"/>
  <c r="F831" i="2"/>
  <c r="E832" i="2"/>
  <c r="F832" i="2"/>
  <c r="E833" i="2"/>
  <c r="F833" i="2"/>
  <c r="E834" i="2"/>
  <c r="F834" i="2"/>
  <c r="E835" i="2"/>
  <c r="F835" i="2"/>
  <c r="E836" i="2"/>
  <c r="F836" i="2"/>
  <c r="E837" i="2"/>
  <c r="F837" i="2"/>
  <c r="E838" i="2"/>
  <c r="F838" i="2"/>
  <c r="E839" i="2"/>
  <c r="F839" i="2"/>
  <c r="E840" i="2"/>
  <c r="F840" i="2"/>
  <c r="E841" i="2"/>
  <c r="F841" i="2"/>
  <c r="E842" i="2"/>
  <c r="F842" i="2"/>
  <c r="E843" i="2"/>
  <c r="F843" i="2"/>
  <c r="E844" i="2"/>
  <c r="F844" i="2"/>
  <c r="E845" i="2"/>
  <c r="F845" i="2"/>
  <c r="E846" i="2"/>
  <c r="F846" i="2"/>
  <c r="E847" i="2"/>
  <c r="F847" i="2"/>
  <c r="E848" i="2"/>
  <c r="F848" i="2"/>
  <c r="E849" i="2"/>
  <c r="F849" i="2"/>
  <c r="E850" i="2"/>
  <c r="F850" i="2"/>
  <c r="E851" i="2"/>
  <c r="F851" i="2"/>
  <c r="E852" i="2"/>
  <c r="F852" i="2"/>
  <c r="E853" i="2"/>
  <c r="F853" i="2"/>
  <c r="E854" i="2"/>
  <c r="F854" i="2"/>
  <c r="E855" i="2"/>
  <c r="F855" i="2"/>
  <c r="E856" i="2"/>
  <c r="F856" i="2"/>
  <c r="E857" i="2"/>
  <c r="F857" i="2"/>
  <c r="E858" i="2"/>
  <c r="F858" i="2"/>
  <c r="E859" i="2"/>
  <c r="F859" i="2"/>
  <c r="E860" i="2"/>
  <c r="F860" i="2"/>
  <c r="E861" i="2"/>
  <c r="F861" i="2"/>
  <c r="E862" i="2"/>
  <c r="F862" i="2"/>
  <c r="E863" i="2"/>
  <c r="F863" i="2"/>
  <c r="E864" i="2"/>
  <c r="F864" i="2"/>
  <c r="E865" i="2"/>
  <c r="F865" i="2"/>
  <c r="E866" i="2"/>
  <c r="F866" i="2"/>
  <c r="E867" i="2"/>
  <c r="F867" i="2"/>
  <c r="E868" i="2"/>
  <c r="F868" i="2"/>
  <c r="E869" i="2"/>
  <c r="F869" i="2"/>
  <c r="E870" i="2"/>
  <c r="F870" i="2"/>
  <c r="E871" i="2"/>
  <c r="F871" i="2"/>
  <c r="E872" i="2"/>
  <c r="F872" i="2"/>
  <c r="E873" i="2"/>
  <c r="F873" i="2"/>
  <c r="E874" i="2"/>
  <c r="F874" i="2"/>
  <c r="E875" i="2"/>
  <c r="F875" i="2"/>
  <c r="E876" i="2"/>
  <c r="F876" i="2"/>
  <c r="E877" i="2"/>
  <c r="F877" i="2"/>
  <c r="E878" i="2"/>
  <c r="F878" i="2"/>
  <c r="E879" i="2"/>
  <c r="F879" i="2"/>
  <c r="E880" i="2"/>
  <c r="F880" i="2"/>
  <c r="E881" i="2"/>
  <c r="F881" i="2"/>
  <c r="E882" i="2"/>
  <c r="F882" i="2"/>
  <c r="E883" i="2"/>
  <c r="F883" i="2"/>
  <c r="E884" i="2"/>
  <c r="F884" i="2"/>
  <c r="E885" i="2"/>
  <c r="F885" i="2"/>
  <c r="E886" i="2"/>
  <c r="F886" i="2"/>
  <c r="E887" i="2"/>
  <c r="F887" i="2"/>
  <c r="E888" i="2"/>
  <c r="F888" i="2"/>
  <c r="E889" i="2"/>
  <c r="F889" i="2"/>
  <c r="E890" i="2"/>
  <c r="F890" i="2"/>
  <c r="E891" i="2"/>
  <c r="F891" i="2"/>
  <c r="E892" i="2"/>
  <c r="F892" i="2"/>
  <c r="E893" i="2"/>
  <c r="F893" i="2"/>
  <c r="E894" i="2"/>
  <c r="F894" i="2"/>
  <c r="E895" i="2"/>
  <c r="F895" i="2"/>
  <c r="E896" i="2"/>
  <c r="F896" i="2"/>
  <c r="E897" i="2"/>
  <c r="F897" i="2"/>
  <c r="E898" i="2"/>
  <c r="F898" i="2"/>
  <c r="E899" i="2"/>
  <c r="F899" i="2"/>
  <c r="E900" i="2"/>
  <c r="F900" i="2"/>
  <c r="E901" i="2"/>
  <c r="F901" i="2"/>
  <c r="E902" i="2"/>
  <c r="F902" i="2"/>
  <c r="E903" i="2"/>
  <c r="F903" i="2"/>
  <c r="E904" i="2"/>
  <c r="F904" i="2"/>
  <c r="E905" i="2"/>
  <c r="F905" i="2"/>
  <c r="E906" i="2"/>
  <c r="F906" i="2"/>
  <c r="E907" i="2"/>
  <c r="F907" i="2"/>
  <c r="E908" i="2"/>
  <c r="F908" i="2"/>
  <c r="E909" i="2"/>
  <c r="F909" i="2"/>
  <c r="E910" i="2"/>
  <c r="F910" i="2"/>
  <c r="E911" i="2"/>
  <c r="F911" i="2"/>
  <c r="E912" i="2"/>
  <c r="F912" i="2"/>
  <c r="E913" i="2"/>
  <c r="F913" i="2"/>
  <c r="E914" i="2"/>
  <c r="F914" i="2"/>
  <c r="E915" i="2"/>
  <c r="F915" i="2"/>
  <c r="E916" i="2"/>
  <c r="F916" i="2"/>
  <c r="E917" i="2"/>
  <c r="F917" i="2"/>
  <c r="E918" i="2"/>
  <c r="F918" i="2"/>
  <c r="E919" i="2"/>
  <c r="F919" i="2"/>
  <c r="E920" i="2"/>
  <c r="F920" i="2"/>
  <c r="E921" i="2"/>
  <c r="F921" i="2"/>
  <c r="E922" i="2"/>
  <c r="F922" i="2"/>
  <c r="E923" i="2"/>
  <c r="F923" i="2"/>
  <c r="E924" i="2"/>
  <c r="F924" i="2"/>
  <c r="E925" i="2"/>
  <c r="F925" i="2"/>
  <c r="E926" i="2"/>
  <c r="F926" i="2"/>
  <c r="E927" i="2"/>
  <c r="F927" i="2"/>
  <c r="E928" i="2"/>
  <c r="F928" i="2"/>
  <c r="E929" i="2"/>
  <c r="F929" i="2"/>
  <c r="E930" i="2"/>
  <c r="F930" i="2"/>
  <c r="E931" i="2"/>
  <c r="F931" i="2"/>
  <c r="E932" i="2"/>
  <c r="F932" i="2"/>
  <c r="E933" i="2"/>
  <c r="F933" i="2"/>
  <c r="E934" i="2"/>
  <c r="F934" i="2"/>
  <c r="E935" i="2"/>
  <c r="F935" i="2"/>
  <c r="E936" i="2"/>
  <c r="F936" i="2"/>
  <c r="E937" i="2"/>
  <c r="F937" i="2"/>
  <c r="E938" i="2"/>
  <c r="F938" i="2"/>
  <c r="E939" i="2"/>
  <c r="F939" i="2"/>
  <c r="E940" i="2"/>
  <c r="F940" i="2"/>
  <c r="E941" i="2"/>
  <c r="F941" i="2"/>
  <c r="E942" i="2"/>
  <c r="F942" i="2"/>
  <c r="E943" i="2"/>
  <c r="F943" i="2"/>
  <c r="E944" i="2"/>
  <c r="F944" i="2"/>
  <c r="E945" i="2"/>
  <c r="F945" i="2"/>
  <c r="E946" i="2"/>
  <c r="F946" i="2"/>
  <c r="E947" i="2"/>
  <c r="F947" i="2"/>
  <c r="E948" i="2"/>
  <c r="F948" i="2"/>
  <c r="E949" i="2"/>
  <c r="F949" i="2"/>
  <c r="E950" i="2"/>
  <c r="F950" i="2"/>
  <c r="E951" i="2"/>
  <c r="F951" i="2"/>
  <c r="E952" i="2"/>
  <c r="F952" i="2"/>
  <c r="E953" i="2"/>
  <c r="F953" i="2"/>
  <c r="E954" i="2"/>
  <c r="F954" i="2"/>
  <c r="E955" i="2"/>
  <c r="F955" i="2"/>
  <c r="E956" i="2"/>
  <c r="F956" i="2"/>
  <c r="E957" i="2"/>
  <c r="F957" i="2"/>
  <c r="E958" i="2"/>
  <c r="F958" i="2"/>
  <c r="E959" i="2"/>
  <c r="F959" i="2"/>
  <c r="E960" i="2"/>
  <c r="F960" i="2"/>
  <c r="E961" i="2"/>
  <c r="F961" i="2"/>
  <c r="E962" i="2"/>
  <c r="F962" i="2"/>
  <c r="E963" i="2"/>
  <c r="F963" i="2"/>
  <c r="E964" i="2"/>
  <c r="F964" i="2"/>
  <c r="E965" i="2"/>
  <c r="F965" i="2"/>
  <c r="E966" i="2"/>
  <c r="F966" i="2"/>
  <c r="E967" i="2"/>
  <c r="F967" i="2"/>
  <c r="E968" i="2"/>
  <c r="F968" i="2"/>
  <c r="E969" i="2"/>
  <c r="F969" i="2"/>
  <c r="E970" i="2"/>
  <c r="F970" i="2"/>
  <c r="E971" i="2"/>
  <c r="F971" i="2"/>
  <c r="E972" i="2"/>
  <c r="F972" i="2"/>
  <c r="E973" i="2"/>
  <c r="F973" i="2"/>
  <c r="E974" i="2"/>
  <c r="F974" i="2"/>
  <c r="E975" i="2"/>
  <c r="F975" i="2"/>
  <c r="E976" i="2"/>
  <c r="F976" i="2"/>
  <c r="E977" i="2"/>
  <c r="F977" i="2"/>
  <c r="E978" i="2"/>
  <c r="F978" i="2"/>
  <c r="E979" i="2"/>
  <c r="F979" i="2"/>
  <c r="E980" i="2"/>
  <c r="F980" i="2"/>
  <c r="E981" i="2"/>
  <c r="F981" i="2"/>
  <c r="E982" i="2"/>
  <c r="F982" i="2"/>
  <c r="E983" i="2"/>
  <c r="F983" i="2"/>
  <c r="E984" i="2"/>
  <c r="F984" i="2"/>
  <c r="E985" i="2"/>
  <c r="F985" i="2"/>
  <c r="E986" i="2"/>
  <c r="F986" i="2"/>
  <c r="E987" i="2"/>
  <c r="F987" i="2"/>
  <c r="E988" i="2"/>
  <c r="F988" i="2"/>
  <c r="E989" i="2"/>
  <c r="F989" i="2"/>
  <c r="E990" i="2"/>
  <c r="F990" i="2"/>
  <c r="E991" i="2"/>
  <c r="F991" i="2"/>
  <c r="E992" i="2"/>
  <c r="F992" i="2"/>
  <c r="E993" i="2"/>
  <c r="F993" i="2"/>
  <c r="E994" i="2"/>
  <c r="F994" i="2"/>
  <c r="E995" i="2"/>
  <c r="F995" i="2"/>
  <c r="E996" i="2"/>
  <c r="F996" i="2"/>
  <c r="E997" i="2"/>
  <c r="F997" i="2"/>
  <c r="E998" i="2"/>
  <c r="F998" i="2"/>
  <c r="E999" i="2"/>
  <c r="F999" i="2"/>
  <c r="E1000" i="2"/>
  <c r="F1000" i="2"/>
  <c r="E1001" i="2"/>
  <c r="F1001" i="2"/>
  <c r="E1002" i="2"/>
  <c r="F1002" i="2"/>
  <c r="E1003" i="2"/>
  <c r="F1003" i="2"/>
  <c r="E1004" i="2"/>
  <c r="F1004" i="2"/>
  <c r="E1005" i="2"/>
  <c r="F1005" i="2"/>
  <c r="E1006" i="2"/>
  <c r="F1006" i="2"/>
  <c r="E1007" i="2"/>
  <c r="F1007" i="2"/>
  <c r="E1008" i="2"/>
  <c r="F1008" i="2"/>
  <c r="E1009" i="2"/>
  <c r="F1009" i="2"/>
  <c r="E1010" i="2"/>
  <c r="F1010" i="2"/>
  <c r="E1011" i="2"/>
  <c r="F1011" i="2"/>
  <c r="E1012" i="2"/>
  <c r="F1012" i="2"/>
  <c r="E1013" i="2"/>
  <c r="F1013" i="2"/>
  <c r="E1014" i="2"/>
  <c r="F1014" i="2"/>
  <c r="E1015" i="2"/>
  <c r="F1015" i="2"/>
  <c r="E1016" i="2"/>
  <c r="F1016" i="2"/>
  <c r="E1017" i="2"/>
  <c r="F1017" i="2"/>
  <c r="E1018" i="2"/>
  <c r="F1018" i="2"/>
  <c r="E1019" i="2"/>
  <c r="F1019" i="2"/>
  <c r="E1020" i="2"/>
  <c r="F1020" i="2"/>
  <c r="E1021" i="2"/>
  <c r="F1021" i="2"/>
  <c r="E1022" i="2"/>
  <c r="F1022" i="2"/>
  <c r="E1023" i="2"/>
  <c r="F1023" i="2"/>
  <c r="E1024" i="2"/>
  <c r="F1024" i="2"/>
  <c r="E1025" i="2"/>
  <c r="F1025" i="2"/>
  <c r="E1026" i="2"/>
  <c r="F1026" i="2"/>
  <c r="E1027" i="2"/>
  <c r="F1027" i="2"/>
  <c r="E1028" i="2"/>
  <c r="F1028" i="2"/>
  <c r="E1029" i="2"/>
  <c r="F1029" i="2"/>
  <c r="E1030" i="2"/>
  <c r="F1030" i="2"/>
  <c r="E1031" i="2"/>
  <c r="F1031" i="2"/>
  <c r="E1032" i="2"/>
  <c r="F1032" i="2"/>
  <c r="E1033" i="2"/>
  <c r="F1033" i="2"/>
  <c r="E1034" i="2"/>
  <c r="F1034" i="2"/>
  <c r="E1035" i="2"/>
  <c r="F1035" i="2"/>
  <c r="E1036" i="2"/>
  <c r="F1036" i="2"/>
  <c r="E1037" i="2"/>
  <c r="F1037" i="2"/>
  <c r="E1038" i="2"/>
  <c r="F1038" i="2"/>
  <c r="E1039" i="2"/>
  <c r="F1039" i="2"/>
  <c r="E1040" i="2"/>
  <c r="F1040" i="2"/>
  <c r="E1041" i="2"/>
  <c r="F1041" i="2"/>
  <c r="E1042" i="2"/>
  <c r="F1042" i="2"/>
  <c r="E1043" i="2"/>
  <c r="F1043" i="2"/>
  <c r="E1044" i="2"/>
  <c r="F1044" i="2"/>
  <c r="E1045" i="2"/>
  <c r="F1045" i="2"/>
  <c r="E1046" i="2"/>
  <c r="F1046" i="2"/>
  <c r="E1047" i="2"/>
  <c r="F1047" i="2"/>
  <c r="E1048" i="2"/>
  <c r="F1048" i="2"/>
  <c r="E1049" i="2"/>
  <c r="F1049" i="2"/>
  <c r="E1050" i="2"/>
  <c r="F1050" i="2"/>
  <c r="E1051" i="2"/>
  <c r="F1051" i="2"/>
  <c r="E1052" i="2"/>
  <c r="F1052" i="2"/>
  <c r="E1053" i="2"/>
  <c r="F1053" i="2"/>
  <c r="E1054" i="2"/>
  <c r="F1054" i="2"/>
  <c r="E1055" i="2"/>
  <c r="F1055" i="2"/>
  <c r="E1056" i="2"/>
  <c r="F1056" i="2"/>
  <c r="E1057" i="2"/>
  <c r="F1057" i="2"/>
  <c r="E1058" i="2"/>
  <c r="F1058" i="2"/>
  <c r="E1059" i="2"/>
  <c r="F1059" i="2"/>
  <c r="E1060" i="2"/>
  <c r="F1060" i="2"/>
  <c r="E1061" i="2"/>
  <c r="F1061" i="2"/>
  <c r="E1062" i="2"/>
  <c r="F1062" i="2"/>
  <c r="E1063" i="2"/>
  <c r="F1063" i="2"/>
  <c r="E1064" i="2"/>
  <c r="F1064" i="2"/>
  <c r="E1065" i="2"/>
  <c r="F1065" i="2"/>
  <c r="E1066" i="2"/>
  <c r="F1066" i="2"/>
  <c r="E1067" i="2"/>
  <c r="F1067" i="2"/>
  <c r="E1068" i="2"/>
  <c r="F1068" i="2"/>
  <c r="E1069" i="2"/>
  <c r="F1069" i="2"/>
  <c r="E1070" i="2"/>
  <c r="F1070" i="2"/>
  <c r="E1071" i="2"/>
  <c r="F1071" i="2"/>
  <c r="E1072" i="2"/>
  <c r="F1072" i="2"/>
  <c r="E1073" i="2"/>
  <c r="F1073" i="2"/>
  <c r="E1074" i="2"/>
  <c r="F1074" i="2"/>
  <c r="E1075" i="2"/>
  <c r="F1075" i="2"/>
  <c r="E1076" i="2"/>
  <c r="F1076" i="2"/>
  <c r="E1077" i="2"/>
  <c r="F1077" i="2"/>
  <c r="E1078" i="2"/>
  <c r="F1078" i="2"/>
  <c r="E1079" i="2"/>
  <c r="F1079" i="2"/>
  <c r="E1080" i="2"/>
  <c r="F1080" i="2"/>
  <c r="E1081" i="2"/>
  <c r="F1081" i="2"/>
  <c r="E1082" i="2"/>
  <c r="F1082" i="2"/>
  <c r="E1083" i="2"/>
  <c r="F1083" i="2"/>
  <c r="E1084" i="2"/>
  <c r="F1084" i="2"/>
  <c r="E1085" i="2"/>
  <c r="F1085" i="2"/>
  <c r="E1086" i="2"/>
  <c r="F1086" i="2"/>
  <c r="E1087" i="2"/>
  <c r="F1087" i="2"/>
  <c r="E1088" i="2"/>
  <c r="F1088" i="2"/>
  <c r="E1089" i="2"/>
  <c r="F1089" i="2"/>
  <c r="E1090" i="2"/>
  <c r="F1090" i="2"/>
  <c r="E1091" i="2"/>
  <c r="F1091" i="2"/>
  <c r="E1092" i="2"/>
  <c r="F1092" i="2"/>
  <c r="E1093" i="2"/>
  <c r="F1093" i="2"/>
  <c r="E1094" i="2"/>
  <c r="F1094" i="2"/>
  <c r="E1095" i="2"/>
  <c r="F1095" i="2"/>
  <c r="E1096" i="2"/>
  <c r="F1096" i="2"/>
  <c r="E1097" i="2"/>
  <c r="F1097" i="2"/>
  <c r="E1098" i="2"/>
  <c r="F1098" i="2"/>
  <c r="E1099" i="2"/>
  <c r="F1099" i="2"/>
  <c r="E1100" i="2"/>
  <c r="F1100" i="2"/>
  <c r="E1101" i="2"/>
  <c r="F1101" i="2"/>
  <c r="E1102" i="2"/>
  <c r="F1102" i="2"/>
  <c r="E1103" i="2"/>
  <c r="F1103" i="2"/>
  <c r="E1104" i="2"/>
  <c r="F1104" i="2"/>
  <c r="E1105" i="2"/>
  <c r="F1105" i="2"/>
  <c r="E1106" i="2"/>
  <c r="F1106" i="2"/>
  <c r="E1107" i="2"/>
  <c r="F1107" i="2"/>
  <c r="E1108" i="2"/>
  <c r="F1108" i="2"/>
  <c r="E1109" i="2"/>
  <c r="F1109" i="2"/>
  <c r="E1110" i="2"/>
  <c r="F1110" i="2"/>
  <c r="E1111" i="2"/>
  <c r="F1111" i="2"/>
  <c r="E1112" i="2"/>
  <c r="F1112" i="2"/>
  <c r="E1113" i="2"/>
  <c r="F1113" i="2"/>
  <c r="E1114" i="2"/>
  <c r="F1114" i="2"/>
  <c r="E1115" i="2"/>
  <c r="F1115" i="2"/>
  <c r="E1116" i="2"/>
  <c r="F1116" i="2"/>
  <c r="E1117" i="2"/>
  <c r="F1117" i="2"/>
  <c r="E1118" i="2"/>
  <c r="F1118" i="2"/>
  <c r="E1119" i="2"/>
  <c r="F1119" i="2"/>
  <c r="E1120" i="2"/>
  <c r="F1120" i="2"/>
  <c r="E1121" i="2"/>
  <c r="F1121" i="2"/>
  <c r="E1122" i="2"/>
  <c r="F1122" i="2"/>
  <c r="E1123" i="2"/>
  <c r="F1123" i="2"/>
  <c r="E1124" i="2"/>
  <c r="F1124" i="2"/>
  <c r="E1125" i="2"/>
  <c r="F1125" i="2"/>
  <c r="E1126" i="2"/>
  <c r="F1126" i="2"/>
  <c r="E1127" i="2"/>
  <c r="F1127" i="2"/>
  <c r="E1128" i="2"/>
  <c r="F1128" i="2"/>
  <c r="E1129" i="2"/>
  <c r="F1129" i="2"/>
  <c r="E1130" i="2"/>
  <c r="F1130" i="2"/>
  <c r="E1131" i="2"/>
  <c r="F1131" i="2"/>
  <c r="E1132" i="2"/>
  <c r="F1132" i="2"/>
  <c r="E1133" i="2"/>
  <c r="F1133" i="2"/>
  <c r="E1134" i="2"/>
  <c r="F1134" i="2"/>
  <c r="E1135" i="2"/>
  <c r="F1135" i="2"/>
  <c r="E1136" i="2"/>
  <c r="F1136" i="2"/>
  <c r="E1137" i="2"/>
  <c r="F1137" i="2"/>
  <c r="E1138" i="2"/>
  <c r="F1138" i="2"/>
  <c r="E1139" i="2"/>
  <c r="F1139" i="2"/>
  <c r="E1140" i="2"/>
  <c r="F1140" i="2"/>
  <c r="E1141" i="2"/>
  <c r="F1141" i="2"/>
  <c r="E1142" i="2"/>
  <c r="F1142" i="2"/>
  <c r="E1143" i="2"/>
  <c r="F1143" i="2"/>
  <c r="E1144" i="2"/>
  <c r="F1144" i="2"/>
  <c r="E1145" i="2"/>
  <c r="F1145" i="2"/>
  <c r="E1146" i="2"/>
  <c r="F1146" i="2"/>
  <c r="E1147" i="2"/>
  <c r="F1147" i="2"/>
  <c r="E1148" i="2"/>
  <c r="F1148" i="2"/>
  <c r="E1149" i="2"/>
  <c r="F1149" i="2"/>
  <c r="E1150" i="2"/>
  <c r="F1150" i="2"/>
  <c r="E1151" i="2"/>
  <c r="F1151" i="2"/>
  <c r="E1152" i="2"/>
  <c r="F1152" i="2"/>
  <c r="E1153" i="2"/>
  <c r="F1153" i="2"/>
  <c r="E1154" i="2"/>
  <c r="F1154" i="2"/>
  <c r="E1155" i="2"/>
  <c r="F1155" i="2"/>
  <c r="E1156" i="2"/>
  <c r="F1156" i="2"/>
  <c r="E1157" i="2"/>
  <c r="F1157" i="2"/>
  <c r="E1158" i="2"/>
  <c r="F1158" i="2"/>
  <c r="E1159" i="2"/>
  <c r="F1159" i="2"/>
  <c r="E1160" i="2"/>
  <c r="F1160" i="2"/>
  <c r="E1161" i="2"/>
  <c r="F1161" i="2"/>
  <c r="E1162" i="2"/>
  <c r="F1162" i="2"/>
  <c r="E1163" i="2"/>
  <c r="F1163" i="2"/>
  <c r="E1164" i="2"/>
  <c r="F1164" i="2"/>
  <c r="E1165" i="2"/>
  <c r="F1165" i="2"/>
  <c r="E1166" i="2"/>
  <c r="F1166" i="2"/>
  <c r="E1167" i="2"/>
  <c r="F1167" i="2"/>
  <c r="E1168" i="2"/>
  <c r="F1168" i="2"/>
  <c r="E1169" i="2"/>
  <c r="F1169" i="2"/>
  <c r="E1170" i="2"/>
  <c r="F1170" i="2"/>
  <c r="E1171" i="2"/>
  <c r="F1171" i="2"/>
  <c r="E1172" i="2"/>
  <c r="F1172" i="2"/>
  <c r="E1173" i="2"/>
  <c r="F1173" i="2"/>
  <c r="E1174" i="2"/>
  <c r="F1174" i="2"/>
  <c r="E1175" i="2"/>
  <c r="F1175" i="2"/>
  <c r="E1176" i="2"/>
  <c r="F1176" i="2"/>
  <c r="E1177" i="2"/>
  <c r="F1177" i="2"/>
  <c r="E1178" i="2"/>
  <c r="F1178" i="2"/>
  <c r="E1179" i="2"/>
  <c r="F1179" i="2"/>
  <c r="E1180" i="2"/>
  <c r="F1180" i="2"/>
  <c r="E1181" i="2"/>
  <c r="F1181" i="2"/>
  <c r="E1182" i="2"/>
  <c r="F1182" i="2"/>
  <c r="E1183" i="2"/>
  <c r="F1183" i="2"/>
  <c r="E1184" i="2"/>
  <c r="F1184" i="2"/>
  <c r="E1185" i="2"/>
  <c r="F1185" i="2"/>
  <c r="E1186" i="2"/>
  <c r="F1186" i="2"/>
  <c r="E1187" i="2"/>
  <c r="F1187" i="2"/>
  <c r="E1188" i="2"/>
  <c r="F1188" i="2"/>
  <c r="E1189" i="2"/>
  <c r="F1189" i="2"/>
  <c r="E1190" i="2"/>
  <c r="F1190" i="2"/>
  <c r="E1191" i="2"/>
  <c r="F1191" i="2"/>
  <c r="E1192" i="2"/>
  <c r="F1192" i="2"/>
  <c r="E1193" i="2"/>
  <c r="F1193" i="2"/>
  <c r="E1194" i="2"/>
  <c r="F1194" i="2"/>
  <c r="E1195" i="2"/>
  <c r="F1195" i="2"/>
  <c r="E1196" i="2"/>
  <c r="F1196" i="2"/>
  <c r="E1197" i="2"/>
  <c r="F1197" i="2"/>
  <c r="E1198" i="2"/>
  <c r="F1198" i="2"/>
  <c r="E1199" i="2"/>
  <c r="F1199" i="2"/>
  <c r="E1200" i="2"/>
  <c r="F1200" i="2"/>
  <c r="E1201" i="2"/>
  <c r="F1201" i="2"/>
  <c r="E1202" i="2"/>
  <c r="F1202" i="2"/>
  <c r="E1203" i="2"/>
  <c r="F1203" i="2"/>
  <c r="E1204" i="2"/>
  <c r="F1204" i="2"/>
  <c r="E1205" i="2"/>
  <c r="F1205" i="2"/>
  <c r="E1206" i="2"/>
  <c r="F1206" i="2"/>
  <c r="E1207" i="2"/>
  <c r="F1207" i="2"/>
  <c r="E1208" i="2"/>
  <c r="F1208" i="2"/>
  <c r="E1209" i="2"/>
  <c r="F1209" i="2"/>
  <c r="E1210" i="2"/>
  <c r="F1210" i="2"/>
  <c r="E1211" i="2"/>
  <c r="F1211" i="2"/>
  <c r="E1212" i="2"/>
  <c r="F1212" i="2"/>
  <c r="E1213" i="2"/>
  <c r="F1213" i="2"/>
  <c r="E1214" i="2"/>
  <c r="F1214" i="2"/>
  <c r="E1215" i="2"/>
  <c r="F1215" i="2"/>
  <c r="E1216" i="2"/>
  <c r="F1216" i="2"/>
  <c r="E1217" i="2"/>
  <c r="F1217" i="2"/>
  <c r="E1218" i="2"/>
  <c r="F1218" i="2"/>
  <c r="E1219" i="2"/>
  <c r="F1219" i="2"/>
  <c r="E1220" i="2"/>
  <c r="F1220" i="2"/>
  <c r="E1221" i="2"/>
  <c r="F1221" i="2"/>
  <c r="E1222" i="2"/>
  <c r="F1222" i="2"/>
  <c r="E1223" i="2"/>
  <c r="F1223" i="2"/>
  <c r="E1224" i="2"/>
  <c r="F1224" i="2"/>
  <c r="E1225" i="2"/>
  <c r="F1225" i="2"/>
  <c r="E1226" i="2"/>
  <c r="F1226" i="2"/>
  <c r="E1227" i="2"/>
  <c r="F1227" i="2"/>
  <c r="E1228" i="2"/>
  <c r="F1228" i="2"/>
  <c r="E1229" i="2"/>
  <c r="F1229" i="2"/>
  <c r="E1230" i="2"/>
  <c r="F1230" i="2"/>
  <c r="E1231" i="2"/>
  <c r="F1231" i="2"/>
  <c r="E1232" i="2"/>
  <c r="F1232" i="2"/>
  <c r="E1233" i="2"/>
  <c r="F1233" i="2"/>
  <c r="E1234" i="2"/>
  <c r="F1234" i="2"/>
  <c r="E1235" i="2"/>
  <c r="F1235" i="2"/>
  <c r="E1236" i="2"/>
  <c r="F1236" i="2"/>
  <c r="E1237" i="2"/>
  <c r="F1237" i="2"/>
  <c r="E1238" i="2"/>
  <c r="F1238" i="2"/>
  <c r="E1239" i="2"/>
  <c r="F1239" i="2"/>
  <c r="E1240" i="2"/>
  <c r="F1240" i="2"/>
  <c r="E1241" i="2"/>
  <c r="F1241" i="2"/>
  <c r="E1242" i="2"/>
  <c r="F1242" i="2"/>
  <c r="E1243" i="2"/>
  <c r="F1243" i="2"/>
  <c r="E1244" i="2"/>
  <c r="F1244" i="2"/>
  <c r="E1245" i="2"/>
  <c r="F1245" i="2"/>
  <c r="E1246" i="2"/>
  <c r="F1246" i="2"/>
  <c r="E1247" i="2"/>
  <c r="F1247" i="2"/>
  <c r="E1248" i="2"/>
  <c r="F1248" i="2"/>
  <c r="E1249" i="2"/>
  <c r="F1249" i="2"/>
  <c r="E1250" i="2"/>
  <c r="F1250" i="2"/>
  <c r="E1251" i="2"/>
  <c r="F1251" i="2"/>
  <c r="E1252" i="2"/>
  <c r="F1252" i="2"/>
  <c r="E1253" i="2"/>
  <c r="F1253" i="2"/>
  <c r="E1254" i="2"/>
  <c r="F1254" i="2"/>
  <c r="E1255" i="2"/>
  <c r="F1255" i="2"/>
  <c r="E1256" i="2"/>
  <c r="F1256" i="2"/>
  <c r="E1257" i="2"/>
  <c r="F1257" i="2"/>
  <c r="E1258" i="2"/>
  <c r="F1258" i="2"/>
  <c r="E1259" i="2"/>
  <c r="F1259" i="2"/>
  <c r="E1260" i="2"/>
  <c r="F1260" i="2"/>
  <c r="E1261" i="2"/>
  <c r="F1261" i="2"/>
  <c r="E1262" i="2"/>
  <c r="F1262" i="2"/>
  <c r="E1263" i="2"/>
  <c r="F1263" i="2"/>
  <c r="E1264" i="2"/>
  <c r="F1264" i="2"/>
  <c r="E1265" i="2"/>
  <c r="F1265" i="2"/>
  <c r="E1266" i="2"/>
  <c r="F1266" i="2"/>
  <c r="E1267" i="2"/>
  <c r="F1267" i="2"/>
  <c r="E1268" i="2"/>
  <c r="F1268" i="2"/>
  <c r="E1269" i="2"/>
  <c r="F1269" i="2"/>
  <c r="E1270" i="2"/>
  <c r="F1270" i="2"/>
  <c r="E1271" i="2"/>
  <c r="F1271" i="2"/>
  <c r="E1272" i="2"/>
  <c r="F1272" i="2"/>
  <c r="E1273" i="2"/>
  <c r="F1273" i="2"/>
  <c r="E1274" i="2"/>
  <c r="F1274" i="2"/>
  <c r="E1275" i="2"/>
  <c r="F1275" i="2"/>
  <c r="E1276" i="2"/>
  <c r="F1276" i="2"/>
  <c r="E1277" i="2"/>
  <c r="F1277" i="2"/>
  <c r="E1278" i="2"/>
  <c r="F1278" i="2"/>
  <c r="E1279" i="2"/>
  <c r="F1279" i="2"/>
  <c r="E1280" i="2"/>
  <c r="F1280" i="2"/>
  <c r="E1281" i="2"/>
  <c r="F1281" i="2"/>
  <c r="E1282" i="2"/>
  <c r="F1282" i="2"/>
  <c r="E1283" i="2"/>
  <c r="F1283" i="2"/>
  <c r="E1284" i="2"/>
  <c r="F1284" i="2"/>
  <c r="E1285" i="2"/>
  <c r="F1285" i="2"/>
  <c r="E1286" i="2"/>
  <c r="F1286" i="2"/>
  <c r="E1287" i="2"/>
  <c r="F1287" i="2"/>
  <c r="E1288" i="2"/>
  <c r="F1288" i="2"/>
  <c r="E1289" i="2"/>
  <c r="F1289" i="2"/>
  <c r="E1290" i="2"/>
  <c r="F1290" i="2"/>
  <c r="E1291" i="2"/>
  <c r="F1291" i="2"/>
  <c r="E1292" i="2"/>
  <c r="F1292" i="2"/>
  <c r="E1293" i="2"/>
  <c r="F1293" i="2"/>
  <c r="E1294" i="2"/>
  <c r="F1294" i="2"/>
  <c r="E1295" i="2"/>
  <c r="F1295" i="2"/>
  <c r="E1296" i="2"/>
  <c r="F1296" i="2"/>
  <c r="E1297" i="2"/>
  <c r="F1297" i="2"/>
  <c r="E1298" i="2"/>
  <c r="F1298" i="2"/>
  <c r="E1299" i="2"/>
  <c r="F1299" i="2"/>
  <c r="E1300" i="2"/>
  <c r="F1300" i="2"/>
  <c r="E1301" i="2"/>
  <c r="F1301" i="2"/>
  <c r="E1302" i="2"/>
  <c r="F1302" i="2"/>
  <c r="E1303" i="2"/>
  <c r="F1303" i="2"/>
  <c r="E1304" i="2"/>
  <c r="F1304" i="2"/>
  <c r="E1305" i="2"/>
  <c r="F1305" i="2"/>
  <c r="E1306" i="2"/>
  <c r="F1306" i="2"/>
  <c r="E1307" i="2"/>
  <c r="F1307" i="2"/>
  <c r="E1308" i="2"/>
  <c r="F1308" i="2"/>
  <c r="E1309" i="2"/>
  <c r="F1309" i="2"/>
  <c r="E1310" i="2"/>
  <c r="F1310" i="2"/>
  <c r="E1311" i="2"/>
  <c r="F1311" i="2"/>
  <c r="E1312" i="2"/>
  <c r="F1312" i="2"/>
  <c r="E1313" i="2"/>
  <c r="F1313" i="2"/>
  <c r="E1314" i="2"/>
  <c r="F1314" i="2"/>
  <c r="E1315" i="2"/>
  <c r="F1315" i="2"/>
  <c r="E1316" i="2"/>
  <c r="F1316" i="2"/>
  <c r="E1317" i="2"/>
  <c r="F1317" i="2"/>
  <c r="E1318" i="2"/>
  <c r="F1318" i="2"/>
  <c r="E1319" i="2"/>
  <c r="F1319" i="2"/>
  <c r="E1320" i="2"/>
  <c r="F1320" i="2"/>
  <c r="E1321" i="2"/>
  <c r="F1321" i="2"/>
  <c r="E1322" i="2"/>
  <c r="F1322" i="2"/>
  <c r="E1323" i="2"/>
  <c r="F1323" i="2"/>
  <c r="E1324" i="2"/>
  <c r="F1324" i="2"/>
  <c r="E1325" i="2"/>
  <c r="F1325" i="2"/>
  <c r="E1326" i="2"/>
  <c r="F1326" i="2"/>
  <c r="E1327" i="2"/>
  <c r="F1327" i="2"/>
  <c r="E1328" i="2"/>
  <c r="F1328" i="2"/>
  <c r="E1329" i="2"/>
  <c r="F1329" i="2"/>
  <c r="E1330" i="2"/>
  <c r="F1330" i="2"/>
  <c r="E1331" i="2"/>
  <c r="F1331" i="2"/>
  <c r="E1332" i="2"/>
  <c r="F1332" i="2"/>
  <c r="E1333" i="2"/>
  <c r="F1333" i="2"/>
  <c r="E1334" i="2"/>
  <c r="F1334" i="2"/>
  <c r="E1335" i="2"/>
  <c r="F1335" i="2"/>
  <c r="E1336" i="2"/>
  <c r="F1336" i="2"/>
  <c r="E1337" i="2"/>
  <c r="F1337" i="2"/>
  <c r="E1338" i="2"/>
  <c r="F1338" i="2"/>
  <c r="E1339" i="2"/>
  <c r="F1339" i="2"/>
  <c r="E1340" i="2"/>
  <c r="F1340" i="2"/>
  <c r="E1341" i="2"/>
  <c r="F1341" i="2"/>
  <c r="E1342" i="2"/>
  <c r="F1342" i="2"/>
  <c r="E1343" i="2"/>
  <c r="F1343" i="2"/>
  <c r="E1344" i="2"/>
  <c r="F1344" i="2"/>
  <c r="E1345" i="2"/>
  <c r="F1345" i="2"/>
  <c r="E1346" i="2"/>
  <c r="F1346" i="2"/>
  <c r="E1347" i="2"/>
  <c r="F1347" i="2"/>
  <c r="E1348" i="2"/>
  <c r="F1348" i="2"/>
  <c r="E1349" i="2"/>
  <c r="F1349" i="2"/>
  <c r="E1350" i="2"/>
  <c r="F1350" i="2"/>
  <c r="E1351" i="2"/>
  <c r="F1351" i="2"/>
  <c r="E1352" i="2"/>
  <c r="F1352" i="2"/>
  <c r="E1353" i="2"/>
  <c r="F1353" i="2"/>
  <c r="E1354" i="2"/>
  <c r="F1354" i="2"/>
  <c r="E1355" i="2"/>
  <c r="F1355" i="2"/>
  <c r="E1356" i="2"/>
  <c r="F1356" i="2"/>
  <c r="E1357" i="2"/>
  <c r="F1357" i="2"/>
  <c r="E1358" i="2"/>
  <c r="F1358" i="2"/>
  <c r="E1359" i="2"/>
  <c r="F1359" i="2"/>
  <c r="E1360" i="2"/>
  <c r="F1360" i="2"/>
  <c r="E1361" i="2"/>
  <c r="F1361" i="2"/>
  <c r="E1362" i="2"/>
  <c r="F1362" i="2"/>
  <c r="E1363" i="2"/>
  <c r="F1363" i="2"/>
  <c r="E1364" i="2"/>
  <c r="F1364" i="2"/>
  <c r="E1365" i="2"/>
  <c r="F1365" i="2"/>
  <c r="E1366" i="2"/>
  <c r="F1366" i="2"/>
  <c r="E1367" i="2"/>
  <c r="F1367" i="2"/>
  <c r="E1368" i="2"/>
  <c r="F1368" i="2"/>
  <c r="E1369" i="2"/>
  <c r="F1369" i="2"/>
  <c r="E1370" i="2"/>
  <c r="F1370" i="2"/>
  <c r="E1371" i="2"/>
  <c r="F1371" i="2"/>
  <c r="E1372" i="2"/>
  <c r="F1372" i="2"/>
  <c r="E1373" i="2"/>
  <c r="F1373" i="2"/>
  <c r="E1374" i="2"/>
  <c r="F1374" i="2"/>
  <c r="E1375" i="2"/>
  <c r="F1375" i="2"/>
  <c r="E1376" i="2"/>
  <c r="F1376" i="2"/>
  <c r="E1377" i="2"/>
  <c r="F1377" i="2"/>
  <c r="E1378" i="2"/>
  <c r="F1378" i="2"/>
  <c r="E1379" i="2"/>
  <c r="F1379" i="2"/>
  <c r="E1380" i="2"/>
  <c r="F1380" i="2"/>
  <c r="E1381" i="2"/>
  <c r="F1381" i="2"/>
  <c r="E1382" i="2"/>
  <c r="F1382" i="2"/>
  <c r="E1383" i="2"/>
  <c r="F1383" i="2"/>
  <c r="E1384" i="2"/>
  <c r="F1384" i="2"/>
  <c r="E1385" i="2"/>
  <c r="F1385" i="2"/>
  <c r="E1386" i="2"/>
  <c r="F1386" i="2"/>
  <c r="E1387" i="2"/>
  <c r="F1387" i="2"/>
  <c r="E1388" i="2"/>
  <c r="F1388" i="2"/>
  <c r="E1389" i="2"/>
  <c r="F1389" i="2"/>
  <c r="E1390" i="2"/>
  <c r="F1390" i="2"/>
  <c r="E1391" i="2"/>
  <c r="F1391" i="2"/>
  <c r="E1392" i="2"/>
  <c r="F1392" i="2"/>
  <c r="E1393" i="2"/>
  <c r="F1393" i="2"/>
  <c r="E1394" i="2"/>
  <c r="F1394" i="2"/>
  <c r="E1395" i="2"/>
  <c r="F1395" i="2"/>
  <c r="E1396" i="2"/>
  <c r="F1396" i="2"/>
  <c r="E1397" i="2"/>
  <c r="F1397" i="2"/>
  <c r="E1398" i="2"/>
  <c r="F1398" i="2"/>
  <c r="E1399" i="2"/>
  <c r="F1399" i="2"/>
  <c r="E1400" i="2"/>
  <c r="F1400" i="2"/>
  <c r="E1401" i="2"/>
  <c r="F1401" i="2"/>
  <c r="E1402" i="2"/>
  <c r="F1402" i="2"/>
  <c r="E1403" i="2"/>
  <c r="F1403" i="2"/>
  <c r="E1404" i="2"/>
  <c r="F1404" i="2"/>
  <c r="E1405" i="2"/>
  <c r="F1405" i="2"/>
  <c r="E1406" i="2"/>
  <c r="F1406" i="2"/>
  <c r="E1407" i="2"/>
  <c r="F1407" i="2"/>
  <c r="E1408" i="2"/>
  <c r="F1408" i="2"/>
  <c r="E1409" i="2"/>
  <c r="F1409" i="2"/>
  <c r="E1410" i="2"/>
  <c r="F1410" i="2"/>
  <c r="E1411" i="2"/>
  <c r="F1411" i="2"/>
  <c r="E1412" i="2"/>
  <c r="F1412" i="2"/>
  <c r="E1413" i="2"/>
  <c r="F1413" i="2"/>
  <c r="E1414" i="2"/>
  <c r="F1414" i="2"/>
  <c r="E1415" i="2"/>
  <c r="F1415" i="2"/>
  <c r="E1416" i="2"/>
  <c r="F1416" i="2"/>
  <c r="E1417" i="2"/>
  <c r="F1417" i="2"/>
  <c r="E1418" i="2"/>
  <c r="F1418" i="2"/>
  <c r="E1419" i="2"/>
  <c r="F1419" i="2"/>
  <c r="E1420" i="2"/>
  <c r="F1420" i="2"/>
  <c r="E1421" i="2"/>
  <c r="F1421" i="2"/>
  <c r="E1422" i="2"/>
  <c r="F1422" i="2"/>
  <c r="E1423" i="2"/>
  <c r="F1423" i="2"/>
  <c r="E1424" i="2"/>
  <c r="F1424" i="2"/>
  <c r="E1425" i="2"/>
  <c r="F1425" i="2"/>
  <c r="E1426" i="2"/>
  <c r="F1426" i="2"/>
  <c r="E1427" i="2"/>
  <c r="F1427" i="2"/>
  <c r="E1428" i="2"/>
  <c r="F1428" i="2"/>
  <c r="E1429" i="2"/>
  <c r="F1429" i="2"/>
  <c r="E1430" i="2"/>
  <c r="F1430" i="2"/>
  <c r="E1431" i="2"/>
  <c r="F1431" i="2"/>
  <c r="E1432" i="2"/>
  <c r="F1432" i="2"/>
  <c r="E1433" i="2"/>
  <c r="F1433" i="2"/>
  <c r="E1434" i="2"/>
  <c r="F1434" i="2"/>
  <c r="E1435" i="2"/>
  <c r="F1435" i="2"/>
  <c r="E1436" i="2"/>
  <c r="F1436" i="2"/>
  <c r="E1437" i="2"/>
  <c r="F1437" i="2"/>
  <c r="E1438" i="2"/>
  <c r="F1438" i="2"/>
  <c r="E1439" i="2"/>
  <c r="F1439" i="2"/>
  <c r="E1440" i="2"/>
  <c r="F1440" i="2"/>
  <c r="E1441" i="2"/>
  <c r="F1441" i="2"/>
  <c r="E1442" i="2"/>
  <c r="F1442" i="2"/>
  <c r="E1443" i="2"/>
  <c r="F1443" i="2"/>
  <c r="E1444" i="2"/>
  <c r="F1444" i="2"/>
  <c r="E1445" i="2"/>
  <c r="F1445" i="2"/>
  <c r="E1446" i="2"/>
  <c r="F1446" i="2"/>
  <c r="E1447" i="2"/>
  <c r="F1447" i="2"/>
  <c r="E1448" i="2"/>
  <c r="F1448" i="2"/>
  <c r="E1449" i="2"/>
  <c r="F1449" i="2"/>
  <c r="E1450" i="2"/>
  <c r="F1450" i="2"/>
  <c r="E1451" i="2"/>
  <c r="F1451" i="2"/>
  <c r="E1452" i="2"/>
  <c r="F1452" i="2"/>
  <c r="E1453" i="2"/>
  <c r="F1453" i="2"/>
  <c r="AO31" i="3" l="1"/>
  <c r="AQ31" i="3" s="1" a="1"/>
  <c r="AQ31" i="3" s="1"/>
  <c r="N364" i="2"/>
  <c r="N517" i="2"/>
  <c r="N734" i="2"/>
  <c r="N735" i="2"/>
  <c r="P22" i="2"/>
  <c r="K23" i="2" a="1"/>
  <c r="K23" i="2" s="1"/>
  <c r="P23" i="2"/>
  <c r="K24" i="2" a="1"/>
  <c r="K24" i="2" s="1"/>
  <c r="P24" i="2"/>
  <c r="K25" i="2" a="1"/>
  <c r="K25" i="2" s="1"/>
  <c r="P25" i="2"/>
  <c r="K26" i="2" a="1"/>
  <c r="K26" i="2" s="1"/>
  <c r="P26" i="2"/>
  <c r="K27" i="2" a="1"/>
  <c r="K27" i="2" s="1"/>
  <c r="P27" i="2"/>
  <c r="K28" i="2" a="1"/>
  <c r="K28" i="2" s="1"/>
  <c r="P28" i="2"/>
  <c r="K29" i="2" a="1"/>
  <c r="K29" i="2" s="1"/>
  <c r="P29" i="2"/>
  <c r="K30" i="2" a="1"/>
  <c r="K30" i="2" s="1"/>
  <c r="P30" i="2"/>
  <c r="K31" i="2" a="1"/>
  <c r="K31" i="2" s="1"/>
  <c r="P31" i="2"/>
  <c r="K32" i="2" a="1"/>
  <c r="K32" i="2" s="1"/>
  <c r="P32" i="2"/>
  <c r="K33" i="2" a="1"/>
  <c r="K33" i="2" s="1"/>
  <c r="P33" i="2"/>
  <c r="K34" i="2" a="1"/>
  <c r="K34" i="2" s="1"/>
  <c r="P34" i="2"/>
  <c r="K35" i="2" a="1"/>
  <c r="K35" i="2" s="1"/>
  <c r="P35" i="2"/>
  <c r="K36" i="2" a="1"/>
  <c r="K36" i="2" s="1"/>
  <c r="P36" i="2"/>
  <c r="K37" i="2" a="1"/>
  <c r="K37" i="2" s="1"/>
  <c r="P37" i="2"/>
  <c r="K38" i="2" a="1"/>
  <c r="K38" i="2" s="1"/>
  <c r="P38" i="2"/>
  <c r="K39" i="2" a="1"/>
  <c r="K39" i="2" s="1"/>
  <c r="P39" i="2"/>
  <c r="K40" i="2" a="1"/>
  <c r="K40" i="2" s="1"/>
  <c r="P40" i="2"/>
  <c r="K41" i="2" a="1"/>
  <c r="K41" i="2" s="1"/>
  <c r="P41" i="2"/>
  <c r="K42" i="2" a="1"/>
  <c r="K42" i="2" s="1"/>
  <c r="P42" i="2"/>
  <c r="K43" i="2" a="1"/>
  <c r="K43" i="2" s="1"/>
  <c r="P43" i="2"/>
  <c r="K44" i="2" a="1"/>
  <c r="K44" i="2" s="1"/>
  <c r="P44" i="2"/>
  <c r="K45" i="2" a="1"/>
  <c r="K45" i="2" s="1"/>
  <c r="P45" i="2"/>
  <c r="K46" i="2" a="1"/>
  <c r="K46" i="2" s="1"/>
  <c r="P46" i="2"/>
  <c r="K47" i="2" a="1"/>
  <c r="K47" i="2" s="1"/>
  <c r="P47" i="2"/>
  <c r="K48" i="2" a="1"/>
  <c r="K48" i="2" s="1"/>
  <c r="P48" i="2"/>
  <c r="K49" i="2" a="1"/>
  <c r="K49" i="2" s="1"/>
  <c r="P49" i="2"/>
  <c r="K50" i="2" a="1"/>
  <c r="K50" i="2" s="1"/>
  <c r="P50" i="2"/>
  <c r="K51" i="2" a="1"/>
  <c r="K51" i="2" s="1"/>
  <c r="P51" i="2"/>
  <c r="K52" i="2" a="1"/>
  <c r="K52" i="2" s="1"/>
  <c r="P52" i="2"/>
  <c r="K53" i="2" a="1"/>
  <c r="K53" i="2" s="1"/>
  <c r="P53" i="2"/>
  <c r="K54" i="2" a="1"/>
  <c r="K54" i="2" s="1"/>
  <c r="P54" i="2"/>
  <c r="K55" i="2" a="1"/>
  <c r="K55" i="2" s="1"/>
  <c r="P55" i="2"/>
  <c r="K56" i="2" a="1"/>
  <c r="K56" i="2" s="1"/>
  <c r="P56" i="2"/>
  <c r="K57" i="2" a="1"/>
  <c r="K57" i="2" s="1"/>
  <c r="P57" i="2"/>
  <c r="K58" i="2" a="1"/>
  <c r="K58" i="2" s="1"/>
  <c r="P58" i="2"/>
  <c r="K59" i="2" a="1"/>
  <c r="K59" i="2" s="1"/>
  <c r="P59" i="2"/>
  <c r="K60" i="2" a="1"/>
  <c r="K60" i="2" s="1"/>
  <c r="P60" i="2"/>
  <c r="K61" i="2" a="1"/>
  <c r="K61" i="2" s="1"/>
  <c r="P61" i="2"/>
  <c r="K62" i="2" a="1"/>
  <c r="K62" i="2" s="1"/>
  <c r="P62" i="2"/>
  <c r="K63" i="2" a="1"/>
  <c r="K63" i="2" s="1"/>
  <c r="P63" i="2"/>
  <c r="K64" i="2" a="1"/>
  <c r="K64" i="2" s="1"/>
  <c r="P64" i="2"/>
  <c r="K65" i="2" a="1"/>
  <c r="K65" i="2" s="1"/>
  <c r="P65" i="2"/>
  <c r="K66" i="2" a="1"/>
  <c r="K66" i="2" s="1"/>
  <c r="P66" i="2"/>
  <c r="K67" i="2" a="1"/>
  <c r="K67" i="2" s="1"/>
  <c r="P67" i="2"/>
  <c r="K68" i="2" a="1"/>
  <c r="K68" i="2" s="1"/>
  <c r="P68" i="2"/>
  <c r="K69" i="2" a="1"/>
  <c r="K69" i="2" s="1"/>
  <c r="P69" i="2"/>
  <c r="K70" i="2" a="1"/>
  <c r="K70" i="2" s="1"/>
  <c r="P70" i="2"/>
  <c r="K71" i="2" a="1"/>
  <c r="K71" i="2" s="1"/>
  <c r="P71" i="2"/>
  <c r="K72" i="2" a="1"/>
  <c r="K72" i="2" s="1"/>
  <c r="P72" i="2"/>
  <c r="K73" i="2" a="1"/>
  <c r="K73" i="2" s="1"/>
  <c r="P73" i="2"/>
  <c r="K74" i="2" a="1"/>
  <c r="K74" i="2" s="1"/>
  <c r="P74" i="2"/>
  <c r="K75" i="2" a="1"/>
  <c r="K75" i="2" s="1"/>
  <c r="P75" i="2"/>
  <c r="K76" i="2" a="1"/>
  <c r="K76" i="2" s="1"/>
  <c r="P76" i="2"/>
  <c r="K77" i="2" a="1"/>
  <c r="K77" i="2" s="1"/>
  <c r="P77" i="2"/>
  <c r="K78" i="2" a="1"/>
  <c r="K78" i="2" s="1"/>
  <c r="P78" i="2"/>
  <c r="K79" i="2" a="1"/>
  <c r="K79" i="2" s="1"/>
  <c r="P79" i="2"/>
  <c r="K80" i="2" a="1"/>
  <c r="K80" i="2" s="1"/>
  <c r="P80" i="2"/>
  <c r="K81" i="2" a="1"/>
  <c r="K81" i="2" s="1"/>
  <c r="P81" i="2"/>
  <c r="K82" i="2" a="1"/>
  <c r="K82" i="2" s="1"/>
  <c r="P82" i="2"/>
  <c r="K83" i="2" a="1"/>
  <c r="K83" i="2" s="1"/>
  <c r="P83" i="2"/>
  <c r="K84" i="2" a="1"/>
  <c r="K84" i="2" s="1"/>
  <c r="P84" i="2"/>
  <c r="K85" i="2" a="1"/>
  <c r="K85" i="2" s="1"/>
  <c r="P85" i="2"/>
  <c r="K86" i="2" a="1"/>
  <c r="K86" i="2" s="1"/>
  <c r="P86" i="2"/>
  <c r="K87" i="2" a="1"/>
  <c r="K87" i="2" s="1"/>
  <c r="P87" i="2"/>
  <c r="K88" i="2" a="1"/>
  <c r="K88" i="2" s="1"/>
  <c r="P88" i="2"/>
  <c r="K89" i="2" a="1"/>
  <c r="K89" i="2" s="1"/>
  <c r="P89" i="2"/>
  <c r="K90" i="2" a="1"/>
  <c r="K90" i="2" s="1"/>
  <c r="P90" i="2"/>
  <c r="K91" i="2" a="1"/>
  <c r="K91" i="2" s="1"/>
  <c r="P91" i="2"/>
  <c r="K92" i="2" a="1"/>
  <c r="K92" i="2" s="1"/>
  <c r="P92" i="2"/>
  <c r="K93" i="2" a="1"/>
  <c r="K93" i="2" s="1"/>
  <c r="P93" i="2"/>
  <c r="K94" i="2" a="1"/>
  <c r="K94" i="2" s="1"/>
  <c r="P94" i="2"/>
  <c r="K95" i="2" a="1"/>
  <c r="K95" i="2" s="1"/>
  <c r="P95" i="2"/>
  <c r="K96" i="2" a="1"/>
  <c r="K96" i="2" s="1"/>
  <c r="P96" i="2"/>
  <c r="K97" i="2" a="1"/>
  <c r="K97" i="2" s="1"/>
  <c r="P97" i="2"/>
  <c r="K98" i="2" a="1"/>
  <c r="K98" i="2" s="1"/>
  <c r="P98" i="2"/>
  <c r="K99" i="2" a="1"/>
  <c r="K99" i="2" s="1"/>
  <c r="P99" i="2"/>
  <c r="K100" i="2" a="1"/>
  <c r="K100" i="2" s="1"/>
  <c r="P100" i="2"/>
  <c r="K101" i="2" a="1"/>
  <c r="K101" i="2" s="1"/>
  <c r="P101" i="2"/>
  <c r="K102" i="2" a="1"/>
  <c r="K102" i="2" s="1"/>
  <c r="P102" i="2"/>
  <c r="K103" i="2" a="1"/>
  <c r="K103" i="2" s="1"/>
  <c r="P103" i="2"/>
  <c r="K104" i="2" a="1"/>
  <c r="K104" i="2" s="1"/>
  <c r="P104" i="2"/>
  <c r="K105" i="2" a="1"/>
  <c r="K105" i="2" s="1"/>
  <c r="P105" i="2"/>
  <c r="K106" i="2" a="1"/>
  <c r="K106" i="2" s="1"/>
  <c r="P106" i="2"/>
  <c r="K107" i="2" a="1"/>
  <c r="K107" i="2" s="1"/>
  <c r="P107" i="2"/>
  <c r="K108" i="2" a="1"/>
  <c r="K108" i="2" s="1"/>
  <c r="P108" i="2"/>
  <c r="K109" i="2" a="1"/>
  <c r="K109" i="2" s="1"/>
  <c r="P109" i="2"/>
  <c r="K110" i="2" a="1"/>
  <c r="K110" i="2" s="1"/>
  <c r="P110" i="2"/>
  <c r="K111" i="2" a="1"/>
  <c r="K111" i="2" s="1"/>
  <c r="P111" i="2"/>
  <c r="K112" i="2" a="1"/>
  <c r="K112" i="2" s="1"/>
  <c r="P112" i="2"/>
  <c r="K113" i="2" a="1"/>
  <c r="K113" i="2" s="1"/>
  <c r="P113" i="2"/>
  <c r="K114" i="2" a="1"/>
  <c r="K114" i="2" s="1"/>
  <c r="P114" i="2"/>
  <c r="K115" i="2" a="1"/>
  <c r="K115" i="2" s="1"/>
  <c r="P115" i="2"/>
  <c r="K116" i="2" a="1"/>
  <c r="K116" i="2" s="1"/>
  <c r="P116" i="2"/>
  <c r="K117" i="2" a="1"/>
  <c r="K117" i="2" s="1"/>
  <c r="P117" i="2"/>
  <c r="K118" i="2" a="1"/>
  <c r="K118" i="2" s="1"/>
  <c r="P118" i="2"/>
  <c r="K119" i="2" a="1"/>
  <c r="K119" i="2" s="1"/>
  <c r="P119" i="2"/>
  <c r="K120" i="2" a="1"/>
  <c r="K120" i="2" s="1"/>
  <c r="P120" i="2"/>
  <c r="K121" i="2" a="1"/>
  <c r="K121" i="2" s="1"/>
  <c r="P121" i="2"/>
  <c r="K122" i="2" a="1"/>
  <c r="K122" i="2" s="1"/>
  <c r="P122" i="2"/>
  <c r="K123" i="2" a="1"/>
  <c r="K123" i="2" s="1"/>
  <c r="P123" i="2"/>
  <c r="K124" i="2" a="1"/>
  <c r="K124" i="2" s="1"/>
  <c r="P124" i="2"/>
  <c r="K125" i="2" a="1"/>
  <c r="K125" i="2" s="1"/>
  <c r="P125" i="2"/>
  <c r="K126" i="2" a="1"/>
  <c r="K126" i="2" s="1"/>
  <c r="P126" i="2"/>
  <c r="K127" i="2" a="1"/>
  <c r="K127" i="2" s="1"/>
  <c r="P127" i="2"/>
  <c r="K128" i="2" a="1"/>
  <c r="K128" i="2" s="1"/>
  <c r="P128" i="2"/>
  <c r="K129" i="2" a="1"/>
  <c r="K129" i="2" s="1"/>
  <c r="P129" i="2"/>
  <c r="K130" i="2" a="1"/>
  <c r="K130" i="2" s="1"/>
  <c r="P130" i="2"/>
  <c r="K131" i="2" a="1"/>
  <c r="K131" i="2" s="1"/>
  <c r="P131" i="2"/>
  <c r="K132" i="2" a="1"/>
  <c r="K132" i="2" s="1"/>
  <c r="P132" i="2"/>
  <c r="K133" i="2" a="1"/>
  <c r="K133" i="2" s="1"/>
  <c r="P133" i="2"/>
  <c r="K134" i="2" a="1"/>
  <c r="K134" i="2" s="1"/>
  <c r="P134" i="2"/>
  <c r="K135" i="2" a="1"/>
  <c r="K135" i="2" s="1"/>
  <c r="P135" i="2"/>
  <c r="K136" i="2" a="1"/>
  <c r="K136" i="2" s="1"/>
  <c r="P136" i="2"/>
  <c r="K137" i="2" a="1"/>
  <c r="K137" i="2" s="1"/>
  <c r="P137" i="2"/>
  <c r="K138" i="2" a="1"/>
  <c r="K138" i="2" s="1"/>
  <c r="P138" i="2"/>
  <c r="K139" i="2" a="1"/>
  <c r="K139" i="2" s="1"/>
  <c r="P139" i="2"/>
  <c r="K140" i="2" a="1"/>
  <c r="K140" i="2" s="1"/>
  <c r="P140" i="2"/>
  <c r="K141" i="2" a="1"/>
  <c r="K141" i="2" s="1"/>
  <c r="P141" i="2"/>
  <c r="K142" i="2" a="1"/>
  <c r="K142" i="2" s="1"/>
  <c r="P142" i="2"/>
  <c r="K143" i="2" a="1"/>
  <c r="K143" i="2" s="1"/>
  <c r="P143" i="2"/>
  <c r="K144" i="2" a="1"/>
  <c r="K144" i="2" s="1"/>
  <c r="P144" i="2"/>
  <c r="K145" i="2" a="1"/>
  <c r="K145" i="2" s="1"/>
  <c r="P145" i="2"/>
  <c r="K146" i="2" a="1"/>
  <c r="K146" i="2" s="1"/>
  <c r="P146" i="2"/>
  <c r="K147" i="2" a="1"/>
  <c r="K147" i="2" s="1"/>
  <c r="P147" i="2"/>
  <c r="K148" i="2" a="1"/>
  <c r="K148" i="2" s="1"/>
  <c r="P148" i="2"/>
  <c r="K149" i="2" a="1"/>
  <c r="K149" i="2" s="1"/>
  <c r="P149" i="2"/>
  <c r="K150" i="2" a="1"/>
  <c r="K150" i="2" s="1"/>
  <c r="P150" i="2"/>
  <c r="K151" i="2" a="1"/>
  <c r="K151" i="2" s="1"/>
  <c r="P151" i="2"/>
  <c r="K152" i="2" a="1"/>
  <c r="K152" i="2" s="1"/>
  <c r="P152" i="2"/>
  <c r="K153" i="2" a="1"/>
  <c r="K153" i="2" s="1"/>
  <c r="P153" i="2"/>
  <c r="K154" i="2" a="1"/>
  <c r="K154" i="2" s="1"/>
  <c r="P154" i="2"/>
  <c r="K155" i="2" a="1"/>
  <c r="K155" i="2" s="1"/>
  <c r="P155" i="2"/>
  <c r="K156" i="2" a="1"/>
  <c r="K156" i="2" s="1"/>
  <c r="P156" i="2"/>
  <c r="K157" i="2" a="1"/>
  <c r="K157" i="2" s="1"/>
  <c r="P157" i="2"/>
  <c r="K158" i="2" a="1"/>
  <c r="K158" i="2" s="1"/>
  <c r="P158" i="2"/>
  <c r="K159" i="2" a="1"/>
  <c r="K159" i="2" s="1"/>
  <c r="P159" i="2"/>
  <c r="K160" i="2" a="1"/>
  <c r="K160" i="2" s="1"/>
  <c r="P160" i="2"/>
  <c r="K161" i="2" a="1"/>
  <c r="K161" i="2" s="1"/>
  <c r="P161" i="2"/>
  <c r="K162" i="2" a="1"/>
  <c r="K162" i="2" s="1"/>
  <c r="P162" i="2"/>
  <c r="K163" i="2" a="1"/>
  <c r="K163" i="2" s="1"/>
  <c r="P163" i="2"/>
  <c r="K164" i="2" a="1"/>
  <c r="K164" i="2" s="1"/>
  <c r="P164" i="2"/>
  <c r="K165" i="2" a="1"/>
  <c r="K165" i="2" s="1"/>
  <c r="P165" i="2"/>
  <c r="K166" i="2" a="1"/>
  <c r="K166" i="2" s="1"/>
  <c r="P166" i="2"/>
  <c r="K167" i="2" a="1"/>
  <c r="K167" i="2" s="1"/>
  <c r="P167" i="2"/>
  <c r="K168" i="2" a="1"/>
  <c r="K168" i="2" s="1"/>
  <c r="P168" i="2"/>
  <c r="K169" i="2" a="1"/>
  <c r="K169" i="2" s="1"/>
  <c r="P169" i="2"/>
  <c r="K170" i="2" a="1"/>
  <c r="K170" i="2" s="1"/>
  <c r="P170" i="2"/>
  <c r="K171" i="2" a="1"/>
  <c r="K171" i="2" s="1"/>
  <c r="P171" i="2"/>
  <c r="K172" i="2" a="1"/>
  <c r="K172" i="2" s="1"/>
  <c r="P172" i="2"/>
  <c r="K173" i="2" a="1"/>
  <c r="K173" i="2" s="1"/>
  <c r="P173" i="2"/>
  <c r="K174" i="2" a="1"/>
  <c r="K174" i="2" s="1"/>
  <c r="P174" i="2"/>
  <c r="K175" i="2" a="1"/>
  <c r="K175" i="2" s="1"/>
  <c r="P175" i="2"/>
  <c r="K176" i="2" a="1"/>
  <c r="K176" i="2" s="1"/>
  <c r="P176" i="2"/>
  <c r="K177" i="2" a="1"/>
  <c r="K177" i="2" s="1"/>
  <c r="P177" i="2"/>
  <c r="K178" i="2" a="1"/>
  <c r="K178" i="2" s="1"/>
  <c r="P178" i="2"/>
  <c r="K179" i="2" a="1"/>
  <c r="K179" i="2" s="1"/>
  <c r="P179" i="2"/>
  <c r="K180" i="2" a="1"/>
  <c r="K180" i="2" s="1"/>
  <c r="P180" i="2"/>
  <c r="K181" i="2" a="1"/>
  <c r="K181" i="2" s="1"/>
  <c r="P181" i="2"/>
  <c r="K182" i="2" a="1"/>
  <c r="K182" i="2" s="1"/>
  <c r="P182" i="2"/>
  <c r="K183" i="2" a="1"/>
  <c r="K183" i="2" s="1"/>
  <c r="P183" i="2"/>
  <c r="K184" i="2" a="1"/>
  <c r="K184" i="2" s="1"/>
  <c r="P184" i="2"/>
  <c r="K185" i="2" a="1"/>
  <c r="K185" i="2" s="1"/>
  <c r="P185" i="2"/>
  <c r="K186" i="2" a="1"/>
  <c r="K186" i="2" s="1"/>
  <c r="P186" i="2"/>
  <c r="K187" i="2" a="1"/>
  <c r="K187" i="2" s="1"/>
  <c r="P187" i="2"/>
  <c r="K188" i="2" a="1"/>
  <c r="K188" i="2" s="1"/>
  <c r="P188" i="2"/>
  <c r="K189" i="2" a="1"/>
  <c r="K189" i="2" s="1"/>
  <c r="P189" i="2"/>
  <c r="K190" i="2" a="1"/>
  <c r="K190" i="2" s="1"/>
  <c r="P190" i="2"/>
  <c r="K191" i="2" a="1"/>
  <c r="K191" i="2" s="1"/>
  <c r="P191" i="2"/>
  <c r="K192" i="2" a="1"/>
  <c r="K192" i="2" s="1"/>
  <c r="P192" i="2"/>
  <c r="K193" i="2" a="1"/>
  <c r="K193" i="2" s="1"/>
  <c r="P193" i="2"/>
  <c r="K194" i="2" a="1"/>
  <c r="K194" i="2" s="1"/>
  <c r="P194" i="2"/>
  <c r="K195" i="2" a="1"/>
  <c r="K195" i="2" s="1"/>
  <c r="P195" i="2"/>
  <c r="K196" i="2" a="1"/>
  <c r="K196" i="2" s="1"/>
  <c r="P196" i="2"/>
  <c r="K197" i="2" a="1"/>
  <c r="K197" i="2" s="1"/>
  <c r="P197" i="2"/>
  <c r="K198" i="2" a="1"/>
  <c r="K198" i="2" s="1"/>
  <c r="P198" i="2"/>
  <c r="K199" i="2" a="1"/>
  <c r="K199" i="2" s="1"/>
  <c r="P199" i="2"/>
  <c r="K200" i="2" a="1"/>
  <c r="K200" i="2" s="1"/>
  <c r="P200" i="2"/>
  <c r="K201" i="2" a="1"/>
  <c r="K201" i="2" s="1"/>
  <c r="P201" i="2"/>
  <c r="K202" i="2" a="1"/>
  <c r="K202" i="2" s="1"/>
  <c r="P202" i="2"/>
  <c r="K203" i="2" a="1"/>
  <c r="K203" i="2" s="1"/>
  <c r="P203" i="2"/>
  <c r="K204" i="2" a="1"/>
  <c r="K204" i="2" s="1"/>
  <c r="P204" i="2"/>
  <c r="K205" i="2" a="1"/>
  <c r="K205" i="2" s="1"/>
  <c r="P205" i="2"/>
  <c r="K206" i="2" a="1"/>
  <c r="K206" i="2" s="1"/>
  <c r="P206" i="2"/>
  <c r="K207" i="2" a="1"/>
  <c r="K207" i="2" s="1"/>
  <c r="P207" i="2"/>
  <c r="K208" i="2" a="1"/>
  <c r="K208" i="2" s="1"/>
  <c r="P208" i="2"/>
  <c r="K209" i="2" a="1"/>
  <c r="K209" i="2" s="1"/>
  <c r="P209" i="2"/>
  <c r="K210" i="2" a="1"/>
  <c r="K210" i="2" s="1"/>
  <c r="P210" i="2"/>
  <c r="K211" i="2" a="1"/>
  <c r="K211" i="2" s="1"/>
  <c r="P211" i="2"/>
  <c r="K212" i="2" a="1"/>
  <c r="K212" i="2" s="1"/>
  <c r="P212" i="2"/>
  <c r="K213" i="2" a="1"/>
  <c r="K213" i="2" s="1"/>
  <c r="P213" i="2"/>
  <c r="K214" i="2" a="1"/>
  <c r="K214" i="2" s="1"/>
  <c r="P214" i="2"/>
  <c r="K215" i="2" a="1"/>
  <c r="K215" i="2" s="1"/>
  <c r="P215" i="2"/>
  <c r="K216" i="2" a="1"/>
  <c r="K216" i="2" s="1"/>
  <c r="P216" i="2"/>
  <c r="K217" i="2" a="1"/>
  <c r="K217" i="2" s="1"/>
  <c r="P217" i="2"/>
  <c r="K218" i="2" a="1"/>
  <c r="K218" i="2" s="1"/>
  <c r="P218" i="2"/>
  <c r="K219" i="2" a="1"/>
  <c r="K219" i="2" s="1"/>
  <c r="P219" i="2"/>
  <c r="K220" i="2" a="1"/>
  <c r="K220" i="2" s="1"/>
  <c r="P220" i="2"/>
  <c r="K221" i="2" a="1"/>
  <c r="K221" i="2" s="1"/>
  <c r="P221" i="2"/>
  <c r="K222" i="2" a="1"/>
  <c r="K222" i="2" s="1"/>
  <c r="P222" i="2"/>
  <c r="K223" i="2" a="1"/>
  <c r="K223" i="2" s="1"/>
  <c r="P223" i="2"/>
  <c r="K224" i="2" a="1"/>
  <c r="K224" i="2" s="1"/>
  <c r="P224" i="2"/>
  <c r="K225" i="2" a="1"/>
  <c r="K225" i="2" s="1"/>
  <c r="P225" i="2"/>
  <c r="K226" i="2" a="1"/>
  <c r="K226" i="2" s="1"/>
  <c r="P226" i="2"/>
  <c r="K227" i="2" a="1"/>
  <c r="K227" i="2" s="1"/>
  <c r="P227" i="2"/>
  <c r="K228" i="2" a="1"/>
  <c r="K228" i="2" s="1"/>
  <c r="P228" i="2"/>
  <c r="K229" i="2" a="1"/>
  <c r="K229" i="2" s="1"/>
  <c r="P229" i="2"/>
  <c r="K230" i="2" a="1"/>
  <c r="K230" i="2" s="1"/>
  <c r="P230" i="2"/>
  <c r="K231" i="2" a="1"/>
  <c r="K231" i="2" s="1"/>
  <c r="P231" i="2"/>
  <c r="K232" i="2" a="1"/>
  <c r="K232" i="2" s="1"/>
  <c r="P232" i="2"/>
  <c r="K233" i="2" a="1"/>
  <c r="K233" i="2" s="1"/>
  <c r="P233" i="2"/>
  <c r="K234" i="2" a="1"/>
  <c r="K234" i="2" s="1"/>
  <c r="P234" i="2"/>
  <c r="K235" i="2" a="1"/>
  <c r="K235" i="2" s="1"/>
  <c r="P235" i="2"/>
  <c r="K236" i="2" a="1"/>
  <c r="K236" i="2" s="1"/>
  <c r="P236" i="2"/>
  <c r="K237" i="2" a="1"/>
  <c r="K237" i="2" s="1"/>
  <c r="P237" i="2"/>
  <c r="K238" i="2" a="1"/>
  <c r="K238" i="2" s="1"/>
  <c r="P238" i="2"/>
  <c r="K239" i="2" a="1"/>
  <c r="K239" i="2" s="1"/>
  <c r="P239" i="2"/>
  <c r="K240" i="2" a="1"/>
  <c r="K240" i="2" s="1"/>
  <c r="P240" i="2"/>
  <c r="K241" i="2" a="1"/>
  <c r="K241" i="2" s="1"/>
  <c r="P241" i="2"/>
  <c r="K242" i="2" a="1"/>
  <c r="K242" i="2" s="1"/>
  <c r="P242" i="2"/>
  <c r="K243" i="2" a="1"/>
  <c r="K243" i="2" s="1"/>
  <c r="P243" i="2"/>
  <c r="K244" i="2" a="1"/>
  <c r="K244" i="2" s="1"/>
  <c r="P244" i="2"/>
  <c r="K245" i="2" a="1"/>
  <c r="K245" i="2" s="1"/>
  <c r="P245" i="2"/>
  <c r="K246" i="2" a="1"/>
  <c r="K246" i="2" s="1"/>
  <c r="P246" i="2"/>
  <c r="K247" i="2" a="1"/>
  <c r="K247" i="2" s="1"/>
  <c r="P247" i="2"/>
  <c r="K248" i="2" a="1"/>
  <c r="K248" i="2" s="1"/>
  <c r="P248" i="2"/>
  <c r="K249" i="2" a="1"/>
  <c r="K249" i="2" s="1"/>
  <c r="P249" i="2"/>
  <c r="K250" i="2" a="1"/>
  <c r="K250" i="2" s="1"/>
  <c r="P250" i="2"/>
  <c r="K251" i="2" a="1"/>
  <c r="K251" i="2" s="1"/>
  <c r="P251" i="2"/>
  <c r="K252" i="2" a="1"/>
  <c r="K252" i="2" s="1"/>
  <c r="P252" i="2"/>
  <c r="K253" i="2" a="1"/>
  <c r="K253" i="2" s="1"/>
  <c r="P253" i="2"/>
  <c r="K254" i="2" a="1"/>
  <c r="K254" i="2" s="1"/>
  <c r="P254" i="2"/>
  <c r="K255" i="2" a="1"/>
  <c r="K255" i="2" s="1"/>
  <c r="P255" i="2"/>
  <c r="K256" i="2" a="1"/>
  <c r="K256" i="2" s="1"/>
  <c r="P256" i="2"/>
  <c r="K257" i="2" a="1"/>
  <c r="K257" i="2" s="1"/>
  <c r="P257" i="2"/>
  <c r="K258" i="2" a="1"/>
  <c r="K258" i="2" s="1"/>
  <c r="P258" i="2"/>
  <c r="K259" i="2" a="1"/>
  <c r="K259" i="2" s="1"/>
  <c r="P259" i="2"/>
  <c r="K260" i="2" a="1"/>
  <c r="K260" i="2" s="1"/>
  <c r="P260" i="2"/>
  <c r="K261" i="2" a="1"/>
  <c r="K261" i="2" s="1"/>
  <c r="P261" i="2"/>
  <c r="K262" i="2" a="1"/>
  <c r="K262" i="2" s="1"/>
  <c r="P262" i="2"/>
  <c r="K263" i="2" a="1"/>
  <c r="K263" i="2" s="1"/>
  <c r="P263" i="2"/>
  <c r="K264" i="2" a="1"/>
  <c r="K264" i="2" s="1"/>
  <c r="P264" i="2"/>
  <c r="K265" i="2" a="1"/>
  <c r="K265" i="2" s="1"/>
  <c r="P265" i="2"/>
  <c r="K266" i="2" a="1"/>
  <c r="K266" i="2" s="1"/>
  <c r="P266" i="2"/>
  <c r="K267" i="2" a="1"/>
  <c r="K267" i="2" s="1"/>
  <c r="P267" i="2"/>
  <c r="K268" i="2" a="1"/>
  <c r="K268" i="2" s="1"/>
  <c r="P268" i="2"/>
  <c r="K269" i="2" a="1"/>
  <c r="K269" i="2" s="1"/>
  <c r="P269" i="2"/>
  <c r="K270" i="2" a="1"/>
  <c r="K270" i="2" s="1"/>
  <c r="P270" i="2"/>
  <c r="K271" i="2" a="1"/>
  <c r="K271" i="2" s="1"/>
  <c r="P271" i="2"/>
  <c r="K272" i="2" a="1"/>
  <c r="K272" i="2" s="1"/>
  <c r="P272" i="2"/>
  <c r="K273" i="2" a="1"/>
  <c r="K273" i="2" s="1"/>
  <c r="P273" i="2"/>
  <c r="K274" i="2" a="1"/>
  <c r="K274" i="2" s="1"/>
  <c r="P274" i="2"/>
  <c r="K275" i="2" a="1"/>
  <c r="K275" i="2" s="1"/>
  <c r="P275" i="2"/>
  <c r="K276" i="2" a="1"/>
  <c r="K276" i="2" s="1"/>
  <c r="P276" i="2"/>
  <c r="K277" i="2" a="1"/>
  <c r="K277" i="2" s="1"/>
  <c r="P277" i="2"/>
  <c r="K278" i="2" a="1"/>
  <c r="K278" i="2" s="1"/>
  <c r="P278" i="2"/>
  <c r="K279" i="2" a="1"/>
  <c r="K279" i="2" s="1"/>
  <c r="P279" i="2"/>
  <c r="K280" i="2" a="1"/>
  <c r="K280" i="2" s="1"/>
  <c r="P280" i="2"/>
  <c r="K281" i="2" a="1"/>
  <c r="K281" i="2" s="1"/>
  <c r="P281" i="2"/>
  <c r="K282" i="2" a="1"/>
  <c r="K282" i="2" s="1"/>
  <c r="P282" i="2"/>
  <c r="K283" i="2" a="1"/>
  <c r="K283" i="2" s="1"/>
  <c r="P283" i="2"/>
  <c r="K284" i="2" a="1"/>
  <c r="K284" i="2" s="1"/>
  <c r="P284" i="2"/>
  <c r="K285" i="2" a="1"/>
  <c r="K285" i="2" s="1"/>
  <c r="P285" i="2"/>
  <c r="K286" i="2" a="1"/>
  <c r="K286" i="2" s="1"/>
  <c r="P286" i="2"/>
  <c r="K287" i="2" a="1"/>
  <c r="K287" i="2" s="1"/>
  <c r="P287" i="2"/>
  <c r="K288" i="2" a="1"/>
  <c r="K288" i="2" s="1"/>
  <c r="P288" i="2"/>
  <c r="K289" i="2" a="1"/>
  <c r="K289" i="2" s="1"/>
  <c r="P289" i="2"/>
  <c r="K290" i="2" a="1"/>
  <c r="K290" i="2" s="1"/>
  <c r="P290" i="2"/>
  <c r="K291" i="2" a="1"/>
  <c r="K291" i="2" s="1"/>
  <c r="P291" i="2"/>
  <c r="K292" i="2" a="1"/>
  <c r="K292" i="2" s="1"/>
  <c r="P292" i="2"/>
  <c r="K293" i="2" a="1"/>
  <c r="K293" i="2" s="1"/>
  <c r="P293" i="2"/>
  <c r="K294" i="2" a="1"/>
  <c r="K294" i="2" s="1"/>
  <c r="P294" i="2"/>
  <c r="K295" i="2" a="1"/>
  <c r="K295" i="2" s="1"/>
  <c r="P295" i="2"/>
  <c r="K296" i="2" a="1"/>
  <c r="K296" i="2" s="1"/>
  <c r="P296" i="2"/>
  <c r="K297" i="2" a="1"/>
  <c r="K297" i="2" s="1"/>
  <c r="P297" i="2"/>
  <c r="K298" i="2" a="1"/>
  <c r="K298" i="2" s="1"/>
  <c r="P298" i="2"/>
  <c r="K299" i="2" a="1"/>
  <c r="K299" i="2" s="1"/>
  <c r="P299" i="2"/>
  <c r="K300" i="2" a="1"/>
  <c r="K300" i="2" s="1"/>
  <c r="P300" i="2"/>
  <c r="K301" i="2" a="1"/>
  <c r="K301" i="2" s="1"/>
  <c r="P301" i="2"/>
  <c r="K302" i="2" a="1"/>
  <c r="K302" i="2" s="1"/>
  <c r="P302" i="2"/>
  <c r="K303" i="2" a="1"/>
  <c r="K303" i="2" s="1"/>
  <c r="P303" i="2"/>
  <c r="K304" i="2" a="1"/>
  <c r="K304" i="2" s="1"/>
  <c r="P304" i="2"/>
  <c r="K305" i="2" a="1"/>
  <c r="K305" i="2" s="1"/>
  <c r="P305" i="2"/>
  <c r="K306" i="2" a="1"/>
  <c r="K306" i="2" s="1"/>
  <c r="P306" i="2"/>
  <c r="K307" i="2" a="1"/>
  <c r="K307" i="2" s="1"/>
  <c r="P307" i="2"/>
  <c r="K308" i="2" a="1"/>
  <c r="K308" i="2" s="1"/>
  <c r="P308" i="2"/>
  <c r="K309" i="2" a="1"/>
  <c r="K309" i="2" s="1"/>
  <c r="P309" i="2"/>
  <c r="K310" i="2" a="1"/>
  <c r="K310" i="2" s="1"/>
  <c r="P310" i="2"/>
  <c r="K311" i="2" a="1"/>
  <c r="K311" i="2" s="1"/>
  <c r="P311" i="2"/>
  <c r="K312" i="2" a="1"/>
  <c r="K312" i="2" s="1"/>
  <c r="P312" i="2"/>
  <c r="K313" i="2" a="1"/>
  <c r="K313" i="2" s="1"/>
  <c r="P313" i="2"/>
  <c r="K314" i="2" a="1"/>
  <c r="K314" i="2" s="1"/>
  <c r="P314" i="2"/>
  <c r="K315" i="2" a="1"/>
  <c r="K315" i="2" s="1"/>
  <c r="P315" i="2"/>
  <c r="K316" i="2" a="1"/>
  <c r="K316" i="2" s="1"/>
  <c r="P316" i="2"/>
  <c r="K317" i="2" a="1"/>
  <c r="K317" i="2" s="1"/>
  <c r="P317" i="2"/>
  <c r="K318" i="2" a="1"/>
  <c r="K318" i="2" s="1"/>
  <c r="P318" i="2"/>
  <c r="K319" i="2" a="1"/>
  <c r="K319" i="2" s="1"/>
  <c r="P319" i="2"/>
  <c r="K320" i="2" a="1"/>
  <c r="K320" i="2" s="1"/>
  <c r="P320" i="2"/>
  <c r="K321" i="2" a="1"/>
  <c r="K321" i="2" s="1"/>
  <c r="P321" i="2"/>
  <c r="K322" i="2" a="1"/>
  <c r="K322" i="2" s="1"/>
  <c r="P322" i="2"/>
  <c r="K323" i="2" a="1"/>
  <c r="K323" i="2" s="1"/>
  <c r="P323" i="2"/>
  <c r="K324" i="2" a="1"/>
  <c r="K324" i="2" s="1"/>
  <c r="P324" i="2"/>
  <c r="K325" i="2" a="1"/>
  <c r="K325" i="2" s="1"/>
  <c r="P325" i="2"/>
  <c r="K326" i="2" a="1"/>
  <c r="K326" i="2" s="1"/>
  <c r="P326" i="2"/>
  <c r="K327" i="2" a="1"/>
  <c r="K327" i="2" s="1"/>
  <c r="P327" i="2"/>
  <c r="K328" i="2" a="1"/>
  <c r="K328" i="2" s="1"/>
  <c r="P328" i="2"/>
  <c r="K329" i="2" a="1"/>
  <c r="K329" i="2" s="1"/>
  <c r="P329" i="2"/>
  <c r="K330" i="2" a="1"/>
  <c r="K330" i="2" s="1"/>
  <c r="P330" i="2"/>
  <c r="K331" i="2" a="1"/>
  <c r="K331" i="2" s="1"/>
  <c r="P331" i="2"/>
  <c r="K332" i="2" a="1"/>
  <c r="K332" i="2" s="1"/>
  <c r="P332" i="2"/>
  <c r="K333" i="2" a="1"/>
  <c r="K333" i="2" s="1"/>
  <c r="P333" i="2"/>
  <c r="K334" i="2" a="1"/>
  <c r="K334" i="2" s="1"/>
  <c r="P334" i="2"/>
  <c r="K335" i="2" a="1"/>
  <c r="K335" i="2" s="1"/>
  <c r="P335" i="2"/>
  <c r="K336" i="2" a="1"/>
  <c r="K336" i="2" s="1"/>
  <c r="P336" i="2"/>
  <c r="K337" i="2" a="1"/>
  <c r="K337" i="2" s="1"/>
  <c r="P337" i="2"/>
  <c r="K338" i="2" a="1"/>
  <c r="K338" i="2" s="1"/>
  <c r="P338" i="2"/>
  <c r="K339" i="2" a="1"/>
  <c r="K339" i="2" s="1"/>
  <c r="P339" i="2"/>
  <c r="K340" i="2" a="1"/>
  <c r="K340" i="2" s="1"/>
  <c r="P340" i="2"/>
  <c r="K341" i="2" a="1"/>
  <c r="K341" i="2" s="1"/>
  <c r="P341" i="2"/>
  <c r="K342" i="2" a="1"/>
  <c r="K342" i="2" s="1"/>
  <c r="P342" i="2"/>
  <c r="K343" i="2" a="1"/>
  <c r="K343" i="2" s="1"/>
  <c r="P343" i="2"/>
  <c r="K344" i="2" a="1"/>
  <c r="K344" i="2" s="1"/>
  <c r="P344" i="2"/>
  <c r="K345" i="2" a="1"/>
  <c r="K345" i="2" s="1"/>
  <c r="P345" i="2"/>
  <c r="K346" i="2" a="1"/>
  <c r="K346" i="2" s="1"/>
  <c r="P346" i="2"/>
  <c r="K347" i="2" a="1"/>
  <c r="K347" i="2" s="1"/>
  <c r="P347" i="2"/>
  <c r="K348" i="2" a="1"/>
  <c r="K348" i="2" s="1"/>
  <c r="P348" i="2"/>
  <c r="K349" i="2" a="1"/>
  <c r="K349" i="2" s="1"/>
  <c r="P349" i="2"/>
  <c r="K350" i="2" a="1"/>
  <c r="K350" i="2" s="1"/>
  <c r="P350" i="2"/>
  <c r="K351" i="2" a="1"/>
  <c r="K351" i="2" s="1"/>
  <c r="P351" i="2"/>
  <c r="K352" i="2" a="1"/>
  <c r="K352" i="2" s="1"/>
  <c r="P352" i="2"/>
  <c r="K353" i="2" a="1"/>
  <c r="K353" i="2" s="1"/>
  <c r="P353" i="2"/>
  <c r="K354" i="2" a="1"/>
  <c r="K354" i="2" s="1"/>
  <c r="P354" i="2"/>
  <c r="K355" i="2" a="1"/>
  <c r="K355" i="2" s="1"/>
  <c r="P355" i="2"/>
  <c r="K356" i="2" a="1"/>
  <c r="K356" i="2" s="1"/>
  <c r="P356" i="2"/>
  <c r="K357" i="2" a="1"/>
  <c r="K357" i="2" s="1"/>
  <c r="P357" i="2"/>
  <c r="K358" i="2" a="1"/>
  <c r="K358" i="2" s="1"/>
  <c r="P358" i="2"/>
  <c r="K359" i="2" a="1"/>
  <c r="K359" i="2" s="1"/>
  <c r="P359" i="2"/>
  <c r="K360" i="2" a="1"/>
  <c r="K360" i="2" s="1"/>
  <c r="P360" i="2"/>
  <c r="K361" i="2" a="1"/>
  <c r="K361" i="2" s="1"/>
  <c r="P361" i="2"/>
  <c r="K362" i="2" a="1"/>
  <c r="K362" i="2" s="1"/>
  <c r="P362" i="2"/>
  <c r="K363" i="2" a="1"/>
  <c r="K363" i="2" s="1"/>
  <c r="P363" i="2"/>
  <c r="K364" i="2" a="1"/>
  <c r="K364" i="2" s="1"/>
  <c r="P364" i="2"/>
  <c r="K365" i="2" a="1"/>
  <c r="K365" i="2" s="1"/>
  <c r="P365" i="2"/>
  <c r="K366" i="2" a="1"/>
  <c r="K366" i="2" s="1"/>
  <c r="P366" i="2"/>
  <c r="K367" i="2" a="1"/>
  <c r="K367" i="2" s="1"/>
  <c r="P367" i="2"/>
  <c r="K368" i="2" a="1"/>
  <c r="K368" i="2" s="1"/>
  <c r="P368" i="2"/>
  <c r="K369" i="2" a="1"/>
  <c r="K369" i="2" s="1"/>
  <c r="P369" i="2"/>
  <c r="K370" i="2" a="1"/>
  <c r="K370" i="2" s="1"/>
  <c r="P370" i="2"/>
  <c r="K371" i="2" a="1"/>
  <c r="K371" i="2" s="1"/>
  <c r="P371" i="2"/>
  <c r="K372" i="2" a="1"/>
  <c r="K372" i="2" s="1"/>
  <c r="P372" i="2"/>
  <c r="K373" i="2" a="1"/>
  <c r="K373" i="2" s="1"/>
  <c r="P373" i="2"/>
  <c r="K374" i="2" a="1"/>
  <c r="K374" i="2" s="1"/>
  <c r="P374" i="2"/>
  <c r="K375" i="2" a="1"/>
  <c r="K375" i="2" s="1"/>
  <c r="P375" i="2"/>
  <c r="K376" i="2" a="1"/>
  <c r="K376" i="2" s="1"/>
  <c r="P376" i="2"/>
  <c r="K377" i="2" a="1"/>
  <c r="K377" i="2" s="1"/>
  <c r="P377" i="2"/>
  <c r="K378" i="2" a="1"/>
  <c r="K378" i="2" s="1"/>
  <c r="P378" i="2"/>
  <c r="K379" i="2" a="1"/>
  <c r="K379" i="2" s="1"/>
  <c r="P379" i="2"/>
  <c r="K380" i="2" a="1"/>
  <c r="K380" i="2" s="1"/>
  <c r="P380" i="2"/>
  <c r="K381" i="2" a="1"/>
  <c r="K381" i="2" s="1"/>
  <c r="P381" i="2"/>
  <c r="K382" i="2" a="1"/>
  <c r="K382" i="2" s="1"/>
  <c r="P382" i="2"/>
  <c r="K383" i="2" a="1"/>
  <c r="K383" i="2" s="1"/>
  <c r="P383" i="2"/>
  <c r="K384" i="2" a="1"/>
  <c r="K384" i="2" s="1"/>
  <c r="P384" i="2"/>
  <c r="K385" i="2" a="1"/>
  <c r="K385" i="2" s="1"/>
  <c r="P385" i="2"/>
  <c r="K386" i="2" a="1"/>
  <c r="K386" i="2" s="1"/>
  <c r="P386" i="2"/>
  <c r="K387" i="2" a="1"/>
  <c r="K387" i="2" s="1"/>
  <c r="P387" i="2"/>
  <c r="K388" i="2" a="1"/>
  <c r="K388" i="2" s="1"/>
  <c r="P388" i="2"/>
  <c r="K389" i="2" a="1"/>
  <c r="K389" i="2" s="1"/>
  <c r="P389" i="2"/>
  <c r="K390" i="2" a="1"/>
  <c r="K390" i="2" s="1"/>
  <c r="P390" i="2"/>
  <c r="K391" i="2" a="1"/>
  <c r="K391" i="2" s="1"/>
  <c r="P391" i="2"/>
  <c r="K392" i="2" a="1"/>
  <c r="K392" i="2" s="1"/>
  <c r="P392" i="2"/>
  <c r="K393" i="2" a="1"/>
  <c r="K393" i="2" s="1"/>
  <c r="P393" i="2"/>
  <c r="K394" i="2" a="1"/>
  <c r="K394" i="2" s="1"/>
  <c r="P394" i="2"/>
  <c r="K395" i="2" a="1"/>
  <c r="K395" i="2" s="1"/>
  <c r="P395" i="2"/>
  <c r="K396" i="2" a="1"/>
  <c r="K396" i="2" s="1"/>
  <c r="P396" i="2"/>
  <c r="K397" i="2" a="1"/>
  <c r="K397" i="2" s="1"/>
  <c r="P397" i="2"/>
  <c r="K398" i="2" a="1"/>
  <c r="K398" i="2" s="1"/>
  <c r="P398" i="2"/>
  <c r="K399" i="2" a="1"/>
  <c r="K399" i="2" s="1"/>
  <c r="P399" i="2"/>
  <c r="K400" i="2" a="1"/>
  <c r="K400" i="2" s="1"/>
  <c r="P400" i="2"/>
  <c r="K401" i="2" a="1"/>
  <c r="K401" i="2" s="1"/>
  <c r="P401" i="2"/>
  <c r="K402" i="2" a="1"/>
  <c r="K402" i="2" s="1"/>
  <c r="P402" i="2"/>
  <c r="K403" i="2" a="1"/>
  <c r="K403" i="2" s="1"/>
  <c r="P403" i="2"/>
  <c r="K404" i="2" a="1"/>
  <c r="K404" i="2" s="1"/>
  <c r="P404" i="2"/>
  <c r="K405" i="2" a="1"/>
  <c r="K405" i="2" s="1"/>
  <c r="P405" i="2"/>
  <c r="K406" i="2" a="1"/>
  <c r="K406" i="2" s="1"/>
  <c r="P406" i="2"/>
  <c r="K407" i="2" a="1"/>
  <c r="K407" i="2" s="1"/>
  <c r="P407" i="2"/>
  <c r="K408" i="2" a="1"/>
  <c r="K408" i="2" s="1"/>
  <c r="P408" i="2"/>
  <c r="K409" i="2" a="1"/>
  <c r="K409" i="2" s="1"/>
  <c r="P409" i="2"/>
  <c r="K410" i="2" a="1"/>
  <c r="K410" i="2" s="1"/>
  <c r="P410" i="2"/>
  <c r="K411" i="2" a="1"/>
  <c r="K411" i="2" s="1"/>
  <c r="P411" i="2"/>
  <c r="K412" i="2" a="1"/>
  <c r="K412" i="2" s="1"/>
  <c r="P412" i="2"/>
  <c r="K413" i="2" a="1"/>
  <c r="K413" i="2" s="1"/>
  <c r="P413" i="2"/>
  <c r="K414" i="2" a="1"/>
  <c r="K414" i="2" s="1"/>
  <c r="P414" i="2"/>
  <c r="K415" i="2" a="1"/>
  <c r="K415" i="2" s="1"/>
  <c r="P415" i="2"/>
  <c r="K416" i="2" a="1"/>
  <c r="K416" i="2" s="1"/>
  <c r="P416" i="2"/>
  <c r="K417" i="2" a="1"/>
  <c r="K417" i="2" s="1"/>
  <c r="P417" i="2"/>
  <c r="K418" i="2" a="1"/>
  <c r="K418" i="2" s="1"/>
  <c r="P418" i="2"/>
  <c r="K419" i="2" a="1"/>
  <c r="K419" i="2" s="1"/>
  <c r="P419" i="2"/>
  <c r="K420" i="2" a="1"/>
  <c r="K420" i="2" s="1"/>
  <c r="P420" i="2"/>
  <c r="K421" i="2" a="1"/>
  <c r="K421" i="2" s="1"/>
  <c r="P421" i="2"/>
  <c r="K422" i="2" a="1"/>
  <c r="K422" i="2" s="1"/>
  <c r="P422" i="2"/>
  <c r="K423" i="2" a="1"/>
  <c r="K423" i="2" s="1"/>
  <c r="P423" i="2"/>
  <c r="K424" i="2" a="1"/>
  <c r="K424" i="2" s="1"/>
  <c r="P424" i="2"/>
  <c r="K425" i="2" a="1"/>
  <c r="K425" i="2" s="1"/>
  <c r="P425" i="2"/>
  <c r="K426" i="2" a="1"/>
  <c r="K426" i="2" s="1"/>
  <c r="P426" i="2"/>
  <c r="K427" i="2" a="1"/>
  <c r="K427" i="2" s="1"/>
  <c r="P427" i="2"/>
  <c r="K428" i="2" a="1"/>
  <c r="K428" i="2" s="1"/>
  <c r="P428" i="2"/>
  <c r="K429" i="2" a="1"/>
  <c r="K429" i="2" s="1"/>
  <c r="P429" i="2"/>
  <c r="K430" i="2" a="1"/>
  <c r="K430" i="2" s="1"/>
  <c r="P430" i="2"/>
  <c r="K431" i="2" a="1"/>
  <c r="K431" i="2" s="1"/>
  <c r="P431" i="2"/>
  <c r="K432" i="2" a="1"/>
  <c r="K432" i="2" s="1"/>
  <c r="P432" i="2"/>
  <c r="K433" i="2" a="1"/>
  <c r="K433" i="2" s="1"/>
  <c r="P433" i="2"/>
  <c r="K434" i="2" a="1"/>
  <c r="K434" i="2" s="1"/>
  <c r="P434" i="2"/>
  <c r="K435" i="2" a="1"/>
  <c r="K435" i="2" s="1"/>
  <c r="P435" i="2"/>
  <c r="K436" i="2" a="1"/>
  <c r="K436" i="2" s="1"/>
  <c r="P436" i="2"/>
  <c r="K437" i="2" a="1"/>
  <c r="K437" i="2" s="1"/>
  <c r="P437" i="2"/>
  <c r="K438" i="2" a="1"/>
  <c r="K438" i="2" s="1"/>
  <c r="P438" i="2"/>
  <c r="K439" i="2" a="1"/>
  <c r="K439" i="2" s="1"/>
  <c r="P439" i="2"/>
  <c r="K440" i="2" a="1"/>
  <c r="K440" i="2" s="1"/>
  <c r="P440" i="2"/>
  <c r="K441" i="2" a="1"/>
  <c r="K441" i="2" s="1"/>
  <c r="P441" i="2"/>
  <c r="K442" i="2" a="1"/>
  <c r="K442" i="2" s="1"/>
  <c r="P442" i="2"/>
  <c r="K443" i="2" a="1"/>
  <c r="K443" i="2" s="1"/>
  <c r="P443" i="2"/>
  <c r="K444" i="2" a="1"/>
  <c r="K444" i="2" s="1"/>
  <c r="P444" i="2"/>
  <c r="K445" i="2" a="1"/>
  <c r="K445" i="2" s="1"/>
  <c r="P445" i="2"/>
  <c r="K446" i="2" a="1"/>
  <c r="K446" i="2" s="1"/>
  <c r="P446" i="2"/>
  <c r="K447" i="2" a="1"/>
  <c r="K447" i="2" s="1"/>
  <c r="P447" i="2"/>
  <c r="K448" i="2" a="1"/>
  <c r="K448" i="2" s="1"/>
  <c r="P448" i="2"/>
  <c r="K449" i="2" a="1"/>
  <c r="K449" i="2" s="1"/>
  <c r="P449" i="2"/>
  <c r="K450" i="2" a="1"/>
  <c r="K450" i="2" s="1"/>
  <c r="P450" i="2"/>
  <c r="K451" i="2" a="1"/>
  <c r="K451" i="2" s="1"/>
  <c r="P451" i="2"/>
  <c r="K452" i="2" a="1"/>
  <c r="K452" i="2" s="1"/>
  <c r="P452" i="2"/>
  <c r="K453" i="2" a="1"/>
  <c r="K453" i="2" s="1"/>
  <c r="P453" i="2"/>
  <c r="K454" i="2" a="1"/>
  <c r="K454" i="2" s="1"/>
  <c r="P454" i="2"/>
  <c r="K455" i="2" a="1"/>
  <c r="K455" i="2" s="1"/>
  <c r="P455" i="2"/>
  <c r="K456" i="2" a="1"/>
  <c r="K456" i="2" s="1"/>
  <c r="P456" i="2"/>
  <c r="K457" i="2" a="1"/>
  <c r="K457" i="2" s="1"/>
  <c r="P457" i="2"/>
  <c r="K458" i="2" a="1"/>
  <c r="K458" i="2" s="1"/>
  <c r="P458" i="2"/>
  <c r="K459" i="2" a="1"/>
  <c r="K459" i="2" s="1"/>
  <c r="P459" i="2"/>
  <c r="K460" i="2" a="1"/>
  <c r="K460" i="2" s="1"/>
  <c r="P460" i="2"/>
  <c r="K461" i="2" a="1"/>
  <c r="K461" i="2" s="1"/>
  <c r="P461" i="2"/>
  <c r="K462" i="2" a="1"/>
  <c r="K462" i="2" s="1"/>
  <c r="P462" i="2"/>
  <c r="K463" i="2" a="1"/>
  <c r="K463" i="2" s="1"/>
  <c r="P463" i="2"/>
  <c r="K464" i="2" a="1"/>
  <c r="K464" i="2" s="1"/>
  <c r="P464" i="2"/>
  <c r="K465" i="2" a="1"/>
  <c r="K465" i="2" s="1"/>
  <c r="P465" i="2"/>
  <c r="K466" i="2" a="1"/>
  <c r="K466" i="2" s="1"/>
  <c r="P466" i="2"/>
  <c r="K467" i="2" a="1"/>
  <c r="K467" i="2" s="1"/>
  <c r="P467" i="2"/>
  <c r="K468" i="2" a="1"/>
  <c r="K468" i="2" s="1"/>
  <c r="P468" i="2"/>
  <c r="K469" i="2" a="1"/>
  <c r="K469" i="2" s="1"/>
  <c r="P469" i="2"/>
  <c r="K470" i="2" a="1"/>
  <c r="K470" i="2" s="1"/>
  <c r="P470" i="2"/>
  <c r="K471" i="2" a="1"/>
  <c r="K471" i="2" s="1"/>
  <c r="P471" i="2"/>
  <c r="K472" i="2" a="1"/>
  <c r="K472" i="2" s="1"/>
  <c r="P472" i="2"/>
  <c r="K473" i="2" a="1"/>
  <c r="K473" i="2" s="1"/>
  <c r="P473" i="2"/>
  <c r="K474" i="2" a="1"/>
  <c r="K474" i="2" s="1"/>
  <c r="P474" i="2"/>
  <c r="K475" i="2" a="1"/>
  <c r="K475" i="2" s="1"/>
  <c r="P475" i="2"/>
  <c r="K476" i="2" a="1"/>
  <c r="K476" i="2" s="1"/>
  <c r="P476" i="2"/>
  <c r="K477" i="2" a="1"/>
  <c r="K477" i="2" s="1"/>
  <c r="P477" i="2"/>
  <c r="K478" i="2" a="1"/>
  <c r="K478" i="2" s="1"/>
  <c r="P478" i="2"/>
  <c r="K479" i="2" a="1"/>
  <c r="K479" i="2" s="1"/>
  <c r="P479" i="2"/>
  <c r="K480" i="2" a="1"/>
  <c r="K480" i="2" s="1"/>
  <c r="P480" i="2"/>
  <c r="K481" i="2" a="1"/>
  <c r="K481" i="2" s="1"/>
  <c r="P481" i="2"/>
  <c r="K482" i="2" a="1"/>
  <c r="K482" i="2" s="1"/>
  <c r="P482" i="2"/>
  <c r="K483" i="2" a="1"/>
  <c r="K483" i="2" s="1"/>
  <c r="P483" i="2"/>
  <c r="K484" i="2" a="1"/>
  <c r="K484" i="2" s="1"/>
  <c r="P484" i="2"/>
  <c r="K485" i="2" a="1"/>
  <c r="K485" i="2" s="1"/>
  <c r="P485" i="2"/>
  <c r="K486" i="2" a="1"/>
  <c r="K486" i="2" s="1"/>
  <c r="P486" i="2"/>
  <c r="K487" i="2" a="1"/>
  <c r="K487" i="2" s="1"/>
  <c r="P487" i="2"/>
  <c r="K488" i="2" a="1"/>
  <c r="K488" i="2" s="1"/>
  <c r="P488" i="2"/>
  <c r="K489" i="2" a="1"/>
  <c r="K489" i="2" s="1"/>
  <c r="P489" i="2"/>
  <c r="K490" i="2" a="1"/>
  <c r="K490" i="2" s="1"/>
  <c r="P490" i="2"/>
  <c r="K491" i="2" a="1"/>
  <c r="K491" i="2" s="1"/>
  <c r="P491" i="2"/>
  <c r="K492" i="2" a="1"/>
  <c r="K492" i="2" s="1"/>
  <c r="P492" i="2"/>
  <c r="K493" i="2" a="1"/>
  <c r="K493" i="2" s="1"/>
  <c r="P493" i="2"/>
  <c r="K494" i="2" a="1"/>
  <c r="K494" i="2" s="1"/>
  <c r="P494" i="2"/>
  <c r="K495" i="2" a="1"/>
  <c r="K495" i="2" s="1"/>
  <c r="P495" i="2"/>
  <c r="K496" i="2" a="1"/>
  <c r="K496" i="2" s="1"/>
  <c r="P496" i="2"/>
  <c r="K497" i="2" a="1"/>
  <c r="K497" i="2" s="1"/>
  <c r="P497" i="2"/>
  <c r="K498" i="2" a="1"/>
  <c r="K498" i="2" s="1"/>
  <c r="P498" i="2"/>
  <c r="K499" i="2" a="1"/>
  <c r="K499" i="2" s="1"/>
  <c r="P499" i="2"/>
  <c r="K500" i="2" a="1"/>
  <c r="K500" i="2" s="1"/>
  <c r="P500" i="2"/>
  <c r="K501" i="2" a="1"/>
  <c r="K501" i="2" s="1"/>
  <c r="P501" i="2"/>
  <c r="K502" i="2" a="1"/>
  <c r="K502" i="2" s="1"/>
  <c r="P502" i="2"/>
  <c r="K503" i="2" a="1"/>
  <c r="K503" i="2" s="1"/>
  <c r="P503" i="2"/>
  <c r="K504" i="2" a="1"/>
  <c r="K504" i="2" s="1"/>
  <c r="P504" i="2"/>
  <c r="K505" i="2" a="1"/>
  <c r="K505" i="2" s="1"/>
  <c r="P505" i="2"/>
  <c r="K506" i="2" a="1"/>
  <c r="K506" i="2" s="1"/>
  <c r="P506" i="2"/>
  <c r="K507" i="2" a="1"/>
  <c r="K507" i="2" s="1"/>
  <c r="P507" i="2"/>
  <c r="K508" i="2" a="1"/>
  <c r="K508" i="2" s="1"/>
  <c r="P508" i="2"/>
  <c r="K509" i="2" a="1"/>
  <c r="K509" i="2" s="1"/>
  <c r="P509" i="2"/>
  <c r="K510" i="2" a="1"/>
  <c r="K510" i="2" s="1"/>
  <c r="P510" i="2"/>
  <c r="K511" i="2" a="1"/>
  <c r="K511" i="2" s="1"/>
  <c r="P511" i="2"/>
  <c r="K512" i="2" a="1"/>
  <c r="K512" i="2" s="1"/>
  <c r="P512" i="2"/>
  <c r="K513" i="2" a="1"/>
  <c r="K513" i="2" s="1"/>
  <c r="P513" i="2"/>
  <c r="K514" i="2" a="1"/>
  <c r="K514" i="2" s="1"/>
  <c r="P514" i="2"/>
  <c r="K515" i="2" a="1"/>
  <c r="K515" i="2" s="1"/>
  <c r="P515" i="2"/>
  <c r="K516" i="2" a="1"/>
  <c r="K516" i="2" s="1"/>
  <c r="P516" i="2"/>
  <c r="K517" i="2" a="1"/>
  <c r="K517" i="2" s="1"/>
  <c r="P517" i="2"/>
  <c r="K518" i="2" a="1"/>
  <c r="K518" i="2" s="1"/>
  <c r="P518" i="2"/>
  <c r="K519" i="2" a="1"/>
  <c r="K519" i="2" s="1"/>
  <c r="P519" i="2"/>
  <c r="K520" i="2" a="1"/>
  <c r="K520" i="2" s="1"/>
  <c r="P520" i="2"/>
  <c r="K521" i="2" a="1"/>
  <c r="K521" i="2" s="1"/>
  <c r="P521" i="2"/>
  <c r="K522" i="2" a="1"/>
  <c r="K522" i="2" s="1"/>
  <c r="P522" i="2"/>
  <c r="K523" i="2" a="1"/>
  <c r="K523" i="2" s="1"/>
  <c r="P523" i="2"/>
  <c r="K524" i="2" a="1"/>
  <c r="K524" i="2" s="1"/>
  <c r="P524" i="2"/>
  <c r="K525" i="2" a="1"/>
  <c r="K525" i="2" s="1"/>
  <c r="P525" i="2"/>
  <c r="K526" i="2" a="1"/>
  <c r="K526" i="2" s="1"/>
  <c r="P526" i="2"/>
  <c r="K527" i="2" a="1"/>
  <c r="K527" i="2" s="1"/>
  <c r="P527" i="2"/>
  <c r="K528" i="2" a="1"/>
  <c r="K528" i="2" s="1"/>
  <c r="P528" i="2"/>
  <c r="K529" i="2" a="1"/>
  <c r="K529" i="2" s="1"/>
  <c r="P529" i="2"/>
  <c r="K530" i="2" a="1"/>
  <c r="K530" i="2" s="1"/>
  <c r="P530" i="2"/>
  <c r="K531" i="2" a="1"/>
  <c r="K531" i="2" s="1"/>
  <c r="P531" i="2"/>
  <c r="K532" i="2" a="1"/>
  <c r="K532" i="2" s="1"/>
  <c r="P532" i="2"/>
  <c r="K533" i="2" a="1"/>
  <c r="K533" i="2" s="1"/>
  <c r="P533" i="2"/>
  <c r="K534" i="2" a="1"/>
  <c r="K534" i="2" s="1"/>
  <c r="P534" i="2"/>
  <c r="K535" i="2" a="1"/>
  <c r="K535" i="2" s="1"/>
  <c r="P535" i="2"/>
  <c r="K536" i="2" a="1"/>
  <c r="K536" i="2" s="1"/>
  <c r="P536" i="2"/>
  <c r="K537" i="2" a="1"/>
  <c r="K537" i="2" s="1"/>
  <c r="P537" i="2"/>
  <c r="K538" i="2" a="1"/>
  <c r="K538" i="2" s="1"/>
  <c r="P538" i="2"/>
  <c r="K539" i="2" a="1"/>
  <c r="K539" i="2" s="1"/>
  <c r="P539" i="2"/>
  <c r="K540" i="2" a="1"/>
  <c r="K540" i="2" s="1"/>
  <c r="P540" i="2"/>
  <c r="K541" i="2" a="1"/>
  <c r="K541" i="2" s="1"/>
  <c r="P541" i="2"/>
  <c r="K542" i="2" a="1"/>
  <c r="K542" i="2" s="1"/>
  <c r="P542" i="2"/>
  <c r="K543" i="2" a="1"/>
  <c r="K543" i="2" s="1"/>
  <c r="P543" i="2"/>
  <c r="K544" i="2" a="1"/>
  <c r="K544" i="2" s="1"/>
  <c r="P544" i="2"/>
  <c r="K545" i="2" a="1"/>
  <c r="K545" i="2" s="1"/>
  <c r="P545" i="2"/>
  <c r="K546" i="2" a="1"/>
  <c r="K546" i="2" s="1"/>
  <c r="P546" i="2"/>
  <c r="K547" i="2" a="1"/>
  <c r="K547" i="2" s="1"/>
  <c r="P547" i="2"/>
  <c r="K548" i="2" a="1"/>
  <c r="K548" i="2" s="1"/>
  <c r="P548" i="2"/>
  <c r="K549" i="2" a="1"/>
  <c r="K549" i="2" s="1"/>
  <c r="P549" i="2"/>
  <c r="K550" i="2" a="1"/>
  <c r="K550" i="2" s="1"/>
  <c r="P550" i="2"/>
  <c r="K551" i="2" a="1"/>
  <c r="K551" i="2" s="1"/>
  <c r="P551" i="2"/>
  <c r="K552" i="2" a="1"/>
  <c r="K552" i="2" s="1"/>
  <c r="P552" i="2"/>
  <c r="K553" i="2" a="1"/>
  <c r="K553" i="2" s="1"/>
  <c r="P553" i="2"/>
  <c r="K554" i="2" a="1"/>
  <c r="K554" i="2" s="1"/>
  <c r="P554" i="2"/>
  <c r="K555" i="2" a="1"/>
  <c r="K555" i="2" s="1"/>
  <c r="P555" i="2"/>
  <c r="K556" i="2" a="1"/>
  <c r="K556" i="2" s="1"/>
  <c r="P556" i="2"/>
  <c r="K557" i="2" a="1"/>
  <c r="K557" i="2" s="1"/>
  <c r="P557" i="2"/>
  <c r="K558" i="2" a="1"/>
  <c r="K558" i="2" s="1"/>
  <c r="P558" i="2"/>
  <c r="K559" i="2" a="1"/>
  <c r="K559" i="2" s="1"/>
  <c r="P559" i="2"/>
  <c r="K560" i="2" a="1"/>
  <c r="K560" i="2" s="1"/>
  <c r="P560" i="2"/>
  <c r="K561" i="2" a="1"/>
  <c r="K561" i="2" s="1"/>
  <c r="P561" i="2"/>
  <c r="K562" i="2" a="1"/>
  <c r="K562" i="2" s="1"/>
  <c r="P562" i="2"/>
  <c r="K563" i="2" a="1"/>
  <c r="K563" i="2" s="1"/>
  <c r="P563" i="2"/>
  <c r="K564" i="2" a="1"/>
  <c r="K564" i="2" s="1"/>
  <c r="P564" i="2"/>
  <c r="K565" i="2" a="1"/>
  <c r="K565" i="2" s="1"/>
  <c r="P565" i="2"/>
  <c r="K566" i="2" a="1"/>
  <c r="K566" i="2" s="1"/>
  <c r="P566" i="2"/>
  <c r="K567" i="2" a="1"/>
  <c r="K567" i="2" s="1"/>
  <c r="P567" i="2"/>
  <c r="K568" i="2" a="1"/>
  <c r="K568" i="2" s="1"/>
  <c r="P568" i="2"/>
  <c r="K569" i="2" a="1"/>
  <c r="K569" i="2" s="1"/>
  <c r="P569" i="2"/>
  <c r="K570" i="2" a="1"/>
  <c r="K570" i="2" s="1"/>
  <c r="P570" i="2"/>
  <c r="K571" i="2" a="1"/>
  <c r="K571" i="2" s="1"/>
  <c r="P571" i="2"/>
  <c r="K572" i="2" a="1"/>
  <c r="K572" i="2" s="1"/>
  <c r="P572" i="2"/>
  <c r="K573" i="2" a="1"/>
  <c r="K573" i="2" s="1"/>
  <c r="P573" i="2"/>
  <c r="K574" i="2" a="1"/>
  <c r="K574" i="2" s="1"/>
  <c r="P574" i="2"/>
  <c r="K575" i="2" a="1"/>
  <c r="K575" i="2" s="1"/>
  <c r="P575" i="2"/>
  <c r="K576" i="2" a="1"/>
  <c r="K576" i="2" s="1"/>
  <c r="P576" i="2"/>
  <c r="K577" i="2" a="1"/>
  <c r="K577" i="2" s="1"/>
  <c r="P577" i="2"/>
  <c r="K578" i="2" a="1"/>
  <c r="K578" i="2" s="1"/>
  <c r="P578" i="2"/>
  <c r="K579" i="2" a="1"/>
  <c r="K579" i="2" s="1"/>
  <c r="P579" i="2"/>
  <c r="K580" i="2" a="1"/>
  <c r="K580" i="2" s="1"/>
  <c r="P580" i="2"/>
  <c r="K581" i="2" a="1"/>
  <c r="K581" i="2" s="1"/>
  <c r="P581" i="2"/>
  <c r="K582" i="2" a="1"/>
  <c r="K582" i="2" s="1"/>
  <c r="P582" i="2"/>
  <c r="K583" i="2" a="1"/>
  <c r="K583" i="2" s="1"/>
  <c r="P583" i="2"/>
  <c r="K584" i="2" a="1"/>
  <c r="K584" i="2" s="1"/>
  <c r="P584" i="2"/>
  <c r="K585" i="2" a="1"/>
  <c r="K585" i="2" s="1"/>
  <c r="P585" i="2"/>
  <c r="K586" i="2" a="1"/>
  <c r="K586" i="2" s="1"/>
  <c r="P586" i="2"/>
  <c r="K587" i="2" a="1"/>
  <c r="K587" i="2" s="1"/>
  <c r="P587" i="2"/>
  <c r="K588" i="2" a="1"/>
  <c r="K588" i="2" s="1"/>
  <c r="P588" i="2"/>
  <c r="K589" i="2" a="1"/>
  <c r="K589" i="2" s="1"/>
  <c r="P589" i="2"/>
  <c r="K590" i="2" a="1"/>
  <c r="K590" i="2" s="1"/>
  <c r="P590" i="2"/>
  <c r="K591" i="2" a="1"/>
  <c r="K591" i="2" s="1"/>
  <c r="P591" i="2"/>
  <c r="K592" i="2" a="1"/>
  <c r="K592" i="2" s="1"/>
  <c r="P592" i="2"/>
  <c r="K593" i="2" a="1"/>
  <c r="K593" i="2" s="1"/>
  <c r="P593" i="2"/>
  <c r="K594" i="2" a="1"/>
  <c r="K594" i="2" s="1"/>
  <c r="P594" i="2"/>
  <c r="K595" i="2" a="1"/>
  <c r="K595" i="2" s="1"/>
  <c r="P595" i="2"/>
  <c r="K596" i="2" a="1"/>
  <c r="K596" i="2" s="1"/>
  <c r="P596" i="2"/>
  <c r="K597" i="2" a="1"/>
  <c r="K597" i="2" s="1"/>
  <c r="P597" i="2"/>
  <c r="K598" i="2" a="1"/>
  <c r="K598" i="2" s="1"/>
  <c r="P598" i="2"/>
  <c r="K599" i="2" a="1"/>
  <c r="K599" i="2" s="1"/>
  <c r="P599" i="2"/>
  <c r="K600" i="2" a="1"/>
  <c r="K600" i="2" s="1"/>
  <c r="P600" i="2"/>
  <c r="K601" i="2" a="1"/>
  <c r="K601" i="2" s="1"/>
  <c r="P601" i="2"/>
  <c r="K602" i="2" a="1"/>
  <c r="K602" i="2" s="1"/>
  <c r="P602" i="2"/>
  <c r="K603" i="2" a="1"/>
  <c r="K603" i="2" s="1"/>
  <c r="P603" i="2"/>
  <c r="K604" i="2" a="1"/>
  <c r="K604" i="2" s="1"/>
  <c r="P604" i="2"/>
  <c r="K605" i="2" a="1"/>
  <c r="K605" i="2" s="1"/>
  <c r="P605" i="2"/>
  <c r="K606" i="2" a="1"/>
  <c r="K606" i="2" s="1"/>
  <c r="P606" i="2"/>
  <c r="K607" i="2" a="1"/>
  <c r="K607" i="2" s="1"/>
  <c r="P607" i="2"/>
  <c r="K608" i="2" a="1"/>
  <c r="K608" i="2" s="1"/>
  <c r="P608" i="2"/>
  <c r="K609" i="2" a="1"/>
  <c r="K609" i="2" s="1"/>
  <c r="P609" i="2"/>
  <c r="K610" i="2" a="1"/>
  <c r="K610" i="2" s="1"/>
  <c r="P610" i="2"/>
  <c r="K611" i="2" a="1"/>
  <c r="K611" i="2" s="1"/>
  <c r="P611" i="2"/>
  <c r="K612" i="2" a="1"/>
  <c r="K612" i="2" s="1"/>
  <c r="P612" i="2"/>
  <c r="K613" i="2" a="1"/>
  <c r="K613" i="2" s="1"/>
  <c r="P613" i="2"/>
  <c r="K614" i="2" a="1"/>
  <c r="K614" i="2" s="1"/>
  <c r="P614" i="2"/>
  <c r="K615" i="2" a="1"/>
  <c r="K615" i="2" s="1"/>
  <c r="P615" i="2"/>
  <c r="K616" i="2" a="1"/>
  <c r="K616" i="2" s="1"/>
  <c r="P616" i="2"/>
  <c r="K617" i="2" a="1"/>
  <c r="K617" i="2" s="1"/>
  <c r="P617" i="2"/>
  <c r="K618" i="2" a="1"/>
  <c r="K618" i="2" s="1"/>
  <c r="P618" i="2"/>
  <c r="K619" i="2" a="1"/>
  <c r="K619" i="2" s="1"/>
  <c r="P619" i="2"/>
  <c r="K620" i="2" a="1"/>
  <c r="K620" i="2" s="1"/>
  <c r="P620" i="2"/>
  <c r="K621" i="2" a="1"/>
  <c r="K621" i="2" s="1"/>
  <c r="P621" i="2"/>
  <c r="K622" i="2" a="1"/>
  <c r="K622" i="2" s="1"/>
  <c r="P622" i="2"/>
  <c r="K623" i="2" a="1"/>
  <c r="K623" i="2" s="1"/>
  <c r="P623" i="2"/>
  <c r="K624" i="2" a="1"/>
  <c r="K624" i="2" s="1"/>
  <c r="P624" i="2"/>
  <c r="K625" i="2" a="1"/>
  <c r="K625" i="2" s="1"/>
  <c r="P625" i="2"/>
  <c r="K626" i="2" a="1"/>
  <c r="K626" i="2" s="1"/>
  <c r="P626" i="2"/>
  <c r="K627" i="2" a="1"/>
  <c r="K627" i="2" s="1"/>
  <c r="P627" i="2"/>
  <c r="K628" i="2" a="1"/>
  <c r="K628" i="2" s="1"/>
  <c r="P628" i="2"/>
  <c r="K629" i="2" a="1"/>
  <c r="K629" i="2" s="1"/>
  <c r="P629" i="2"/>
  <c r="K630" i="2" a="1"/>
  <c r="K630" i="2" s="1"/>
  <c r="P630" i="2"/>
  <c r="K631" i="2" a="1"/>
  <c r="K631" i="2" s="1"/>
  <c r="P631" i="2"/>
  <c r="K632" i="2" a="1"/>
  <c r="K632" i="2" s="1"/>
  <c r="P632" i="2"/>
  <c r="K633" i="2" a="1"/>
  <c r="K633" i="2" s="1"/>
  <c r="P633" i="2"/>
  <c r="K634" i="2" a="1"/>
  <c r="K634" i="2" s="1"/>
  <c r="P634" i="2"/>
  <c r="K635" i="2" a="1"/>
  <c r="K635" i="2" s="1"/>
  <c r="P635" i="2"/>
  <c r="K636" i="2" a="1"/>
  <c r="K636" i="2" s="1"/>
  <c r="P636" i="2"/>
  <c r="K637" i="2" a="1"/>
  <c r="K637" i="2" s="1"/>
  <c r="P637" i="2"/>
  <c r="K638" i="2" a="1"/>
  <c r="K638" i="2" s="1"/>
  <c r="P638" i="2"/>
  <c r="K639" i="2" a="1"/>
  <c r="K639" i="2" s="1"/>
  <c r="P639" i="2"/>
  <c r="K640" i="2" a="1"/>
  <c r="K640" i="2" s="1"/>
  <c r="P640" i="2"/>
  <c r="K641" i="2" a="1"/>
  <c r="K641" i="2" s="1"/>
  <c r="P641" i="2"/>
  <c r="K642" i="2" a="1"/>
  <c r="K642" i="2" s="1"/>
  <c r="P642" i="2"/>
  <c r="K643" i="2" a="1"/>
  <c r="K643" i="2" s="1"/>
  <c r="P643" i="2"/>
  <c r="K644" i="2" a="1"/>
  <c r="K644" i="2" s="1"/>
  <c r="P644" i="2"/>
  <c r="K645" i="2" a="1"/>
  <c r="K645" i="2" s="1"/>
  <c r="P645" i="2"/>
  <c r="K646" i="2" a="1"/>
  <c r="K646" i="2" s="1"/>
  <c r="P646" i="2"/>
  <c r="K647" i="2" a="1"/>
  <c r="K647" i="2" s="1"/>
  <c r="P647" i="2"/>
  <c r="K648" i="2" a="1"/>
  <c r="K648" i="2" s="1"/>
  <c r="P648" i="2"/>
  <c r="K649" i="2" a="1"/>
  <c r="K649" i="2" s="1"/>
  <c r="P649" i="2"/>
  <c r="K650" i="2" a="1"/>
  <c r="K650" i="2" s="1"/>
  <c r="P650" i="2"/>
  <c r="K651" i="2" a="1"/>
  <c r="K651" i="2" s="1"/>
  <c r="P651" i="2"/>
  <c r="K652" i="2" a="1"/>
  <c r="K652" i="2" s="1"/>
  <c r="P652" i="2"/>
  <c r="K653" i="2" a="1"/>
  <c r="K653" i="2" s="1"/>
  <c r="P653" i="2"/>
  <c r="K654" i="2" a="1"/>
  <c r="K654" i="2" s="1"/>
  <c r="P654" i="2"/>
  <c r="K655" i="2" a="1"/>
  <c r="K655" i="2" s="1"/>
  <c r="P655" i="2"/>
  <c r="K656" i="2" a="1"/>
  <c r="K656" i="2" s="1"/>
  <c r="P656" i="2"/>
  <c r="K657" i="2" a="1"/>
  <c r="K657" i="2" s="1"/>
  <c r="P657" i="2"/>
  <c r="K658" i="2" a="1"/>
  <c r="K658" i="2" s="1"/>
  <c r="P658" i="2"/>
  <c r="K659" i="2" a="1"/>
  <c r="K659" i="2" s="1"/>
  <c r="P659" i="2"/>
  <c r="K660" i="2" a="1"/>
  <c r="K660" i="2" s="1"/>
  <c r="P660" i="2"/>
  <c r="K661" i="2" a="1"/>
  <c r="K661" i="2" s="1"/>
  <c r="P661" i="2"/>
  <c r="K662" i="2" a="1"/>
  <c r="K662" i="2" s="1"/>
  <c r="P662" i="2"/>
  <c r="K663" i="2" a="1"/>
  <c r="K663" i="2" s="1"/>
  <c r="P663" i="2"/>
  <c r="K664" i="2" a="1"/>
  <c r="K664" i="2" s="1"/>
  <c r="P664" i="2"/>
  <c r="K665" i="2" a="1"/>
  <c r="K665" i="2" s="1"/>
  <c r="P665" i="2"/>
  <c r="K666" i="2" a="1"/>
  <c r="K666" i="2" s="1"/>
  <c r="P666" i="2"/>
  <c r="K667" i="2" a="1"/>
  <c r="K667" i="2" s="1"/>
  <c r="P667" i="2"/>
  <c r="K668" i="2" a="1"/>
  <c r="K668" i="2" s="1"/>
  <c r="P668" i="2"/>
  <c r="K669" i="2" a="1"/>
  <c r="K669" i="2" s="1"/>
  <c r="P669" i="2"/>
  <c r="K670" i="2" a="1"/>
  <c r="K670" i="2" s="1"/>
  <c r="P670" i="2"/>
  <c r="K671" i="2" a="1"/>
  <c r="K671" i="2" s="1"/>
  <c r="P671" i="2"/>
  <c r="K672" i="2" a="1"/>
  <c r="K672" i="2" s="1"/>
  <c r="P672" i="2"/>
  <c r="K673" i="2" a="1"/>
  <c r="K673" i="2" s="1"/>
  <c r="P673" i="2"/>
  <c r="K674" i="2" a="1"/>
  <c r="K674" i="2" s="1"/>
  <c r="P674" i="2"/>
  <c r="K675" i="2" a="1"/>
  <c r="K675" i="2" s="1"/>
  <c r="P675" i="2"/>
  <c r="K676" i="2" a="1"/>
  <c r="K676" i="2" s="1"/>
  <c r="P676" i="2"/>
  <c r="K677" i="2" a="1"/>
  <c r="K677" i="2" s="1"/>
  <c r="P677" i="2"/>
  <c r="K678" i="2" a="1"/>
  <c r="K678" i="2" s="1"/>
  <c r="P678" i="2"/>
  <c r="K679" i="2" a="1"/>
  <c r="K679" i="2" s="1"/>
  <c r="P679" i="2"/>
  <c r="K680" i="2" a="1"/>
  <c r="K680" i="2" s="1"/>
  <c r="P680" i="2"/>
  <c r="K681" i="2" a="1"/>
  <c r="K681" i="2" s="1"/>
  <c r="P681" i="2"/>
  <c r="K682" i="2" a="1"/>
  <c r="K682" i="2" s="1"/>
  <c r="P682" i="2"/>
  <c r="K683" i="2" a="1"/>
  <c r="K683" i="2" s="1"/>
  <c r="P683" i="2"/>
  <c r="K684" i="2" a="1"/>
  <c r="K684" i="2" s="1"/>
  <c r="P684" i="2"/>
  <c r="K685" i="2" a="1"/>
  <c r="K685" i="2" s="1"/>
  <c r="P685" i="2"/>
  <c r="K686" i="2" a="1"/>
  <c r="K686" i="2" s="1"/>
  <c r="P686" i="2"/>
  <c r="K687" i="2" a="1"/>
  <c r="K687" i="2" s="1"/>
  <c r="P687" i="2"/>
  <c r="K688" i="2" a="1"/>
  <c r="K688" i="2" s="1"/>
  <c r="P688" i="2"/>
  <c r="K689" i="2" a="1"/>
  <c r="K689" i="2" s="1"/>
  <c r="P689" i="2"/>
  <c r="K690" i="2" a="1"/>
  <c r="K690" i="2" s="1"/>
  <c r="P690" i="2"/>
  <c r="K691" i="2" a="1"/>
  <c r="K691" i="2" s="1"/>
  <c r="P691" i="2"/>
  <c r="K692" i="2" a="1"/>
  <c r="K692" i="2" s="1"/>
  <c r="P692" i="2"/>
  <c r="K693" i="2" a="1"/>
  <c r="K693" i="2" s="1"/>
  <c r="P693" i="2"/>
  <c r="K694" i="2" a="1"/>
  <c r="K694" i="2" s="1"/>
  <c r="P694" i="2"/>
  <c r="K695" i="2" a="1"/>
  <c r="K695" i="2" s="1"/>
  <c r="P695" i="2"/>
  <c r="K696" i="2" a="1"/>
  <c r="K696" i="2" s="1"/>
  <c r="P696" i="2"/>
  <c r="K697" i="2" a="1"/>
  <c r="K697" i="2" s="1"/>
  <c r="P697" i="2"/>
  <c r="K698" i="2" a="1"/>
  <c r="K698" i="2" s="1"/>
  <c r="P698" i="2"/>
  <c r="K699" i="2" a="1"/>
  <c r="K699" i="2" s="1"/>
  <c r="P699" i="2"/>
  <c r="K700" i="2" a="1"/>
  <c r="K700" i="2" s="1"/>
  <c r="P700" i="2"/>
  <c r="K701" i="2" a="1"/>
  <c r="K701" i="2" s="1"/>
  <c r="P701" i="2"/>
  <c r="K702" i="2" a="1"/>
  <c r="K702" i="2" s="1"/>
  <c r="P702" i="2"/>
  <c r="K703" i="2" a="1"/>
  <c r="K703" i="2" s="1"/>
  <c r="P703" i="2"/>
  <c r="K704" i="2" a="1"/>
  <c r="K704" i="2" s="1"/>
  <c r="P704" i="2"/>
  <c r="K705" i="2" a="1"/>
  <c r="K705" i="2" s="1"/>
  <c r="P705" i="2"/>
  <c r="K706" i="2" a="1"/>
  <c r="K706" i="2" s="1"/>
  <c r="P706" i="2"/>
  <c r="K707" i="2" a="1"/>
  <c r="K707" i="2" s="1"/>
  <c r="P707" i="2"/>
  <c r="K708" i="2" a="1"/>
  <c r="K708" i="2" s="1"/>
  <c r="P708" i="2"/>
  <c r="K709" i="2" a="1"/>
  <c r="K709" i="2" s="1"/>
  <c r="P709" i="2"/>
  <c r="K710" i="2" a="1"/>
  <c r="K710" i="2" s="1"/>
  <c r="P710" i="2"/>
  <c r="K711" i="2" a="1"/>
  <c r="K711" i="2" s="1"/>
  <c r="P711" i="2"/>
  <c r="K712" i="2" a="1"/>
  <c r="K712" i="2" s="1"/>
  <c r="P712" i="2"/>
  <c r="K713" i="2" a="1"/>
  <c r="K713" i="2" s="1"/>
  <c r="P713" i="2"/>
  <c r="K714" i="2" a="1"/>
  <c r="K714" i="2" s="1"/>
  <c r="P714" i="2"/>
  <c r="K715" i="2" a="1"/>
  <c r="K715" i="2" s="1"/>
  <c r="P715" i="2"/>
  <c r="K716" i="2" a="1"/>
  <c r="K716" i="2" s="1"/>
  <c r="P716" i="2"/>
  <c r="K717" i="2" a="1"/>
  <c r="K717" i="2" s="1"/>
  <c r="P717" i="2"/>
  <c r="K718" i="2" a="1"/>
  <c r="K718" i="2" s="1"/>
  <c r="P718" i="2"/>
  <c r="K719" i="2" a="1"/>
  <c r="K719" i="2" s="1"/>
  <c r="P719" i="2"/>
  <c r="K720" i="2" a="1"/>
  <c r="K720" i="2" s="1"/>
  <c r="P720" i="2"/>
  <c r="K721" i="2" a="1"/>
  <c r="K721" i="2" s="1"/>
  <c r="P721" i="2"/>
  <c r="K722" i="2" a="1"/>
  <c r="K722" i="2" s="1"/>
  <c r="P722" i="2"/>
  <c r="K723" i="2" a="1"/>
  <c r="K723" i="2" s="1"/>
  <c r="P723" i="2"/>
  <c r="K724" i="2" a="1"/>
  <c r="K724" i="2" s="1"/>
  <c r="P724" i="2"/>
  <c r="K725" i="2" a="1"/>
  <c r="K725" i="2" s="1"/>
  <c r="P725" i="2"/>
  <c r="K726" i="2" a="1"/>
  <c r="K726" i="2" s="1"/>
  <c r="P726" i="2"/>
  <c r="K727" i="2" a="1"/>
  <c r="K727" i="2" s="1"/>
  <c r="P727" i="2"/>
  <c r="K728" i="2" a="1"/>
  <c r="K728" i="2" s="1"/>
  <c r="P728" i="2"/>
  <c r="K729" i="2" a="1"/>
  <c r="K729" i="2" s="1"/>
  <c r="P729" i="2"/>
  <c r="K730" i="2" a="1"/>
  <c r="K730" i="2" s="1"/>
  <c r="P730" i="2"/>
  <c r="K731" i="2" a="1"/>
  <c r="K731" i="2" s="1"/>
  <c r="P731" i="2"/>
  <c r="K732" i="2" a="1"/>
  <c r="K732" i="2" s="1"/>
  <c r="P732" i="2"/>
  <c r="K733" i="2" a="1"/>
  <c r="K733" i="2" s="1"/>
  <c r="P733" i="2"/>
  <c r="K734" i="2" a="1"/>
  <c r="K734" i="2" s="1"/>
  <c r="P734" i="2"/>
  <c r="K735" i="2" a="1"/>
  <c r="K735" i="2" s="1"/>
  <c r="P735" i="2"/>
  <c r="K736" i="2" a="1"/>
  <c r="K736" i="2" s="1"/>
  <c r="P736" i="2"/>
  <c r="K737" i="2" a="1"/>
  <c r="K737" i="2" s="1"/>
  <c r="P737" i="2"/>
  <c r="K738" i="2" a="1"/>
  <c r="K738" i="2" s="1"/>
  <c r="P738" i="2"/>
  <c r="K739" i="2" a="1"/>
  <c r="K739" i="2" s="1"/>
  <c r="P739" i="2"/>
  <c r="K740" i="2" a="1"/>
  <c r="K740" i="2" s="1"/>
  <c r="P740" i="2"/>
  <c r="K741" i="2" a="1"/>
  <c r="K741" i="2" s="1"/>
  <c r="P741" i="2"/>
  <c r="K742" i="2" a="1"/>
  <c r="K742" i="2" s="1"/>
  <c r="P742" i="2"/>
  <c r="K743" i="2" a="1"/>
  <c r="K743" i="2" s="1"/>
  <c r="P743" i="2"/>
  <c r="K744" i="2" a="1"/>
  <c r="K744" i="2" s="1"/>
  <c r="P744" i="2"/>
  <c r="K745" i="2" a="1"/>
  <c r="K745" i="2" s="1"/>
  <c r="P745" i="2"/>
  <c r="K746" i="2" a="1"/>
  <c r="K746" i="2" s="1"/>
  <c r="P746" i="2"/>
  <c r="K747" i="2" a="1"/>
  <c r="K747" i="2" s="1"/>
  <c r="P747" i="2"/>
  <c r="K748" i="2" a="1"/>
  <c r="K748" i="2" s="1"/>
  <c r="P748" i="2"/>
  <c r="K749" i="2" a="1"/>
  <c r="K749" i="2" s="1"/>
  <c r="P749" i="2"/>
  <c r="K750" i="2" a="1"/>
  <c r="K750" i="2" s="1"/>
  <c r="P750" i="2"/>
  <c r="K751" i="2" a="1"/>
  <c r="K751" i="2" s="1"/>
  <c r="P751" i="2"/>
  <c r="K752" i="2" a="1"/>
  <c r="K752" i="2" s="1"/>
  <c r="P752" i="2"/>
  <c r="K753" i="2" a="1"/>
  <c r="K753" i="2" s="1"/>
  <c r="P753" i="2"/>
  <c r="K754" i="2" a="1"/>
  <c r="K754" i="2" s="1"/>
  <c r="P754" i="2"/>
  <c r="K755" i="2" a="1"/>
  <c r="K755" i="2" s="1"/>
  <c r="P755" i="2"/>
  <c r="K756" i="2" a="1"/>
  <c r="K756" i="2" s="1"/>
  <c r="P756" i="2"/>
  <c r="K757" i="2" a="1"/>
  <c r="K757" i="2" s="1"/>
  <c r="P757" i="2"/>
  <c r="K758" i="2" a="1"/>
  <c r="K758" i="2" s="1"/>
  <c r="P758" i="2"/>
  <c r="K759" i="2" a="1"/>
  <c r="K759" i="2" s="1"/>
  <c r="P759" i="2"/>
  <c r="K760" i="2" a="1"/>
  <c r="K760" i="2" s="1"/>
  <c r="P760" i="2"/>
  <c r="K761" i="2" a="1"/>
  <c r="K761" i="2" s="1"/>
  <c r="P761" i="2"/>
  <c r="K762" i="2" a="1"/>
  <c r="K762" i="2" s="1"/>
  <c r="P762" i="2"/>
  <c r="K763" i="2" a="1"/>
  <c r="K763" i="2" s="1"/>
  <c r="P763" i="2"/>
  <c r="K764" i="2" a="1"/>
  <c r="K764" i="2" s="1"/>
  <c r="P764" i="2"/>
  <c r="K765" i="2" a="1"/>
  <c r="K765" i="2" s="1"/>
  <c r="P765" i="2"/>
  <c r="K766" i="2" a="1"/>
  <c r="K766" i="2" s="1"/>
  <c r="P766" i="2"/>
  <c r="K767" i="2" a="1"/>
  <c r="K767" i="2" s="1"/>
  <c r="P767" i="2"/>
  <c r="K768" i="2" a="1"/>
  <c r="K768" i="2" s="1"/>
  <c r="P768" i="2"/>
  <c r="K769" i="2" a="1"/>
  <c r="K769" i="2" s="1"/>
  <c r="P769" i="2"/>
  <c r="K770" i="2" a="1"/>
  <c r="K770" i="2" s="1"/>
  <c r="P770" i="2"/>
  <c r="K771" i="2" a="1"/>
  <c r="K771" i="2" s="1"/>
  <c r="P771" i="2"/>
  <c r="K772" i="2" a="1"/>
  <c r="K772" i="2" s="1"/>
  <c r="P772" i="2"/>
  <c r="K773" i="2" a="1"/>
  <c r="K773" i="2" s="1"/>
  <c r="P773" i="2"/>
  <c r="K774" i="2" a="1"/>
  <c r="K774" i="2" s="1"/>
  <c r="P774" i="2"/>
  <c r="K775" i="2" a="1"/>
  <c r="K775" i="2" s="1"/>
  <c r="P775" i="2"/>
  <c r="K776" i="2" a="1"/>
  <c r="K776" i="2" s="1"/>
  <c r="P776" i="2"/>
  <c r="K777" i="2" a="1"/>
  <c r="K777" i="2" s="1"/>
  <c r="P777" i="2"/>
  <c r="K778" i="2" a="1"/>
  <c r="K778" i="2" s="1"/>
  <c r="P778" i="2"/>
  <c r="K779" i="2" a="1"/>
  <c r="K779" i="2" s="1"/>
  <c r="P779" i="2"/>
  <c r="K780" i="2" a="1"/>
  <c r="K780" i="2" s="1"/>
  <c r="P780" i="2"/>
  <c r="K781" i="2" a="1"/>
  <c r="K781" i="2" s="1"/>
  <c r="P781" i="2"/>
  <c r="K782" i="2" a="1"/>
  <c r="K782" i="2" s="1"/>
  <c r="P782" i="2"/>
  <c r="K783" i="2" a="1"/>
  <c r="K783" i="2" s="1"/>
  <c r="P783" i="2"/>
  <c r="K784" i="2" a="1"/>
  <c r="K784" i="2" s="1"/>
  <c r="P784" i="2"/>
  <c r="K785" i="2" a="1"/>
  <c r="K785" i="2" s="1"/>
  <c r="P785" i="2"/>
  <c r="K786" i="2" a="1"/>
  <c r="K786" i="2" s="1"/>
  <c r="P786" i="2"/>
  <c r="K787" i="2" a="1"/>
  <c r="K787" i="2" s="1"/>
  <c r="P787" i="2"/>
  <c r="K788" i="2" a="1"/>
  <c r="K788" i="2" s="1"/>
  <c r="P788" i="2"/>
  <c r="K789" i="2" a="1"/>
  <c r="K789" i="2" s="1"/>
  <c r="P789" i="2"/>
  <c r="K790" i="2" a="1"/>
  <c r="K790" i="2" s="1"/>
  <c r="P790" i="2"/>
  <c r="K791" i="2" a="1"/>
  <c r="K791" i="2" s="1"/>
  <c r="P791" i="2"/>
  <c r="K792" i="2" a="1"/>
  <c r="K792" i="2" s="1"/>
  <c r="P792" i="2"/>
  <c r="K793" i="2" a="1"/>
  <c r="K793" i="2" s="1"/>
  <c r="P793" i="2"/>
  <c r="K794" i="2" a="1"/>
  <c r="K794" i="2" s="1"/>
  <c r="P794" i="2"/>
  <c r="K795" i="2" a="1"/>
  <c r="K795" i="2" s="1"/>
  <c r="P795" i="2"/>
  <c r="K796" i="2" a="1"/>
  <c r="K796" i="2" s="1"/>
  <c r="P796" i="2"/>
  <c r="K797" i="2" a="1"/>
  <c r="K797" i="2" s="1"/>
  <c r="P797" i="2"/>
  <c r="K798" i="2" a="1"/>
  <c r="K798" i="2" s="1"/>
  <c r="P798" i="2"/>
  <c r="K799" i="2" a="1"/>
  <c r="K799" i="2" s="1"/>
  <c r="P799" i="2"/>
  <c r="K800" i="2" a="1"/>
  <c r="K800" i="2" s="1"/>
  <c r="P800" i="2"/>
  <c r="K801" i="2" a="1"/>
  <c r="K801" i="2" s="1"/>
  <c r="P801" i="2"/>
  <c r="K802" i="2" a="1"/>
  <c r="K802" i="2" s="1"/>
  <c r="P802" i="2"/>
  <c r="K803" i="2" a="1"/>
  <c r="K803" i="2" s="1"/>
  <c r="P803" i="2"/>
  <c r="K804" i="2" a="1"/>
  <c r="K804" i="2" s="1"/>
  <c r="P804" i="2"/>
  <c r="K805" i="2" a="1"/>
  <c r="K805" i="2" s="1"/>
  <c r="P805" i="2"/>
  <c r="K806" i="2" a="1"/>
  <c r="K806" i="2" s="1"/>
  <c r="P806" i="2"/>
  <c r="K807" i="2" a="1"/>
  <c r="K807" i="2" s="1"/>
  <c r="P807" i="2"/>
  <c r="K808" i="2" a="1"/>
  <c r="K808" i="2" s="1"/>
  <c r="P808" i="2"/>
  <c r="K809" i="2" a="1"/>
  <c r="K809" i="2" s="1"/>
  <c r="P809" i="2"/>
  <c r="K810" i="2" a="1"/>
  <c r="K810" i="2" s="1"/>
  <c r="P810" i="2"/>
  <c r="K811" i="2" a="1"/>
  <c r="K811" i="2" s="1"/>
  <c r="P811" i="2"/>
  <c r="K812" i="2" a="1"/>
  <c r="K812" i="2" s="1"/>
  <c r="P812" i="2"/>
  <c r="K813" i="2" a="1"/>
  <c r="K813" i="2" s="1"/>
  <c r="P813" i="2"/>
  <c r="K814" i="2" a="1"/>
  <c r="K814" i="2" s="1"/>
  <c r="P814" i="2"/>
  <c r="K815" i="2" a="1"/>
  <c r="K815" i="2" s="1"/>
  <c r="P815" i="2"/>
  <c r="K816" i="2" a="1"/>
  <c r="K816" i="2" s="1"/>
  <c r="P816" i="2"/>
  <c r="K817" i="2" a="1"/>
  <c r="K817" i="2" s="1"/>
  <c r="P817" i="2"/>
  <c r="K818" i="2" a="1"/>
  <c r="K818" i="2" s="1"/>
  <c r="P818" i="2"/>
  <c r="K819" i="2" a="1"/>
  <c r="K819" i="2" s="1"/>
  <c r="P819" i="2"/>
  <c r="K820" i="2" a="1"/>
  <c r="K820" i="2" s="1"/>
  <c r="P820" i="2"/>
  <c r="K821" i="2" a="1"/>
  <c r="K821" i="2" s="1"/>
  <c r="P821" i="2"/>
  <c r="K822" i="2" a="1"/>
  <c r="K822" i="2" s="1"/>
  <c r="P822" i="2"/>
  <c r="K823" i="2" a="1"/>
  <c r="K823" i="2" s="1"/>
  <c r="P823" i="2"/>
  <c r="K824" i="2" a="1"/>
  <c r="K824" i="2" s="1"/>
  <c r="P824" i="2"/>
  <c r="K825" i="2" a="1"/>
  <c r="K825" i="2" s="1"/>
  <c r="P825" i="2"/>
  <c r="K826" i="2" a="1"/>
  <c r="K826" i="2" s="1"/>
  <c r="P826" i="2"/>
  <c r="K827" i="2" a="1"/>
  <c r="K827" i="2" s="1"/>
  <c r="P827" i="2"/>
  <c r="K828" i="2" a="1"/>
  <c r="K828" i="2" s="1"/>
  <c r="P828" i="2"/>
  <c r="K829" i="2" a="1"/>
  <c r="K829" i="2" s="1"/>
  <c r="P829" i="2"/>
  <c r="K830" i="2" a="1"/>
  <c r="K830" i="2" s="1"/>
  <c r="P830" i="2"/>
  <c r="K831" i="2" a="1"/>
  <c r="K831" i="2" s="1"/>
  <c r="P831" i="2"/>
  <c r="K832" i="2" a="1"/>
  <c r="K832" i="2" s="1"/>
  <c r="P832" i="2"/>
  <c r="K833" i="2" a="1"/>
  <c r="K833" i="2" s="1"/>
  <c r="P833" i="2"/>
  <c r="K834" i="2" a="1"/>
  <c r="K834" i="2" s="1"/>
  <c r="P834" i="2"/>
  <c r="K835" i="2" a="1"/>
  <c r="K835" i="2" s="1"/>
  <c r="P835" i="2"/>
  <c r="K836" i="2" a="1"/>
  <c r="K836" i="2" s="1"/>
  <c r="P836" i="2"/>
  <c r="K837" i="2" a="1"/>
  <c r="K837" i="2" s="1"/>
  <c r="P837" i="2"/>
  <c r="K838" i="2" a="1"/>
  <c r="K838" i="2" s="1"/>
  <c r="P838" i="2"/>
  <c r="K839" i="2" a="1"/>
  <c r="K839" i="2" s="1"/>
  <c r="P839" i="2"/>
  <c r="K840" i="2" a="1"/>
  <c r="K840" i="2" s="1"/>
  <c r="P840" i="2"/>
  <c r="K841" i="2" a="1"/>
  <c r="K841" i="2" s="1"/>
  <c r="P841" i="2"/>
  <c r="K842" i="2" a="1"/>
  <c r="K842" i="2" s="1"/>
  <c r="P842" i="2"/>
  <c r="K843" i="2" a="1"/>
  <c r="K843" i="2" s="1"/>
  <c r="P843" i="2"/>
  <c r="K844" i="2" a="1"/>
  <c r="K844" i="2" s="1"/>
  <c r="P844" i="2"/>
  <c r="K845" i="2" a="1"/>
  <c r="K845" i="2" s="1"/>
  <c r="P845" i="2"/>
  <c r="K846" i="2" a="1"/>
  <c r="K846" i="2" s="1"/>
  <c r="P846" i="2"/>
  <c r="K847" i="2" a="1"/>
  <c r="K847" i="2" s="1"/>
  <c r="P847" i="2"/>
  <c r="K848" i="2" a="1"/>
  <c r="K848" i="2" s="1"/>
  <c r="P848" i="2"/>
  <c r="K849" i="2" a="1"/>
  <c r="K849" i="2" s="1"/>
  <c r="P849" i="2"/>
  <c r="K850" i="2" a="1"/>
  <c r="K850" i="2" s="1"/>
  <c r="P850" i="2"/>
  <c r="K851" i="2" a="1"/>
  <c r="K851" i="2" s="1"/>
  <c r="P851" i="2"/>
  <c r="K852" i="2" a="1"/>
  <c r="K852" i="2" s="1"/>
  <c r="P852" i="2"/>
  <c r="K853" i="2" a="1"/>
  <c r="K853" i="2" s="1"/>
  <c r="P853" i="2"/>
  <c r="K854" i="2" a="1"/>
  <c r="K854" i="2" s="1"/>
  <c r="P854" i="2"/>
  <c r="K855" i="2" a="1"/>
  <c r="K855" i="2" s="1"/>
  <c r="P855" i="2"/>
  <c r="K856" i="2" a="1"/>
  <c r="K856" i="2" s="1"/>
  <c r="P856" i="2"/>
  <c r="K857" i="2" a="1"/>
  <c r="K857" i="2" s="1"/>
  <c r="P857" i="2"/>
  <c r="K858" i="2" a="1"/>
  <c r="K858" i="2" s="1"/>
  <c r="P858" i="2"/>
  <c r="K859" i="2" a="1"/>
  <c r="K859" i="2" s="1"/>
  <c r="P859" i="2"/>
  <c r="K860" i="2" a="1"/>
  <c r="K860" i="2" s="1"/>
  <c r="P860" i="2"/>
  <c r="K861" i="2" a="1"/>
  <c r="K861" i="2" s="1"/>
  <c r="P861" i="2"/>
  <c r="K862" i="2" a="1"/>
  <c r="K862" i="2" s="1"/>
  <c r="P862" i="2"/>
  <c r="K863" i="2" a="1"/>
  <c r="K863" i="2" s="1"/>
  <c r="P863" i="2"/>
  <c r="K864" i="2" a="1"/>
  <c r="K864" i="2" s="1"/>
  <c r="P864" i="2"/>
  <c r="K865" i="2" a="1"/>
  <c r="K865" i="2" s="1"/>
  <c r="P865" i="2"/>
  <c r="K866" i="2" a="1"/>
  <c r="K866" i="2" s="1"/>
  <c r="P866" i="2"/>
  <c r="K867" i="2" a="1"/>
  <c r="K867" i="2" s="1"/>
  <c r="P867" i="2"/>
  <c r="K868" i="2" a="1"/>
  <c r="K868" i="2" s="1"/>
  <c r="P868" i="2"/>
  <c r="K869" i="2" a="1"/>
  <c r="K869" i="2" s="1"/>
  <c r="P869" i="2"/>
  <c r="K870" i="2" a="1"/>
  <c r="K870" i="2" s="1"/>
  <c r="P870" i="2"/>
  <c r="K871" i="2" a="1"/>
  <c r="K871" i="2" s="1"/>
  <c r="P871" i="2"/>
  <c r="K872" i="2" a="1"/>
  <c r="K872" i="2" s="1"/>
  <c r="P872" i="2"/>
  <c r="K873" i="2" a="1"/>
  <c r="K873" i="2" s="1"/>
  <c r="P873" i="2"/>
  <c r="K874" i="2" a="1"/>
  <c r="K874" i="2" s="1"/>
  <c r="P874" i="2"/>
  <c r="K875" i="2" a="1"/>
  <c r="K875" i="2" s="1"/>
  <c r="P875" i="2"/>
  <c r="K876" i="2" a="1"/>
  <c r="K876" i="2" s="1"/>
  <c r="P876" i="2"/>
  <c r="K877" i="2" a="1"/>
  <c r="K877" i="2" s="1"/>
  <c r="P877" i="2"/>
  <c r="K878" i="2" a="1"/>
  <c r="K878" i="2" s="1"/>
  <c r="P878" i="2"/>
  <c r="K879" i="2" a="1"/>
  <c r="K879" i="2" s="1"/>
  <c r="P879" i="2"/>
  <c r="K880" i="2" a="1"/>
  <c r="K880" i="2" s="1"/>
  <c r="P880" i="2"/>
  <c r="K881" i="2" a="1"/>
  <c r="K881" i="2" s="1"/>
  <c r="P881" i="2"/>
  <c r="K882" i="2" a="1"/>
  <c r="K882" i="2" s="1"/>
  <c r="P882" i="2"/>
  <c r="K883" i="2" a="1"/>
  <c r="K883" i="2" s="1"/>
  <c r="P883" i="2"/>
  <c r="K884" i="2" a="1"/>
  <c r="K884" i="2" s="1"/>
  <c r="P884" i="2"/>
  <c r="K885" i="2" a="1"/>
  <c r="K885" i="2" s="1"/>
  <c r="P885" i="2"/>
  <c r="K886" i="2" a="1"/>
  <c r="K886" i="2" s="1"/>
  <c r="P886" i="2"/>
  <c r="K887" i="2" a="1"/>
  <c r="K887" i="2" s="1"/>
  <c r="P887" i="2"/>
  <c r="K888" i="2" a="1"/>
  <c r="K888" i="2" s="1"/>
  <c r="P888" i="2"/>
  <c r="K889" i="2" a="1"/>
  <c r="K889" i="2" s="1"/>
  <c r="P889" i="2"/>
  <c r="K890" i="2" a="1"/>
  <c r="K890" i="2" s="1"/>
  <c r="P890" i="2"/>
  <c r="K891" i="2" a="1"/>
  <c r="K891" i="2" s="1"/>
  <c r="P891" i="2"/>
  <c r="K892" i="2" a="1"/>
  <c r="K892" i="2" s="1"/>
  <c r="P892" i="2"/>
  <c r="K893" i="2" a="1"/>
  <c r="K893" i="2" s="1"/>
  <c r="P893" i="2"/>
  <c r="K894" i="2" a="1"/>
  <c r="K894" i="2" s="1"/>
  <c r="P894" i="2"/>
  <c r="K895" i="2" a="1"/>
  <c r="K895" i="2" s="1"/>
  <c r="P895" i="2"/>
  <c r="K896" i="2" a="1"/>
  <c r="K896" i="2" s="1"/>
  <c r="P896" i="2"/>
  <c r="K897" i="2" a="1"/>
  <c r="K897" i="2" s="1"/>
  <c r="P897" i="2"/>
  <c r="K898" i="2" a="1"/>
  <c r="K898" i="2" s="1"/>
  <c r="P898" i="2"/>
  <c r="K899" i="2" a="1"/>
  <c r="K899" i="2" s="1"/>
  <c r="P899" i="2"/>
  <c r="K900" i="2" a="1"/>
  <c r="K900" i="2" s="1"/>
  <c r="P900" i="2"/>
  <c r="K901" i="2" a="1"/>
  <c r="K901" i="2" s="1"/>
  <c r="P901" i="2"/>
  <c r="K902" i="2" a="1"/>
  <c r="K902" i="2" s="1"/>
  <c r="P902" i="2"/>
  <c r="K903" i="2" a="1"/>
  <c r="K903" i="2" s="1"/>
  <c r="P903" i="2"/>
  <c r="K904" i="2" a="1"/>
  <c r="K904" i="2" s="1"/>
  <c r="P904" i="2"/>
  <c r="K905" i="2" a="1"/>
  <c r="K905" i="2" s="1"/>
  <c r="P905" i="2"/>
  <c r="K906" i="2" a="1"/>
  <c r="K906" i="2" s="1"/>
  <c r="P906" i="2"/>
  <c r="K907" i="2" a="1"/>
  <c r="K907" i="2" s="1"/>
  <c r="P907" i="2"/>
  <c r="K908" i="2" a="1"/>
  <c r="K908" i="2" s="1"/>
  <c r="P908" i="2"/>
  <c r="K909" i="2" a="1"/>
  <c r="K909" i="2" s="1"/>
  <c r="P909" i="2"/>
  <c r="K910" i="2" a="1"/>
  <c r="K910" i="2" s="1"/>
  <c r="P910" i="2"/>
  <c r="K911" i="2" a="1"/>
  <c r="K911" i="2" s="1"/>
  <c r="P911" i="2"/>
  <c r="K912" i="2" a="1"/>
  <c r="K912" i="2" s="1"/>
  <c r="P912" i="2"/>
  <c r="K913" i="2" a="1"/>
  <c r="K913" i="2" s="1"/>
  <c r="P913" i="2"/>
  <c r="K914" i="2" a="1"/>
  <c r="K914" i="2" s="1"/>
  <c r="P914" i="2"/>
  <c r="K915" i="2" a="1"/>
  <c r="K915" i="2" s="1"/>
  <c r="P915" i="2"/>
  <c r="K916" i="2" a="1"/>
  <c r="K916" i="2" s="1"/>
  <c r="P916" i="2"/>
  <c r="K917" i="2" a="1"/>
  <c r="K917" i="2" s="1"/>
  <c r="P917" i="2"/>
  <c r="K918" i="2" a="1"/>
  <c r="K918" i="2" s="1"/>
  <c r="P918" i="2"/>
  <c r="K919" i="2" a="1"/>
  <c r="K919" i="2" s="1"/>
  <c r="P919" i="2"/>
  <c r="K920" i="2" a="1"/>
  <c r="K920" i="2" s="1"/>
  <c r="P920" i="2"/>
  <c r="K921" i="2" a="1"/>
  <c r="K921" i="2" s="1"/>
  <c r="P921" i="2"/>
  <c r="K922" i="2" a="1"/>
  <c r="K922" i="2" s="1"/>
  <c r="P922" i="2"/>
  <c r="K923" i="2" a="1"/>
  <c r="K923" i="2" s="1"/>
  <c r="P923" i="2"/>
  <c r="K924" i="2" a="1"/>
  <c r="K924" i="2" s="1"/>
  <c r="P924" i="2"/>
  <c r="K925" i="2" a="1"/>
  <c r="K925" i="2" s="1"/>
  <c r="P925" i="2"/>
  <c r="K926" i="2" a="1"/>
  <c r="K926" i="2" s="1"/>
  <c r="P926" i="2"/>
  <c r="K927" i="2" a="1"/>
  <c r="K927" i="2" s="1"/>
  <c r="P927" i="2"/>
  <c r="K928" i="2" a="1"/>
  <c r="K928" i="2" s="1"/>
  <c r="P928" i="2"/>
  <c r="K929" i="2" a="1"/>
  <c r="K929" i="2" s="1"/>
  <c r="P929" i="2"/>
  <c r="K930" i="2" a="1"/>
  <c r="K930" i="2" s="1"/>
  <c r="P930" i="2"/>
  <c r="K931" i="2" a="1"/>
  <c r="K931" i="2" s="1"/>
  <c r="P931" i="2"/>
  <c r="K932" i="2" a="1"/>
  <c r="K932" i="2" s="1"/>
  <c r="P932" i="2"/>
  <c r="K933" i="2" a="1"/>
  <c r="K933" i="2" s="1"/>
  <c r="P933" i="2"/>
  <c r="K934" i="2" a="1"/>
  <c r="K934" i="2" s="1"/>
  <c r="P934" i="2"/>
  <c r="K935" i="2" a="1"/>
  <c r="K935" i="2" s="1"/>
  <c r="P935" i="2"/>
  <c r="K936" i="2" a="1"/>
  <c r="K936" i="2" s="1"/>
  <c r="P936" i="2"/>
  <c r="K937" i="2" a="1"/>
  <c r="K937" i="2" s="1"/>
  <c r="P937" i="2"/>
  <c r="K938" i="2" a="1"/>
  <c r="K938" i="2" s="1"/>
  <c r="P938" i="2"/>
  <c r="K939" i="2" a="1"/>
  <c r="K939" i="2" s="1"/>
  <c r="P939" i="2"/>
  <c r="K940" i="2" a="1"/>
  <c r="K940" i="2" s="1"/>
  <c r="P940" i="2"/>
  <c r="K941" i="2" a="1"/>
  <c r="K941" i="2" s="1"/>
  <c r="P941" i="2"/>
  <c r="K942" i="2" a="1"/>
  <c r="K942" i="2" s="1"/>
  <c r="P942" i="2"/>
  <c r="K943" i="2" a="1"/>
  <c r="K943" i="2" s="1"/>
  <c r="P943" i="2"/>
  <c r="K944" i="2" a="1"/>
  <c r="K944" i="2" s="1"/>
  <c r="P944" i="2"/>
  <c r="K945" i="2" a="1"/>
  <c r="K945" i="2" s="1"/>
  <c r="P945" i="2"/>
  <c r="K946" i="2" a="1"/>
  <c r="K946" i="2" s="1"/>
  <c r="P946" i="2"/>
  <c r="K947" i="2" a="1"/>
  <c r="K947" i="2" s="1"/>
  <c r="P947" i="2"/>
  <c r="K948" i="2" a="1"/>
  <c r="K948" i="2" s="1"/>
  <c r="P948" i="2"/>
  <c r="K949" i="2" a="1"/>
  <c r="K949" i="2" s="1"/>
  <c r="P949" i="2"/>
  <c r="K950" i="2" a="1"/>
  <c r="K950" i="2" s="1"/>
  <c r="P950" i="2"/>
  <c r="K951" i="2" a="1"/>
  <c r="K951" i="2" s="1"/>
  <c r="P951" i="2"/>
  <c r="K952" i="2" a="1"/>
  <c r="K952" i="2" s="1"/>
  <c r="P952" i="2"/>
  <c r="K953" i="2" a="1"/>
  <c r="K953" i="2" s="1"/>
  <c r="P953" i="2"/>
  <c r="K954" i="2" a="1"/>
  <c r="K954" i="2" s="1"/>
  <c r="P954" i="2"/>
  <c r="K955" i="2" a="1"/>
  <c r="K955" i="2" s="1"/>
  <c r="P955" i="2"/>
  <c r="K956" i="2" a="1"/>
  <c r="K956" i="2" s="1"/>
  <c r="P956" i="2"/>
  <c r="K957" i="2" a="1"/>
  <c r="K957" i="2" s="1"/>
  <c r="P957" i="2"/>
  <c r="K958" i="2" a="1"/>
  <c r="K958" i="2" s="1"/>
  <c r="P958" i="2"/>
  <c r="K959" i="2" a="1"/>
  <c r="K959" i="2" s="1"/>
  <c r="P959" i="2"/>
  <c r="K960" i="2" a="1"/>
  <c r="K960" i="2" s="1"/>
  <c r="P960" i="2"/>
  <c r="K961" i="2" a="1"/>
  <c r="K961" i="2" s="1"/>
  <c r="P961" i="2"/>
  <c r="K962" i="2" a="1"/>
  <c r="K962" i="2" s="1"/>
  <c r="P962" i="2"/>
  <c r="K963" i="2" a="1"/>
  <c r="K963" i="2" s="1"/>
  <c r="P963" i="2"/>
  <c r="K964" i="2" a="1"/>
  <c r="K964" i="2" s="1"/>
  <c r="P964" i="2"/>
  <c r="K965" i="2" a="1"/>
  <c r="K965" i="2" s="1"/>
  <c r="P965" i="2"/>
  <c r="K966" i="2" a="1"/>
  <c r="K966" i="2" s="1"/>
  <c r="P966" i="2"/>
  <c r="K967" i="2" a="1"/>
  <c r="K967" i="2" s="1"/>
  <c r="P967" i="2"/>
  <c r="K968" i="2" a="1"/>
  <c r="K968" i="2" s="1"/>
  <c r="P968" i="2"/>
  <c r="K969" i="2" a="1"/>
  <c r="K969" i="2" s="1"/>
  <c r="P969" i="2"/>
  <c r="K970" i="2" a="1"/>
  <c r="K970" i="2" s="1"/>
  <c r="P970" i="2"/>
  <c r="K971" i="2" a="1"/>
  <c r="K971" i="2" s="1"/>
  <c r="P971" i="2"/>
  <c r="K972" i="2" a="1"/>
  <c r="K972" i="2" s="1"/>
  <c r="P972" i="2"/>
  <c r="K973" i="2" a="1"/>
  <c r="K973" i="2" s="1"/>
  <c r="P973" i="2"/>
  <c r="K974" i="2" a="1"/>
  <c r="K974" i="2" s="1"/>
  <c r="P974" i="2"/>
  <c r="K975" i="2" a="1"/>
  <c r="K975" i="2" s="1"/>
  <c r="P975" i="2"/>
  <c r="K976" i="2" a="1"/>
  <c r="K976" i="2" s="1"/>
  <c r="P976" i="2"/>
  <c r="K977" i="2" a="1"/>
  <c r="K977" i="2" s="1"/>
  <c r="P977" i="2"/>
  <c r="K978" i="2" a="1"/>
  <c r="K978" i="2" s="1"/>
  <c r="P978" i="2"/>
  <c r="K979" i="2" a="1"/>
  <c r="K979" i="2" s="1"/>
  <c r="P979" i="2"/>
  <c r="K980" i="2" a="1"/>
  <c r="K980" i="2" s="1"/>
  <c r="P980" i="2"/>
  <c r="K981" i="2" a="1"/>
  <c r="K981" i="2" s="1"/>
  <c r="P981" i="2"/>
  <c r="K982" i="2" a="1"/>
  <c r="K982" i="2" s="1"/>
  <c r="P982" i="2"/>
  <c r="K983" i="2" a="1"/>
  <c r="K983" i="2" s="1"/>
  <c r="P983" i="2"/>
  <c r="K984" i="2" a="1"/>
  <c r="K984" i="2" s="1"/>
  <c r="P984" i="2"/>
  <c r="K985" i="2" a="1"/>
  <c r="K985" i="2" s="1"/>
  <c r="P985" i="2"/>
  <c r="K986" i="2" a="1"/>
  <c r="K986" i="2" s="1"/>
  <c r="P986" i="2"/>
  <c r="K987" i="2" a="1"/>
  <c r="K987" i="2" s="1"/>
  <c r="P987" i="2"/>
  <c r="K988" i="2" a="1"/>
  <c r="K988" i="2" s="1"/>
  <c r="P988" i="2"/>
  <c r="K989" i="2" a="1"/>
  <c r="K989" i="2" s="1"/>
  <c r="P989" i="2"/>
  <c r="K990" i="2" a="1"/>
  <c r="K990" i="2" s="1"/>
  <c r="P990" i="2"/>
  <c r="K991" i="2" a="1"/>
  <c r="K991" i="2" s="1"/>
  <c r="P991" i="2"/>
  <c r="K992" i="2" a="1"/>
  <c r="K992" i="2" s="1"/>
  <c r="P992" i="2"/>
  <c r="K993" i="2" a="1"/>
  <c r="K993" i="2" s="1"/>
  <c r="P993" i="2"/>
  <c r="K994" i="2" a="1"/>
  <c r="K994" i="2" s="1"/>
  <c r="P994" i="2"/>
  <c r="K995" i="2" a="1"/>
  <c r="K995" i="2" s="1"/>
  <c r="P995" i="2"/>
  <c r="K996" i="2" a="1"/>
  <c r="K996" i="2" s="1"/>
  <c r="P996" i="2"/>
  <c r="K997" i="2" a="1"/>
  <c r="K997" i="2" s="1"/>
  <c r="P997" i="2"/>
  <c r="K998" i="2" a="1"/>
  <c r="K998" i="2" s="1"/>
  <c r="P998" i="2"/>
  <c r="K999" i="2" a="1"/>
  <c r="K999" i="2" s="1"/>
  <c r="P999" i="2"/>
  <c r="K1000" i="2" a="1"/>
  <c r="K1000" i="2" s="1"/>
  <c r="P1000" i="2"/>
  <c r="K1001" i="2" a="1"/>
  <c r="K1001" i="2" s="1"/>
  <c r="P1001" i="2"/>
  <c r="K1002" i="2" a="1"/>
  <c r="K1002" i="2" s="1"/>
  <c r="P1002" i="2"/>
  <c r="K1003" i="2" a="1"/>
  <c r="K1003" i="2" s="1"/>
  <c r="P1003" i="2"/>
  <c r="K1004" i="2" a="1"/>
  <c r="K1004" i="2" s="1"/>
  <c r="P1004" i="2"/>
  <c r="K1005" i="2" a="1"/>
  <c r="K1005" i="2" s="1"/>
  <c r="P1005" i="2"/>
  <c r="K1006" i="2" a="1"/>
  <c r="K1006" i="2" s="1"/>
  <c r="P1006" i="2"/>
  <c r="K1007" i="2" a="1"/>
  <c r="K1007" i="2" s="1"/>
  <c r="P1007" i="2"/>
  <c r="K1008" i="2" a="1"/>
  <c r="K1008" i="2" s="1"/>
  <c r="P1008" i="2"/>
  <c r="K1009" i="2" a="1"/>
  <c r="K1009" i="2" s="1"/>
  <c r="P1009" i="2"/>
  <c r="K1010" i="2" a="1"/>
  <c r="K1010" i="2" s="1"/>
  <c r="P1010" i="2"/>
  <c r="K1011" i="2" a="1"/>
  <c r="K1011" i="2" s="1"/>
  <c r="P1011" i="2"/>
  <c r="K1012" i="2" a="1"/>
  <c r="K1012" i="2" s="1"/>
  <c r="P1012" i="2"/>
  <c r="K1013" i="2" a="1"/>
  <c r="K1013" i="2" s="1"/>
  <c r="P1013" i="2"/>
  <c r="K1014" i="2" a="1"/>
  <c r="K1014" i="2" s="1"/>
  <c r="P1014" i="2"/>
  <c r="K1015" i="2" a="1"/>
  <c r="K1015" i="2" s="1"/>
  <c r="P1015" i="2"/>
  <c r="K1016" i="2" a="1"/>
  <c r="K1016" i="2" s="1"/>
  <c r="P1016" i="2"/>
  <c r="K1017" i="2" a="1"/>
  <c r="K1017" i="2" s="1"/>
  <c r="P1017" i="2"/>
  <c r="K1018" i="2" a="1"/>
  <c r="K1018" i="2" s="1"/>
  <c r="P1018" i="2"/>
  <c r="K1019" i="2" a="1"/>
  <c r="K1019" i="2" s="1"/>
  <c r="P1019" i="2"/>
  <c r="K1020" i="2" a="1"/>
  <c r="K1020" i="2" s="1"/>
  <c r="P1020" i="2"/>
  <c r="K1021" i="2" a="1"/>
  <c r="K1021" i="2" s="1"/>
  <c r="P1021" i="2"/>
  <c r="K1022" i="2" a="1"/>
  <c r="K1022" i="2" s="1"/>
  <c r="P1022" i="2"/>
  <c r="K1023" i="2" a="1"/>
  <c r="K1023" i="2" s="1"/>
  <c r="P1023" i="2"/>
  <c r="K1024" i="2" a="1"/>
  <c r="K1024" i="2" s="1"/>
  <c r="P1024" i="2"/>
  <c r="K1025" i="2" a="1"/>
  <c r="K1025" i="2" s="1"/>
  <c r="P1025" i="2"/>
  <c r="K1026" i="2" a="1"/>
  <c r="K1026" i="2" s="1"/>
  <c r="P1026" i="2"/>
  <c r="K1027" i="2" a="1"/>
  <c r="K1027" i="2" s="1"/>
  <c r="P1027" i="2"/>
  <c r="K1028" i="2" a="1"/>
  <c r="K1028" i="2" s="1"/>
  <c r="P1028" i="2"/>
  <c r="K1029" i="2" a="1"/>
  <c r="K1029" i="2" s="1"/>
  <c r="P1029" i="2"/>
  <c r="K1030" i="2" a="1"/>
  <c r="K1030" i="2" s="1"/>
  <c r="P1030" i="2"/>
  <c r="K1031" i="2" a="1"/>
  <c r="K1031" i="2" s="1"/>
  <c r="P1031" i="2"/>
  <c r="K1032" i="2" a="1"/>
  <c r="K1032" i="2" s="1"/>
  <c r="P1032" i="2"/>
  <c r="K1033" i="2" a="1"/>
  <c r="K1033" i="2" s="1"/>
  <c r="P1033" i="2"/>
  <c r="K1034" i="2" a="1"/>
  <c r="K1034" i="2" s="1"/>
  <c r="P1034" i="2"/>
  <c r="K1035" i="2" a="1"/>
  <c r="K1035" i="2" s="1"/>
  <c r="P1035" i="2"/>
  <c r="K1036" i="2" a="1"/>
  <c r="K1036" i="2" s="1"/>
  <c r="P1036" i="2"/>
  <c r="K1037" i="2" a="1"/>
  <c r="K1037" i="2" s="1"/>
  <c r="P1037" i="2"/>
  <c r="K1038" i="2" a="1"/>
  <c r="K1038" i="2" s="1"/>
  <c r="P1038" i="2"/>
  <c r="K1039" i="2" a="1"/>
  <c r="K1039" i="2" s="1"/>
  <c r="P1039" i="2"/>
  <c r="K1040" i="2" a="1"/>
  <c r="K1040" i="2" s="1"/>
  <c r="P1040" i="2"/>
  <c r="K1041" i="2" a="1"/>
  <c r="K1041" i="2" s="1"/>
  <c r="P1041" i="2"/>
  <c r="K1042" i="2" a="1"/>
  <c r="K1042" i="2" s="1"/>
  <c r="P1042" i="2"/>
  <c r="K1043" i="2" a="1"/>
  <c r="K1043" i="2" s="1"/>
  <c r="P1043" i="2"/>
  <c r="K1044" i="2" a="1"/>
  <c r="K1044" i="2" s="1"/>
  <c r="P1044" i="2"/>
  <c r="K1045" i="2" a="1"/>
  <c r="K1045" i="2" s="1"/>
  <c r="P1045" i="2"/>
  <c r="K1046" i="2" a="1"/>
  <c r="K1046" i="2" s="1"/>
  <c r="P1046" i="2"/>
  <c r="K1047" i="2" a="1"/>
  <c r="K1047" i="2" s="1"/>
  <c r="P1047" i="2"/>
  <c r="K1048" i="2" a="1"/>
  <c r="K1048" i="2" s="1"/>
  <c r="P1048" i="2"/>
  <c r="K1049" i="2" a="1"/>
  <c r="K1049" i="2" s="1"/>
  <c r="P1049" i="2"/>
  <c r="K1050" i="2" a="1"/>
  <c r="K1050" i="2" s="1"/>
  <c r="P1050" i="2"/>
  <c r="K1051" i="2" a="1"/>
  <c r="K1051" i="2" s="1"/>
  <c r="P1051" i="2"/>
  <c r="K1052" i="2" a="1"/>
  <c r="K1052" i="2" s="1"/>
  <c r="P1052" i="2"/>
  <c r="K1053" i="2" a="1"/>
  <c r="K1053" i="2" s="1"/>
  <c r="P1053" i="2"/>
  <c r="K1054" i="2" a="1"/>
  <c r="K1054" i="2" s="1"/>
  <c r="P1054" i="2"/>
  <c r="K1055" i="2" a="1"/>
  <c r="K1055" i="2" s="1"/>
  <c r="P1055" i="2"/>
  <c r="K1056" i="2" a="1"/>
  <c r="K1056" i="2" s="1"/>
  <c r="P1056" i="2"/>
  <c r="K1057" i="2" a="1"/>
  <c r="K1057" i="2" s="1"/>
  <c r="P1057" i="2"/>
  <c r="K1058" i="2" a="1"/>
  <c r="K1058" i="2" s="1"/>
  <c r="P1058" i="2"/>
  <c r="K1059" i="2" a="1"/>
  <c r="K1059" i="2" s="1"/>
  <c r="P1059" i="2"/>
  <c r="K1060" i="2" a="1"/>
  <c r="K1060" i="2" s="1"/>
  <c r="P1060" i="2"/>
  <c r="K1061" i="2" a="1"/>
  <c r="K1061" i="2" s="1"/>
  <c r="P1061" i="2"/>
  <c r="K1062" i="2" a="1"/>
  <c r="K1062" i="2" s="1"/>
  <c r="P1062" i="2"/>
  <c r="K1063" i="2" a="1"/>
  <c r="K1063" i="2" s="1"/>
  <c r="P1063" i="2"/>
  <c r="K1064" i="2" a="1"/>
  <c r="K1064" i="2" s="1"/>
  <c r="P1064" i="2"/>
  <c r="K1065" i="2" a="1"/>
  <c r="K1065" i="2" s="1"/>
  <c r="P1065" i="2"/>
  <c r="K1066" i="2" a="1"/>
  <c r="K1066" i="2" s="1"/>
  <c r="P1066" i="2"/>
  <c r="K1067" i="2" a="1"/>
  <c r="K1067" i="2" s="1"/>
  <c r="P1067" i="2"/>
  <c r="K1068" i="2" a="1"/>
  <c r="K1068" i="2" s="1"/>
  <c r="P1068" i="2"/>
  <c r="K1069" i="2" a="1"/>
  <c r="K1069" i="2" s="1"/>
  <c r="P1069" i="2"/>
  <c r="K1070" i="2" a="1"/>
  <c r="K1070" i="2" s="1"/>
  <c r="P1070" i="2"/>
  <c r="K1071" i="2" a="1"/>
  <c r="K1071" i="2" s="1"/>
  <c r="P1071" i="2"/>
  <c r="K1072" i="2" a="1"/>
  <c r="K1072" i="2" s="1"/>
  <c r="P1072" i="2"/>
  <c r="K1073" i="2" a="1"/>
  <c r="K1073" i="2" s="1"/>
  <c r="P1073" i="2"/>
  <c r="K1074" i="2" a="1"/>
  <c r="K1074" i="2" s="1"/>
  <c r="P1074" i="2"/>
  <c r="K1075" i="2" a="1"/>
  <c r="K1075" i="2" s="1"/>
  <c r="P1075" i="2"/>
  <c r="K1076" i="2" a="1"/>
  <c r="K1076" i="2" s="1"/>
  <c r="P1076" i="2"/>
  <c r="K1077" i="2" a="1"/>
  <c r="K1077" i="2" s="1"/>
  <c r="P1077" i="2"/>
  <c r="K1078" i="2" a="1"/>
  <c r="K1078" i="2" s="1"/>
  <c r="P1078" i="2"/>
  <c r="K1079" i="2" a="1"/>
  <c r="K1079" i="2" s="1"/>
  <c r="P1079" i="2"/>
  <c r="K1080" i="2" a="1"/>
  <c r="K1080" i="2" s="1"/>
  <c r="P1080" i="2"/>
  <c r="K1081" i="2" a="1"/>
  <c r="K1081" i="2" s="1"/>
  <c r="P1081" i="2"/>
  <c r="K1082" i="2" a="1"/>
  <c r="K1082" i="2" s="1"/>
  <c r="P1082" i="2"/>
  <c r="K1083" i="2" a="1"/>
  <c r="K1083" i="2" s="1"/>
  <c r="P1083" i="2"/>
  <c r="K1084" i="2" a="1"/>
  <c r="K1084" i="2" s="1"/>
  <c r="P1084" i="2"/>
  <c r="K1085" i="2" a="1"/>
  <c r="K1085" i="2" s="1"/>
  <c r="P1085" i="2"/>
  <c r="K1086" i="2" a="1"/>
  <c r="K1086" i="2" s="1"/>
  <c r="P1086" i="2"/>
  <c r="K1087" i="2" a="1"/>
  <c r="K1087" i="2" s="1"/>
  <c r="P1087" i="2"/>
  <c r="K1088" i="2" a="1"/>
  <c r="K1088" i="2" s="1"/>
  <c r="P1088" i="2"/>
  <c r="K1089" i="2" a="1"/>
  <c r="K1089" i="2" s="1"/>
  <c r="P1089" i="2"/>
  <c r="K1090" i="2" a="1"/>
  <c r="K1090" i="2" s="1"/>
  <c r="P1090" i="2"/>
  <c r="K1091" i="2" a="1"/>
  <c r="K1091" i="2" s="1"/>
  <c r="P1091" i="2"/>
  <c r="K1092" i="2" a="1"/>
  <c r="K1092" i="2" s="1"/>
  <c r="P1092" i="2"/>
  <c r="K1093" i="2" a="1"/>
  <c r="K1093" i="2" s="1"/>
  <c r="P1093" i="2"/>
  <c r="K1094" i="2" a="1"/>
  <c r="K1094" i="2" s="1"/>
  <c r="P1094" i="2"/>
  <c r="K1095" i="2" a="1"/>
  <c r="K1095" i="2" s="1"/>
  <c r="P1095" i="2"/>
  <c r="K1096" i="2" a="1"/>
  <c r="K1096" i="2" s="1"/>
  <c r="P1096" i="2"/>
  <c r="K1097" i="2" a="1"/>
  <c r="K1097" i="2" s="1"/>
  <c r="P1097" i="2"/>
  <c r="K1098" i="2" a="1"/>
  <c r="K1098" i="2" s="1"/>
  <c r="P1098" i="2"/>
  <c r="K1099" i="2" a="1"/>
  <c r="K1099" i="2" s="1"/>
  <c r="P1099" i="2"/>
  <c r="K1100" i="2" a="1"/>
  <c r="K1100" i="2" s="1"/>
  <c r="P1100" i="2"/>
  <c r="K1101" i="2" a="1"/>
  <c r="K1101" i="2" s="1"/>
  <c r="P1101" i="2"/>
  <c r="K1102" i="2" a="1"/>
  <c r="K1102" i="2" s="1"/>
  <c r="P1102" i="2"/>
  <c r="K1103" i="2" a="1"/>
  <c r="K1103" i="2" s="1"/>
  <c r="P1103" i="2"/>
  <c r="K1104" i="2" a="1"/>
  <c r="K1104" i="2" s="1"/>
  <c r="P1104" i="2"/>
  <c r="K1105" i="2" a="1"/>
  <c r="K1105" i="2" s="1"/>
  <c r="P1105" i="2"/>
  <c r="K1106" i="2" a="1"/>
  <c r="K1106" i="2" s="1"/>
  <c r="P1106" i="2"/>
  <c r="K1107" i="2" a="1"/>
  <c r="K1107" i="2" s="1"/>
  <c r="P1107" i="2"/>
  <c r="K1108" i="2" a="1"/>
  <c r="K1108" i="2" s="1"/>
  <c r="P1108" i="2"/>
  <c r="K1109" i="2" a="1"/>
  <c r="K1109" i="2" s="1"/>
  <c r="P1109" i="2"/>
  <c r="K1110" i="2" a="1"/>
  <c r="K1110" i="2" s="1"/>
  <c r="P1110" i="2"/>
  <c r="K1111" i="2" a="1"/>
  <c r="K1111" i="2" s="1"/>
  <c r="P1111" i="2"/>
  <c r="K1112" i="2" a="1"/>
  <c r="K1112" i="2" s="1"/>
  <c r="P1112" i="2"/>
  <c r="K1113" i="2" a="1"/>
  <c r="K1113" i="2" s="1"/>
  <c r="P1113" i="2"/>
  <c r="K1114" i="2" a="1"/>
  <c r="K1114" i="2" s="1"/>
  <c r="P1114" i="2"/>
  <c r="K1115" i="2" a="1"/>
  <c r="K1115" i="2" s="1"/>
  <c r="P1115" i="2"/>
  <c r="K1116" i="2" a="1"/>
  <c r="K1116" i="2" s="1"/>
  <c r="P1116" i="2"/>
  <c r="K1117" i="2" a="1"/>
  <c r="K1117" i="2" s="1"/>
  <c r="P1117" i="2"/>
  <c r="K1118" i="2" a="1"/>
  <c r="K1118" i="2" s="1"/>
  <c r="P1118" i="2"/>
  <c r="K1119" i="2" a="1"/>
  <c r="K1119" i="2" s="1"/>
  <c r="P1119" i="2"/>
  <c r="K1120" i="2" a="1"/>
  <c r="K1120" i="2" s="1"/>
  <c r="P1120" i="2"/>
  <c r="K1121" i="2" a="1"/>
  <c r="K1121" i="2" s="1"/>
  <c r="P1121" i="2"/>
  <c r="K1122" i="2" a="1"/>
  <c r="K1122" i="2" s="1"/>
  <c r="P1122" i="2"/>
  <c r="K1123" i="2" a="1"/>
  <c r="K1123" i="2" s="1"/>
  <c r="P1123" i="2"/>
  <c r="K1124" i="2" a="1"/>
  <c r="K1124" i="2" s="1"/>
  <c r="P1124" i="2"/>
  <c r="K1125" i="2" a="1"/>
  <c r="K1125" i="2" s="1"/>
  <c r="P1125" i="2"/>
  <c r="K1126" i="2" a="1"/>
  <c r="K1126" i="2" s="1"/>
  <c r="P1126" i="2"/>
  <c r="K1127" i="2" a="1"/>
  <c r="K1127" i="2" s="1"/>
  <c r="P1127" i="2"/>
  <c r="K1128" i="2" a="1"/>
  <c r="K1128" i="2" s="1"/>
  <c r="P1128" i="2"/>
  <c r="K1129" i="2" a="1"/>
  <c r="K1129" i="2" s="1"/>
  <c r="P1129" i="2"/>
  <c r="K1130" i="2" a="1"/>
  <c r="K1130" i="2" s="1"/>
  <c r="P1130" i="2"/>
  <c r="K1131" i="2" a="1"/>
  <c r="K1131" i="2" s="1"/>
  <c r="P1131" i="2"/>
  <c r="K1132" i="2" a="1"/>
  <c r="K1132" i="2" s="1"/>
  <c r="P1132" i="2"/>
  <c r="K1133" i="2" a="1"/>
  <c r="K1133" i="2" s="1"/>
  <c r="P1133" i="2"/>
  <c r="K1134" i="2" a="1"/>
  <c r="K1134" i="2" s="1"/>
  <c r="P1134" i="2"/>
  <c r="K1135" i="2" a="1"/>
  <c r="K1135" i="2" s="1"/>
  <c r="P1135" i="2"/>
  <c r="K1136" i="2" a="1"/>
  <c r="K1136" i="2" s="1"/>
  <c r="P1136" i="2"/>
  <c r="K1137" i="2" a="1"/>
  <c r="K1137" i="2" s="1"/>
  <c r="P1137" i="2"/>
  <c r="K1138" i="2" a="1"/>
  <c r="K1138" i="2" s="1"/>
  <c r="P1138" i="2"/>
  <c r="K1139" i="2" a="1"/>
  <c r="K1139" i="2" s="1"/>
  <c r="P1139" i="2"/>
  <c r="K1140" i="2" a="1"/>
  <c r="K1140" i="2" s="1"/>
  <c r="P1140" i="2"/>
  <c r="K1141" i="2" a="1"/>
  <c r="K1141" i="2" s="1"/>
  <c r="P1141" i="2"/>
  <c r="K1142" i="2" a="1"/>
  <c r="K1142" i="2" s="1"/>
  <c r="P1142" i="2"/>
  <c r="K1143" i="2" a="1"/>
  <c r="K1143" i="2" s="1"/>
  <c r="P1143" i="2"/>
  <c r="K1144" i="2" a="1"/>
  <c r="K1144" i="2" s="1"/>
  <c r="P1144" i="2"/>
  <c r="K1145" i="2" a="1"/>
  <c r="K1145" i="2" s="1"/>
  <c r="P1145" i="2"/>
  <c r="K1146" i="2" a="1"/>
  <c r="K1146" i="2" s="1"/>
  <c r="P1146" i="2"/>
  <c r="K1147" i="2" a="1"/>
  <c r="K1147" i="2" s="1"/>
  <c r="P1147" i="2"/>
  <c r="K1148" i="2" a="1"/>
  <c r="K1148" i="2" s="1"/>
  <c r="P1148" i="2"/>
  <c r="K1149" i="2" a="1"/>
  <c r="K1149" i="2" s="1"/>
  <c r="P1149" i="2"/>
  <c r="K1150" i="2" a="1"/>
  <c r="K1150" i="2" s="1"/>
  <c r="P1150" i="2"/>
  <c r="K1151" i="2" a="1"/>
  <c r="K1151" i="2" s="1"/>
  <c r="P1151" i="2"/>
  <c r="K1152" i="2" a="1"/>
  <c r="K1152" i="2" s="1"/>
  <c r="P1152" i="2"/>
  <c r="K1153" i="2" a="1"/>
  <c r="K1153" i="2" s="1"/>
  <c r="P1153" i="2"/>
  <c r="K1154" i="2" a="1"/>
  <c r="K1154" i="2" s="1"/>
  <c r="P1154" i="2"/>
  <c r="K1155" i="2" a="1"/>
  <c r="K1155" i="2" s="1"/>
  <c r="P1155" i="2"/>
  <c r="K1156" i="2" a="1"/>
  <c r="K1156" i="2" s="1"/>
  <c r="P1156" i="2"/>
  <c r="K1157" i="2" a="1"/>
  <c r="K1157" i="2" s="1"/>
  <c r="P1157" i="2"/>
  <c r="K1158" i="2" a="1"/>
  <c r="K1158" i="2" s="1"/>
  <c r="P1158" i="2"/>
  <c r="K1159" i="2" a="1"/>
  <c r="K1159" i="2" s="1"/>
  <c r="P1159" i="2"/>
  <c r="K1160" i="2" a="1"/>
  <c r="K1160" i="2" s="1"/>
  <c r="P1160" i="2"/>
  <c r="K1161" i="2" a="1"/>
  <c r="K1161" i="2" s="1"/>
  <c r="P1161" i="2"/>
  <c r="K1162" i="2" a="1"/>
  <c r="K1162" i="2" s="1"/>
  <c r="P1162" i="2"/>
  <c r="K1163" i="2" a="1"/>
  <c r="K1163" i="2" s="1"/>
  <c r="P1163" i="2"/>
  <c r="K1164" i="2" a="1"/>
  <c r="K1164" i="2" s="1"/>
  <c r="P1164" i="2"/>
  <c r="K1165" i="2" a="1"/>
  <c r="K1165" i="2" s="1"/>
  <c r="P1165" i="2"/>
  <c r="K1166" i="2" a="1"/>
  <c r="K1166" i="2" s="1"/>
  <c r="P1166" i="2"/>
  <c r="K1167" i="2" a="1"/>
  <c r="K1167" i="2" s="1"/>
  <c r="P1167" i="2"/>
  <c r="K1168" i="2" a="1"/>
  <c r="K1168" i="2" s="1"/>
  <c r="P1168" i="2"/>
  <c r="K1169" i="2" a="1"/>
  <c r="K1169" i="2" s="1"/>
  <c r="P1169" i="2"/>
  <c r="K1170" i="2" a="1"/>
  <c r="K1170" i="2" s="1"/>
  <c r="P1170" i="2"/>
  <c r="K1171" i="2" a="1"/>
  <c r="K1171" i="2" s="1"/>
  <c r="P1171" i="2"/>
  <c r="K1172" i="2" a="1"/>
  <c r="K1172" i="2" s="1"/>
  <c r="P1172" i="2"/>
  <c r="K1173" i="2" a="1"/>
  <c r="K1173" i="2" s="1"/>
  <c r="P1173" i="2"/>
  <c r="K1174" i="2" a="1"/>
  <c r="K1174" i="2" s="1"/>
  <c r="P1174" i="2"/>
  <c r="K1175" i="2" a="1"/>
  <c r="K1175" i="2" s="1"/>
  <c r="P1175" i="2"/>
  <c r="K1176" i="2" a="1"/>
  <c r="K1176" i="2" s="1"/>
  <c r="P1176" i="2"/>
  <c r="K1177" i="2" a="1"/>
  <c r="K1177" i="2" s="1"/>
  <c r="P1177" i="2"/>
  <c r="K1178" i="2" a="1"/>
  <c r="K1178" i="2" s="1"/>
  <c r="P1178" i="2"/>
  <c r="K1179" i="2" a="1"/>
  <c r="K1179" i="2" s="1"/>
  <c r="P1179" i="2"/>
  <c r="K1180" i="2" a="1"/>
  <c r="K1180" i="2" s="1"/>
  <c r="P1180" i="2"/>
  <c r="K1181" i="2" a="1"/>
  <c r="K1181" i="2" s="1"/>
  <c r="P1181" i="2"/>
  <c r="K1182" i="2" a="1"/>
  <c r="K1182" i="2" s="1"/>
  <c r="P1182" i="2"/>
  <c r="K1183" i="2" a="1"/>
  <c r="K1183" i="2" s="1"/>
  <c r="P1183" i="2"/>
  <c r="K1184" i="2" a="1"/>
  <c r="K1184" i="2" s="1"/>
  <c r="P1184" i="2"/>
  <c r="K1185" i="2" a="1"/>
  <c r="K1185" i="2" s="1"/>
  <c r="P1185" i="2"/>
  <c r="K1186" i="2" a="1"/>
  <c r="K1186" i="2" s="1"/>
  <c r="P1186" i="2"/>
  <c r="K1187" i="2" a="1"/>
  <c r="K1187" i="2" s="1"/>
  <c r="P1187" i="2"/>
  <c r="K1188" i="2" a="1"/>
  <c r="K1188" i="2" s="1"/>
  <c r="P1188" i="2"/>
  <c r="K1189" i="2" a="1"/>
  <c r="K1189" i="2" s="1"/>
  <c r="P1189" i="2"/>
  <c r="K1190" i="2" a="1"/>
  <c r="K1190" i="2" s="1"/>
  <c r="P1190" i="2"/>
  <c r="K1191" i="2" a="1"/>
  <c r="K1191" i="2" s="1"/>
  <c r="P1191" i="2"/>
  <c r="K1192" i="2" a="1"/>
  <c r="K1192" i="2" s="1"/>
  <c r="P1192" i="2"/>
  <c r="K1193" i="2" a="1"/>
  <c r="K1193" i="2" s="1"/>
  <c r="P1193" i="2"/>
  <c r="K1194" i="2" a="1"/>
  <c r="K1194" i="2" s="1"/>
  <c r="P1194" i="2"/>
  <c r="K1195" i="2" a="1"/>
  <c r="K1195" i="2" s="1"/>
  <c r="P1195" i="2"/>
  <c r="K1196" i="2" a="1"/>
  <c r="K1196" i="2" s="1"/>
  <c r="P1196" i="2"/>
  <c r="K1197" i="2" a="1"/>
  <c r="K1197" i="2" s="1"/>
  <c r="P1197" i="2"/>
  <c r="K1198" i="2" a="1"/>
  <c r="K1198" i="2" s="1"/>
  <c r="P1198" i="2"/>
  <c r="K1199" i="2" a="1"/>
  <c r="K1199" i="2" s="1"/>
  <c r="P1199" i="2"/>
  <c r="K1200" i="2" a="1"/>
  <c r="K1200" i="2" s="1"/>
  <c r="P1200" i="2"/>
  <c r="K1201" i="2" a="1"/>
  <c r="K1201" i="2" s="1"/>
  <c r="P1201" i="2"/>
  <c r="K1202" i="2" a="1"/>
  <c r="K1202" i="2" s="1"/>
  <c r="P1202" i="2"/>
  <c r="K1203" i="2" a="1"/>
  <c r="K1203" i="2" s="1"/>
  <c r="P1203" i="2"/>
  <c r="K1204" i="2" a="1"/>
  <c r="K1204" i="2" s="1"/>
  <c r="P1204" i="2"/>
  <c r="K1205" i="2" a="1"/>
  <c r="K1205" i="2" s="1"/>
  <c r="P1205" i="2"/>
  <c r="K1206" i="2" a="1"/>
  <c r="K1206" i="2" s="1"/>
  <c r="P1206" i="2"/>
  <c r="K1207" i="2" a="1"/>
  <c r="K1207" i="2" s="1"/>
  <c r="P1207" i="2"/>
  <c r="K1208" i="2" a="1"/>
  <c r="K1208" i="2" s="1"/>
  <c r="P1208" i="2"/>
  <c r="K1209" i="2" a="1"/>
  <c r="K1209" i="2" s="1"/>
  <c r="P1209" i="2"/>
  <c r="K1210" i="2" a="1"/>
  <c r="K1210" i="2" s="1"/>
  <c r="P1210" i="2"/>
  <c r="K1211" i="2" a="1"/>
  <c r="K1211" i="2" s="1"/>
  <c r="P1211" i="2"/>
  <c r="K1212" i="2" a="1"/>
  <c r="K1212" i="2" s="1"/>
  <c r="P1212" i="2"/>
  <c r="K1213" i="2" a="1"/>
  <c r="K1213" i="2" s="1"/>
  <c r="P1213" i="2"/>
  <c r="K1214" i="2" a="1"/>
  <c r="K1214" i="2" s="1"/>
  <c r="P1214" i="2"/>
  <c r="K1215" i="2" a="1"/>
  <c r="K1215" i="2" s="1"/>
  <c r="P1215" i="2"/>
  <c r="K1216" i="2" a="1"/>
  <c r="K1216" i="2" s="1"/>
  <c r="P1216" i="2"/>
  <c r="K1217" i="2" a="1"/>
  <c r="K1217" i="2" s="1"/>
  <c r="P1217" i="2"/>
  <c r="K1218" i="2" a="1"/>
  <c r="K1218" i="2" s="1"/>
  <c r="P1218" i="2"/>
  <c r="K1219" i="2" a="1"/>
  <c r="K1219" i="2" s="1"/>
  <c r="P1219" i="2"/>
  <c r="K1220" i="2" a="1"/>
  <c r="K1220" i="2" s="1"/>
  <c r="P1220" i="2"/>
  <c r="K1221" i="2" a="1"/>
  <c r="K1221" i="2" s="1"/>
  <c r="P1221" i="2"/>
  <c r="K1222" i="2" a="1"/>
  <c r="K1222" i="2" s="1"/>
  <c r="P1222" i="2"/>
  <c r="K1223" i="2" a="1"/>
  <c r="K1223" i="2" s="1"/>
  <c r="P1223" i="2"/>
  <c r="K1224" i="2" a="1"/>
  <c r="K1224" i="2" s="1"/>
  <c r="P1224" i="2"/>
  <c r="K1225" i="2" a="1"/>
  <c r="K1225" i="2" s="1"/>
  <c r="P1225" i="2"/>
  <c r="K1226" i="2" a="1"/>
  <c r="K1226" i="2" s="1"/>
  <c r="P1226" i="2"/>
  <c r="K1227" i="2" a="1"/>
  <c r="K1227" i="2" s="1"/>
  <c r="P1227" i="2"/>
  <c r="K1228" i="2" a="1"/>
  <c r="K1228" i="2" s="1"/>
  <c r="P1228" i="2"/>
  <c r="K1229" i="2" a="1"/>
  <c r="K1229" i="2" s="1"/>
  <c r="P1229" i="2"/>
  <c r="K1230" i="2" a="1"/>
  <c r="K1230" i="2" s="1"/>
  <c r="P1230" i="2"/>
  <c r="K1231" i="2" a="1"/>
  <c r="K1231" i="2" s="1"/>
  <c r="P1231" i="2"/>
  <c r="K1232" i="2" a="1"/>
  <c r="K1232" i="2" s="1"/>
  <c r="P1232" i="2"/>
  <c r="K1233" i="2" a="1"/>
  <c r="K1233" i="2" s="1"/>
  <c r="P1233" i="2"/>
  <c r="K1234" i="2" a="1"/>
  <c r="K1234" i="2" s="1"/>
  <c r="P1234" i="2"/>
  <c r="K1235" i="2" a="1"/>
  <c r="K1235" i="2" s="1"/>
  <c r="P1235" i="2"/>
  <c r="K1236" i="2" a="1"/>
  <c r="K1236" i="2" s="1"/>
  <c r="P1236" i="2"/>
  <c r="K1237" i="2" a="1"/>
  <c r="K1237" i="2" s="1"/>
  <c r="P1237" i="2"/>
  <c r="K1238" i="2" a="1"/>
  <c r="K1238" i="2" s="1"/>
  <c r="P1238" i="2"/>
  <c r="K1239" i="2" a="1"/>
  <c r="K1239" i="2" s="1"/>
  <c r="P1239" i="2"/>
  <c r="K1240" i="2" a="1"/>
  <c r="K1240" i="2" s="1"/>
  <c r="P1240" i="2"/>
  <c r="K1241" i="2" a="1"/>
  <c r="K1241" i="2" s="1"/>
  <c r="P1241" i="2"/>
  <c r="K1242" i="2" a="1"/>
  <c r="K1242" i="2" s="1"/>
  <c r="P1242" i="2"/>
  <c r="K1243" i="2" a="1"/>
  <c r="K1243" i="2" s="1"/>
  <c r="P1243" i="2"/>
  <c r="K1244" i="2" a="1"/>
  <c r="K1244" i="2" s="1"/>
  <c r="P1244" i="2"/>
  <c r="K1245" i="2" a="1"/>
  <c r="K1245" i="2" s="1"/>
  <c r="P1245" i="2"/>
  <c r="K1246" i="2" a="1"/>
  <c r="K1246" i="2" s="1"/>
  <c r="P1246" i="2"/>
  <c r="K1247" i="2" a="1"/>
  <c r="K1247" i="2" s="1"/>
  <c r="P1247" i="2"/>
  <c r="K1248" i="2" a="1"/>
  <c r="K1248" i="2" s="1"/>
  <c r="P1248" i="2"/>
  <c r="K1249" i="2" a="1"/>
  <c r="K1249" i="2" s="1"/>
  <c r="P1249" i="2"/>
  <c r="K1250" i="2" a="1"/>
  <c r="K1250" i="2" s="1"/>
  <c r="P1250" i="2"/>
  <c r="K1251" i="2" a="1"/>
  <c r="K1251" i="2" s="1"/>
  <c r="P1251" i="2"/>
  <c r="K1252" i="2" a="1"/>
  <c r="K1252" i="2" s="1"/>
  <c r="P1252" i="2"/>
  <c r="K1253" i="2" a="1"/>
  <c r="K1253" i="2" s="1"/>
  <c r="P1253" i="2"/>
  <c r="K1254" i="2" a="1"/>
  <c r="K1254" i="2" s="1"/>
  <c r="P1254" i="2"/>
  <c r="K1255" i="2" a="1"/>
  <c r="K1255" i="2" s="1"/>
  <c r="P1255" i="2"/>
  <c r="K1256" i="2" a="1"/>
  <c r="K1256" i="2" s="1"/>
  <c r="P1256" i="2"/>
  <c r="K1257" i="2" a="1"/>
  <c r="K1257" i="2" s="1"/>
  <c r="P1257" i="2"/>
  <c r="K1258" i="2" a="1"/>
  <c r="K1258" i="2" s="1"/>
  <c r="P1258" i="2"/>
  <c r="K1259" i="2" a="1"/>
  <c r="K1259" i="2" s="1"/>
  <c r="P1259" i="2"/>
  <c r="K1260" i="2" a="1"/>
  <c r="K1260" i="2" s="1"/>
  <c r="P1260" i="2"/>
  <c r="K1261" i="2" a="1"/>
  <c r="K1261" i="2" s="1"/>
  <c r="P1261" i="2"/>
  <c r="K1262" i="2" a="1"/>
  <c r="K1262" i="2" s="1"/>
  <c r="P1262" i="2"/>
  <c r="K1263" i="2" a="1"/>
  <c r="K1263" i="2" s="1"/>
  <c r="P1263" i="2"/>
  <c r="K1264" i="2" a="1"/>
  <c r="K1264" i="2" s="1"/>
  <c r="P1264" i="2"/>
  <c r="K1265" i="2" a="1"/>
  <c r="K1265" i="2" s="1"/>
  <c r="P1265" i="2"/>
  <c r="K1266" i="2" a="1"/>
  <c r="K1266" i="2" s="1"/>
  <c r="P1266" i="2"/>
  <c r="K1267" i="2" a="1"/>
  <c r="K1267" i="2" s="1"/>
  <c r="P1267" i="2"/>
  <c r="K1268" i="2" a="1"/>
  <c r="K1268" i="2" s="1"/>
  <c r="P1268" i="2"/>
  <c r="K1269" i="2" a="1"/>
  <c r="K1269" i="2" s="1"/>
  <c r="P1269" i="2"/>
  <c r="K1270" i="2" a="1"/>
  <c r="K1270" i="2" s="1"/>
  <c r="P1270" i="2"/>
  <c r="K1271" i="2" a="1"/>
  <c r="K1271" i="2" s="1"/>
  <c r="P1271" i="2"/>
  <c r="K1272" i="2" a="1"/>
  <c r="K1272" i="2" s="1"/>
  <c r="P1272" i="2"/>
  <c r="K1273" i="2" a="1"/>
  <c r="K1273" i="2" s="1"/>
  <c r="P1273" i="2"/>
  <c r="K1274" i="2" a="1"/>
  <c r="K1274" i="2" s="1"/>
  <c r="P1274" i="2"/>
  <c r="K1275" i="2" a="1"/>
  <c r="K1275" i="2" s="1"/>
  <c r="P1275" i="2"/>
  <c r="K1276" i="2" a="1"/>
  <c r="K1276" i="2" s="1"/>
  <c r="P1276" i="2"/>
  <c r="K1277" i="2" a="1"/>
  <c r="K1277" i="2" s="1"/>
  <c r="P1277" i="2"/>
  <c r="K1278" i="2" a="1"/>
  <c r="K1278" i="2" s="1"/>
  <c r="P1278" i="2"/>
  <c r="K1279" i="2" a="1"/>
  <c r="K1279" i="2" s="1"/>
  <c r="P1279" i="2"/>
  <c r="K1280" i="2" a="1"/>
  <c r="K1280" i="2" s="1"/>
  <c r="P1280" i="2"/>
  <c r="K1281" i="2" a="1"/>
  <c r="K1281" i="2" s="1"/>
  <c r="P1281" i="2"/>
  <c r="K1282" i="2" a="1"/>
  <c r="K1282" i="2" s="1"/>
  <c r="P1282" i="2"/>
  <c r="K1283" i="2" a="1"/>
  <c r="K1283" i="2" s="1"/>
  <c r="P1283" i="2"/>
  <c r="K1284" i="2" a="1"/>
  <c r="K1284" i="2" s="1"/>
  <c r="P1284" i="2"/>
  <c r="K1285" i="2" a="1"/>
  <c r="K1285" i="2" s="1"/>
  <c r="P1285" i="2"/>
  <c r="K1286" i="2" a="1"/>
  <c r="K1286" i="2" s="1"/>
  <c r="P1286" i="2"/>
  <c r="K1287" i="2" a="1"/>
  <c r="K1287" i="2" s="1"/>
  <c r="P1287" i="2"/>
  <c r="K1288" i="2" a="1"/>
  <c r="K1288" i="2" s="1"/>
  <c r="P1288" i="2"/>
  <c r="K1289" i="2" a="1"/>
  <c r="K1289" i="2" s="1"/>
  <c r="P1289" i="2"/>
  <c r="K1290" i="2" a="1"/>
  <c r="K1290" i="2" s="1"/>
  <c r="P1290" i="2"/>
  <c r="K1291" i="2" a="1"/>
  <c r="K1291" i="2" s="1"/>
  <c r="P1291" i="2"/>
  <c r="K1292" i="2" a="1"/>
  <c r="K1292" i="2" s="1"/>
  <c r="P1292" i="2"/>
  <c r="K1293" i="2" a="1"/>
  <c r="K1293" i="2" s="1"/>
  <c r="P1293" i="2"/>
  <c r="K1294" i="2" a="1"/>
  <c r="K1294" i="2" s="1"/>
  <c r="P1294" i="2"/>
  <c r="K1295" i="2" a="1"/>
  <c r="K1295" i="2" s="1"/>
  <c r="P1295" i="2"/>
  <c r="K1296" i="2" a="1"/>
  <c r="K1296" i="2" s="1"/>
  <c r="P1296" i="2"/>
  <c r="K1297" i="2" a="1"/>
  <c r="K1297" i="2" s="1"/>
  <c r="P1297" i="2"/>
  <c r="K1298" i="2" a="1"/>
  <c r="K1298" i="2" s="1"/>
  <c r="P1298" i="2"/>
  <c r="K1299" i="2" a="1"/>
  <c r="K1299" i="2" s="1"/>
  <c r="P1299" i="2"/>
  <c r="K1300" i="2" a="1"/>
  <c r="K1300" i="2" s="1"/>
  <c r="P1300" i="2"/>
  <c r="K1301" i="2" a="1"/>
  <c r="K1301" i="2" s="1"/>
  <c r="P1301" i="2"/>
  <c r="K1302" i="2" a="1"/>
  <c r="K1302" i="2" s="1"/>
  <c r="P1302" i="2"/>
  <c r="K1303" i="2" a="1"/>
  <c r="K1303" i="2" s="1"/>
  <c r="P1303" i="2"/>
  <c r="K1304" i="2" a="1"/>
  <c r="K1304" i="2" s="1"/>
  <c r="P1304" i="2"/>
  <c r="K1305" i="2" a="1"/>
  <c r="K1305" i="2" s="1"/>
  <c r="P1305" i="2"/>
  <c r="K1306" i="2" a="1"/>
  <c r="K1306" i="2" s="1"/>
  <c r="P1306" i="2"/>
  <c r="K1307" i="2" a="1"/>
  <c r="K1307" i="2" s="1"/>
  <c r="P1307" i="2"/>
  <c r="K1308" i="2" a="1"/>
  <c r="K1308" i="2" s="1"/>
  <c r="P1308" i="2"/>
  <c r="K1309" i="2" a="1"/>
  <c r="K1309" i="2" s="1"/>
  <c r="P1309" i="2"/>
  <c r="K1310" i="2" a="1"/>
  <c r="K1310" i="2" s="1"/>
  <c r="P1310" i="2"/>
  <c r="K1311" i="2" a="1"/>
  <c r="K1311" i="2" s="1"/>
  <c r="P1311" i="2"/>
  <c r="K1312" i="2" a="1"/>
  <c r="K1312" i="2" s="1"/>
  <c r="P1312" i="2"/>
  <c r="K1313" i="2" a="1"/>
  <c r="K1313" i="2" s="1"/>
  <c r="P1313" i="2"/>
  <c r="K1314" i="2" a="1"/>
  <c r="K1314" i="2" s="1"/>
  <c r="P1314" i="2"/>
  <c r="K1315" i="2" a="1"/>
  <c r="K1315" i="2" s="1"/>
  <c r="P1315" i="2"/>
  <c r="K1316" i="2" a="1"/>
  <c r="K1316" i="2" s="1"/>
  <c r="P1316" i="2"/>
  <c r="K1317" i="2" a="1"/>
  <c r="K1317" i="2" s="1"/>
  <c r="P1317" i="2"/>
  <c r="K1318" i="2" a="1"/>
  <c r="K1318" i="2" s="1"/>
  <c r="P1318" i="2"/>
  <c r="K1319" i="2" a="1"/>
  <c r="K1319" i="2" s="1"/>
  <c r="P1319" i="2"/>
  <c r="K1320" i="2" a="1"/>
  <c r="K1320" i="2" s="1"/>
  <c r="P1320" i="2"/>
  <c r="K1321" i="2" a="1"/>
  <c r="K1321" i="2" s="1"/>
  <c r="P1321" i="2"/>
  <c r="K1322" i="2" a="1"/>
  <c r="K1322" i="2" s="1"/>
  <c r="P1322" i="2"/>
  <c r="K1323" i="2" a="1"/>
  <c r="K1323" i="2" s="1"/>
  <c r="P1323" i="2"/>
  <c r="K1324" i="2" a="1"/>
  <c r="K1324" i="2" s="1"/>
  <c r="P1324" i="2"/>
  <c r="K1325" i="2" a="1"/>
  <c r="K1325" i="2" s="1"/>
  <c r="P1325" i="2"/>
  <c r="K1326" i="2" a="1"/>
  <c r="K1326" i="2" s="1"/>
  <c r="P1326" i="2"/>
  <c r="K1327" i="2" a="1"/>
  <c r="K1327" i="2" s="1"/>
  <c r="P1327" i="2"/>
  <c r="K1328" i="2" a="1"/>
  <c r="K1328" i="2" s="1"/>
  <c r="P1328" i="2"/>
  <c r="K1329" i="2" a="1"/>
  <c r="K1329" i="2" s="1"/>
  <c r="P1329" i="2"/>
  <c r="K1330" i="2" a="1"/>
  <c r="K1330" i="2" s="1"/>
  <c r="P1330" i="2"/>
  <c r="K1331" i="2" a="1"/>
  <c r="K1331" i="2" s="1"/>
  <c r="P1331" i="2"/>
  <c r="K1332" i="2" a="1"/>
  <c r="K1332" i="2" s="1"/>
  <c r="P1332" i="2"/>
  <c r="K1333" i="2" a="1"/>
  <c r="K1333" i="2" s="1"/>
  <c r="P1333" i="2"/>
  <c r="K1334" i="2" a="1"/>
  <c r="K1334" i="2" s="1"/>
  <c r="P1334" i="2"/>
  <c r="K1335" i="2" a="1"/>
  <c r="K1335" i="2" s="1"/>
  <c r="P1335" i="2"/>
  <c r="K1336" i="2" a="1"/>
  <c r="K1336" i="2" s="1"/>
  <c r="P1336" i="2"/>
  <c r="K1337" i="2" a="1"/>
  <c r="K1337" i="2" s="1"/>
  <c r="P1337" i="2"/>
  <c r="K1338" i="2" a="1"/>
  <c r="K1338" i="2" s="1"/>
  <c r="P1338" i="2"/>
  <c r="K1339" i="2" a="1"/>
  <c r="K1339" i="2" s="1"/>
  <c r="P1339" i="2"/>
  <c r="K1340" i="2" a="1"/>
  <c r="K1340" i="2" s="1"/>
  <c r="P1340" i="2"/>
  <c r="K1341" i="2" a="1"/>
  <c r="K1341" i="2" s="1"/>
  <c r="P1341" i="2"/>
  <c r="K1342" i="2" a="1"/>
  <c r="K1342" i="2" s="1"/>
  <c r="P1342" i="2"/>
  <c r="K1343" i="2" a="1"/>
  <c r="K1343" i="2" s="1"/>
  <c r="P1343" i="2"/>
  <c r="K1344" i="2" a="1"/>
  <c r="K1344" i="2" s="1"/>
  <c r="P1344" i="2"/>
  <c r="K1345" i="2" a="1"/>
  <c r="K1345" i="2" s="1"/>
  <c r="P1345" i="2"/>
  <c r="K1346" i="2" a="1"/>
  <c r="K1346" i="2" s="1"/>
  <c r="P1346" i="2"/>
  <c r="K1347" i="2" a="1"/>
  <c r="K1347" i="2" s="1"/>
  <c r="P1347" i="2"/>
  <c r="K1348" i="2" a="1"/>
  <c r="K1348" i="2" s="1"/>
  <c r="P1348" i="2"/>
  <c r="K1349" i="2" a="1"/>
  <c r="K1349" i="2" s="1"/>
  <c r="P1349" i="2"/>
  <c r="K1350" i="2" a="1"/>
  <c r="K1350" i="2" s="1"/>
  <c r="P1350" i="2"/>
  <c r="K1351" i="2" a="1"/>
  <c r="K1351" i="2" s="1"/>
  <c r="P1351" i="2"/>
  <c r="K1352" i="2" a="1"/>
  <c r="K1352" i="2" s="1"/>
  <c r="P1352" i="2"/>
  <c r="K1353" i="2" a="1"/>
  <c r="K1353" i="2" s="1"/>
  <c r="P1353" i="2"/>
  <c r="K1354" i="2" a="1"/>
  <c r="K1354" i="2" s="1"/>
  <c r="P1354" i="2"/>
  <c r="K1355" i="2" a="1"/>
  <c r="K1355" i="2" s="1"/>
  <c r="P1355" i="2"/>
  <c r="K1356" i="2" a="1"/>
  <c r="K1356" i="2" s="1"/>
  <c r="P1356" i="2"/>
  <c r="K1357" i="2" a="1"/>
  <c r="K1357" i="2" s="1"/>
  <c r="P1357" i="2"/>
  <c r="K1358" i="2" a="1"/>
  <c r="K1358" i="2" s="1"/>
  <c r="P1358" i="2"/>
  <c r="K1359" i="2" a="1"/>
  <c r="K1359" i="2" s="1"/>
  <c r="P1359" i="2"/>
  <c r="K1360" i="2" a="1"/>
  <c r="K1360" i="2" s="1"/>
  <c r="P1360" i="2"/>
  <c r="K1361" i="2" a="1"/>
  <c r="K1361" i="2" s="1"/>
  <c r="P1361" i="2"/>
  <c r="K1362" i="2" a="1"/>
  <c r="K1362" i="2" s="1"/>
  <c r="P1362" i="2"/>
  <c r="K1363" i="2" a="1"/>
  <c r="K1363" i="2" s="1"/>
  <c r="P1363" i="2"/>
  <c r="K1364" i="2" a="1"/>
  <c r="K1364" i="2" s="1"/>
  <c r="P1364" i="2"/>
  <c r="K1365" i="2" a="1"/>
  <c r="K1365" i="2" s="1"/>
  <c r="P1365" i="2"/>
  <c r="K1366" i="2" a="1"/>
  <c r="K1366" i="2" s="1"/>
  <c r="P1366" i="2"/>
  <c r="K1367" i="2" a="1"/>
  <c r="K1367" i="2" s="1"/>
  <c r="P1367" i="2"/>
  <c r="K1368" i="2" a="1"/>
  <c r="K1368" i="2" s="1"/>
  <c r="P1368" i="2"/>
  <c r="K1369" i="2" a="1"/>
  <c r="K1369" i="2" s="1"/>
  <c r="P1369" i="2"/>
  <c r="K1370" i="2" a="1"/>
  <c r="K1370" i="2" s="1"/>
  <c r="P1370" i="2"/>
  <c r="K1371" i="2" a="1"/>
  <c r="K1371" i="2" s="1"/>
  <c r="P1371" i="2"/>
  <c r="K1372" i="2" a="1"/>
  <c r="K1372" i="2" s="1"/>
  <c r="P1372" i="2"/>
  <c r="K1373" i="2" a="1"/>
  <c r="K1373" i="2" s="1"/>
  <c r="P1373" i="2"/>
  <c r="K1374" i="2" a="1"/>
  <c r="K1374" i="2" s="1"/>
  <c r="P1374" i="2"/>
  <c r="K1375" i="2" a="1"/>
  <c r="K1375" i="2" s="1"/>
  <c r="P1375" i="2"/>
  <c r="K1376" i="2" a="1"/>
  <c r="K1376" i="2" s="1"/>
  <c r="P1376" i="2"/>
  <c r="K1377" i="2" a="1"/>
  <c r="K1377" i="2" s="1"/>
  <c r="P1377" i="2"/>
  <c r="K1378" i="2" a="1"/>
  <c r="K1378" i="2" s="1"/>
  <c r="P1378" i="2"/>
  <c r="K1379" i="2" a="1"/>
  <c r="K1379" i="2" s="1"/>
  <c r="P1379" i="2"/>
  <c r="K1380" i="2" a="1"/>
  <c r="K1380" i="2" s="1"/>
  <c r="P1380" i="2"/>
  <c r="K1381" i="2" a="1"/>
  <c r="K1381" i="2" s="1"/>
  <c r="P1381" i="2"/>
  <c r="K1382" i="2" a="1"/>
  <c r="K1382" i="2" s="1"/>
  <c r="P1382" i="2"/>
  <c r="K1383" i="2" a="1"/>
  <c r="K1383" i="2" s="1"/>
  <c r="P1383" i="2"/>
  <c r="K1384" i="2" a="1"/>
  <c r="K1384" i="2" s="1"/>
  <c r="P1384" i="2"/>
  <c r="K1385" i="2" a="1"/>
  <c r="K1385" i="2" s="1"/>
  <c r="P1385" i="2"/>
  <c r="K1386" i="2" a="1"/>
  <c r="K1386" i="2" s="1"/>
  <c r="P1386" i="2"/>
  <c r="K1387" i="2" a="1"/>
  <c r="K1387" i="2" s="1"/>
  <c r="P1387" i="2"/>
  <c r="K1388" i="2" a="1"/>
  <c r="K1388" i="2" s="1"/>
  <c r="P1388" i="2"/>
  <c r="K1389" i="2" a="1"/>
  <c r="K1389" i="2" s="1"/>
  <c r="P1389" i="2"/>
  <c r="K1390" i="2" a="1"/>
  <c r="K1390" i="2" s="1"/>
  <c r="P1390" i="2"/>
  <c r="K1391" i="2" a="1"/>
  <c r="K1391" i="2" s="1"/>
  <c r="P1391" i="2"/>
  <c r="K1392" i="2" a="1"/>
  <c r="K1392" i="2" s="1"/>
  <c r="P1392" i="2"/>
  <c r="K1393" i="2" a="1"/>
  <c r="K1393" i="2" s="1"/>
  <c r="P1393" i="2"/>
  <c r="K1394" i="2" a="1"/>
  <c r="K1394" i="2" s="1"/>
  <c r="P1394" i="2"/>
  <c r="K1395" i="2" a="1"/>
  <c r="K1395" i="2" s="1"/>
  <c r="P1395" i="2"/>
  <c r="K1396" i="2" a="1"/>
  <c r="K1396" i="2" s="1"/>
  <c r="P1396" i="2"/>
  <c r="K1397" i="2" a="1"/>
  <c r="K1397" i="2" s="1"/>
  <c r="P1397" i="2"/>
  <c r="K1398" i="2" a="1"/>
  <c r="K1398" i="2" s="1"/>
  <c r="P1398" i="2"/>
  <c r="K1399" i="2" a="1"/>
  <c r="K1399" i="2" s="1"/>
  <c r="P1399" i="2"/>
  <c r="K1400" i="2" a="1"/>
  <c r="K1400" i="2" s="1"/>
  <c r="P1400" i="2"/>
  <c r="K1401" i="2" a="1"/>
  <c r="K1401" i="2" s="1"/>
  <c r="P1401" i="2"/>
  <c r="K1402" i="2" a="1"/>
  <c r="K1402" i="2" s="1"/>
  <c r="P1402" i="2"/>
  <c r="K1403" i="2" a="1"/>
  <c r="K1403" i="2" s="1"/>
  <c r="P1403" i="2"/>
  <c r="K1404" i="2" a="1"/>
  <c r="K1404" i="2" s="1"/>
  <c r="P1404" i="2"/>
  <c r="K1405" i="2" a="1"/>
  <c r="K1405" i="2" s="1"/>
  <c r="P1405" i="2"/>
  <c r="K1406" i="2" a="1"/>
  <c r="K1406" i="2" s="1"/>
  <c r="P1406" i="2"/>
  <c r="K1407" i="2" a="1"/>
  <c r="K1407" i="2" s="1"/>
  <c r="P1407" i="2"/>
  <c r="K1408" i="2" a="1"/>
  <c r="K1408" i="2" s="1"/>
  <c r="P1408" i="2"/>
  <c r="K1409" i="2" a="1"/>
  <c r="K1409" i="2" s="1"/>
  <c r="P1409" i="2"/>
  <c r="K1410" i="2" a="1"/>
  <c r="K1410" i="2" s="1"/>
  <c r="P1410" i="2"/>
  <c r="K1411" i="2" a="1"/>
  <c r="K1411" i="2" s="1"/>
  <c r="P1411" i="2"/>
  <c r="K1412" i="2" a="1"/>
  <c r="K1412" i="2" s="1"/>
  <c r="P1412" i="2"/>
  <c r="K1413" i="2" a="1"/>
  <c r="K1413" i="2" s="1"/>
  <c r="P1413" i="2"/>
  <c r="K1414" i="2" a="1"/>
  <c r="K1414" i="2" s="1"/>
  <c r="P1414" i="2"/>
  <c r="K1415" i="2" a="1"/>
  <c r="K1415" i="2" s="1"/>
  <c r="P1415" i="2"/>
  <c r="K1416" i="2" a="1"/>
  <c r="K1416" i="2" s="1"/>
  <c r="P1416" i="2"/>
  <c r="K1417" i="2" a="1"/>
  <c r="K1417" i="2" s="1"/>
  <c r="P1417" i="2"/>
  <c r="K1418" i="2" a="1"/>
  <c r="K1418" i="2" s="1"/>
  <c r="P1418" i="2"/>
  <c r="K1419" i="2" a="1"/>
  <c r="K1419" i="2" s="1"/>
  <c r="P1419" i="2"/>
  <c r="K1420" i="2" a="1"/>
  <c r="K1420" i="2" s="1"/>
  <c r="P1420" i="2"/>
  <c r="K1421" i="2" a="1"/>
  <c r="K1421" i="2" s="1"/>
  <c r="P1421" i="2"/>
  <c r="K1422" i="2" a="1"/>
  <c r="K1422" i="2" s="1"/>
  <c r="P1422" i="2"/>
  <c r="K1423" i="2" a="1"/>
  <c r="K1423" i="2" s="1"/>
  <c r="P1423" i="2"/>
  <c r="K1424" i="2" a="1"/>
  <c r="K1424" i="2" s="1"/>
  <c r="P1424" i="2"/>
  <c r="K1425" i="2" a="1"/>
  <c r="K1425" i="2" s="1"/>
  <c r="P1425" i="2"/>
  <c r="K1426" i="2" a="1"/>
  <c r="K1426" i="2" s="1"/>
  <c r="P1426" i="2"/>
  <c r="K1427" i="2" a="1"/>
  <c r="K1427" i="2" s="1"/>
  <c r="P1427" i="2"/>
  <c r="K1428" i="2" a="1"/>
  <c r="K1428" i="2" s="1"/>
  <c r="P1428" i="2"/>
  <c r="K1429" i="2" a="1"/>
  <c r="K1429" i="2" s="1"/>
  <c r="P1429" i="2"/>
  <c r="K1430" i="2" a="1"/>
  <c r="K1430" i="2" s="1"/>
  <c r="P1430" i="2"/>
  <c r="K1431" i="2" a="1"/>
  <c r="K1431" i="2" s="1"/>
  <c r="P1431" i="2"/>
  <c r="K1432" i="2" a="1"/>
  <c r="K1432" i="2" s="1"/>
  <c r="P1432" i="2"/>
  <c r="K1433" i="2" a="1"/>
  <c r="K1433" i="2" s="1"/>
  <c r="P1433" i="2"/>
  <c r="K1434" i="2" a="1"/>
  <c r="K1434" i="2" s="1"/>
  <c r="P1434" i="2"/>
  <c r="K1435" i="2" a="1"/>
  <c r="K1435" i="2" s="1"/>
  <c r="P1435" i="2"/>
  <c r="K1436" i="2" a="1"/>
  <c r="K1436" i="2" s="1"/>
  <c r="P1436" i="2"/>
  <c r="K1437" i="2" a="1"/>
  <c r="K1437" i="2" s="1"/>
  <c r="P1437" i="2"/>
  <c r="K1438" i="2" a="1"/>
  <c r="K1438" i="2" s="1"/>
  <c r="P1438" i="2"/>
  <c r="K1439" i="2" a="1"/>
  <c r="K1439" i="2" s="1"/>
  <c r="P1439" i="2"/>
  <c r="K1440" i="2" a="1"/>
  <c r="K1440" i="2" s="1"/>
  <c r="P1440" i="2"/>
  <c r="K1441" i="2" a="1"/>
  <c r="K1441" i="2" s="1"/>
  <c r="P1441" i="2"/>
  <c r="K1442" i="2" a="1"/>
  <c r="K1442" i="2" s="1"/>
  <c r="P1442" i="2"/>
  <c r="K1443" i="2" a="1"/>
  <c r="K1443" i="2" s="1"/>
  <c r="P1443" i="2"/>
  <c r="K1444" i="2" a="1"/>
  <c r="K1444" i="2" s="1"/>
  <c r="P1444" i="2"/>
  <c r="K1445" i="2" a="1"/>
  <c r="K1445" i="2" s="1"/>
  <c r="P1445" i="2"/>
  <c r="K1446" i="2" a="1"/>
  <c r="K1446" i="2" s="1"/>
  <c r="P1446" i="2"/>
  <c r="K1447" i="2" a="1"/>
  <c r="K1447" i="2" s="1"/>
  <c r="P1447" i="2"/>
  <c r="K1448" i="2" a="1"/>
  <c r="K1448" i="2" s="1"/>
  <c r="P1448" i="2"/>
  <c r="K1449" i="2" a="1"/>
  <c r="K1449" i="2" s="1"/>
  <c r="P1449" i="2"/>
  <c r="K1450" i="2" a="1"/>
  <c r="K1450" i="2" s="1"/>
  <c r="P1450" i="2"/>
  <c r="K1451" i="2" a="1"/>
  <c r="K1451" i="2" s="1"/>
  <c r="P1451" i="2"/>
  <c r="K1452" i="2" a="1"/>
  <c r="K1452" i="2" s="1"/>
  <c r="P1452" i="2"/>
  <c r="K1453" i="2" a="1"/>
  <c r="K1453" i="2" s="1"/>
  <c r="P1453" i="2"/>
  <c r="H23" i="2"/>
  <c r="I23" i="2" s="1"/>
  <c r="J23" i="2" s="1"/>
  <c r="H24" i="2"/>
  <c r="I24" i="2" s="1"/>
  <c r="J24" i="2" s="1"/>
  <c r="H25" i="2"/>
  <c r="I25" i="2" s="1"/>
  <c r="J25" i="2" s="1"/>
  <c r="H26" i="2"/>
  <c r="I26" i="2" s="1"/>
  <c r="J26" i="2" s="1"/>
  <c r="H27" i="2"/>
  <c r="I27" i="2" s="1"/>
  <c r="J27" i="2" s="1"/>
  <c r="H28" i="2"/>
  <c r="I28" i="2" s="1"/>
  <c r="J28" i="2" s="1"/>
  <c r="H29" i="2"/>
  <c r="I29" i="2" s="1"/>
  <c r="J29" i="2" s="1"/>
  <c r="H30" i="2"/>
  <c r="I30" i="2" s="1"/>
  <c r="J30" i="2" s="1"/>
  <c r="H31" i="2"/>
  <c r="I31" i="2" s="1"/>
  <c r="J31" i="2" s="1"/>
  <c r="H32" i="2"/>
  <c r="I32" i="2" s="1"/>
  <c r="J32" i="2" s="1"/>
  <c r="N1282" i="2"/>
  <c r="N139" i="2"/>
  <c r="N181" i="2"/>
  <c r="N710" i="2"/>
  <c r="N1105" i="2"/>
  <c r="N1107" i="2"/>
  <c r="N1331" i="2"/>
  <c r="N736" i="2"/>
  <c r="N742" i="2"/>
  <c r="N999" i="2"/>
  <c r="N1066" i="2"/>
  <c r="N1090" i="2"/>
  <c r="N1397" i="2"/>
  <c r="H38" i="2"/>
  <c r="I38" i="2" s="1"/>
  <c r="J38" i="2" s="1"/>
  <c r="H39" i="2"/>
  <c r="I39" i="2" s="1"/>
  <c r="J39" i="2" s="1"/>
  <c r="H40" i="2"/>
  <c r="I40" i="2" s="1"/>
  <c r="J40" i="2" s="1"/>
  <c r="H41" i="2"/>
  <c r="I41" i="2" s="1"/>
  <c r="J41" i="2" s="1"/>
  <c r="H42" i="2"/>
  <c r="I42" i="2" s="1"/>
  <c r="J42" i="2" s="1"/>
  <c r="H43" i="2"/>
  <c r="I43" i="2" s="1"/>
  <c r="J43" i="2" s="1"/>
  <c r="H44" i="2"/>
  <c r="I44" i="2" s="1"/>
  <c r="J44" i="2" s="1"/>
  <c r="H45" i="2"/>
  <c r="I45" i="2" s="1"/>
  <c r="J45" i="2" s="1"/>
  <c r="H46" i="2"/>
  <c r="I46" i="2" s="1"/>
  <c r="J46" i="2" s="1"/>
  <c r="H47" i="2"/>
  <c r="I47" i="2" s="1"/>
  <c r="J47" i="2" s="1"/>
  <c r="H48" i="2"/>
  <c r="I48" i="2" s="1"/>
  <c r="J48" i="2" s="1"/>
  <c r="H49" i="2"/>
  <c r="I49" i="2" s="1"/>
  <c r="J49" i="2" s="1"/>
  <c r="H50" i="2"/>
  <c r="I50" i="2" s="1"/>
  <c r="J50" i="2" s="1"/>
  <c r="H51" i="2"/>
  <c r="I51" i="2" s="1"/>
  <c r="J51" i="2" s="1"/>
  <c r="H52" i="2"/>
  <c r="I52" i="2" s="1"/>
  <c r="J52" i="2" s="1"/>
  <c r="H53" i="2"/>
  <c r="I53" i="2" s="1"/>
  <c r="J53" i="2" s="1"/>
  <c r="H54" i="2"/>
  <c r="I54" i="2" s="1"/>
  <c r="J54" i="2" s="1"/>
  <c r="H55" i="2"/>
  <c r="I55" i="2" s="1"/>
  <c r="J55" i="2" s="1"/>
  <c r="H56" i="2"/>
  <c r="I56" i="2" s="1"/>
  <c r="J56" i="2" s="1"/>
  <c r="H57" i="2"/>
  <c r="I57" i="2" s="1"/>
  <c r="J57" i="2" s="1"/>
  <c r="H58" i="2"/>
  <c r="I58" i="2" s="1"/>
  <c r="J58" i="2" s="1"/>
  <c r="H59" i="2"/>
  <c r="I59" i="2" s="1"/>
  <c r="J59" i="2" s="1"/>
  <c r="H60" i="2"/>
  <c r="I60" i="2" s="1"/>
  <c r="J60" i="2" s="1"/>
  <c r="H61" i="2"/>
  <c r="I61" i="2" s="1"/>
  <c r="J61" i="2" s="1"/>
  <c r="H62" i="2"/>
  <c r="I62" i="2" s="1"/>
  <c r="J62" i="2" s="1"/>
  <c r="H63" i="2"/>
  <c r="I63" i="2" s="1"/>
  <c r="J63" i="2" s="1"/>
  <c r="H64" i="2"/>
  <c r="I64" i="2" s="1"/>
  <c r="J64" i="2" s="1"/>
  <c r="H65" i="2"/>
  <c r="I65" i="2" s="1"/>
  <c r="J65" i="2" s="1"/>
  <c r="H66" i="2"/>
  <c r="I66" i="2" s="1"/>
  <c r="J66" i="2" s="1"/>
  <c r="H67" i="2"/>
  <c r="I67" i="2" s="1"/>
  <c r="J67" i="2" s="1"/>
  <c r="H68" i="2"/>
  <c r="I68" i="2" s="1"/>
  <c r="J68" i="2" s="1"/>
  <c r="H69" i="2"/>
  <c r="I69" i="2" s="1"/>
  <c r="J69" i="2" s="1"/>
  <c r="H70" i="2"/>
  <c r="I70" i="2" s="1"/>
  <c r="J70" i="2" s="1"/>
  <c r="H71" i="2"/>
  <c r="I71" i="2" s="1"/>
  <c r="J71" i="2" s="1"/>
  <c r="H72" i="2"/>
  <c r="I72" i="2" s="1"/>
  <c r="J72" i="2" s="1"/>
  <c r="H73" i="2"/>
  <c r="I73" i="2" s="1"/>
  <c r="J73" i="2" s="1"/>
  <c r="H74" i="2"/>
  <c r="I74" i="2" s="1"/>
  <c r="J74" i="2" s="1"/>
  <c r="H75" i="2"/>
  <c r="I75" i="2" s="1"/>
  <c r="J75" i="2" s="1"/>
  <c r="H76" i="2"/>
  <c r="I76" i="2" s="1"/>
  <c r="J76" i="2" s="1"/>
  <c r="H77" i="2"/>
  <c r="I77" i="2" s="1"/>
  <c r="J77" i="2" s="1"/>
  <c r="N1433" i="2"/>
  <c r="N402" i="2"/>
  <c r="N1190" i="2"/>
  <c r="N1236" i="2"/>
  <c r="N1254" i="2"/>
  <c r="N1267" i="2"/>
  <c r="N1284" i="2"/>
  <c r="N1334" i="2"/>
  <c r="N1344" i="2"/>
  <c r="N1391" i="2"/>
  <c r="N1424" i="2"/>
  <c r="N600" i="2"/>
  <c r="N1064" i="2"/>
  <c r="N1091" i="2"/>
  <c r="N1215" i="2"/>
  <c r="N1225" i="2"/>
  <c r="N1231" i="2"/>
  <c r="H78" i="2"/>
  <c r="I78" i="2" s="1"/>
  <c r="J78" i="2" s="1"/>
  <c r="H79" i="2"/>
  <c r="I79" i="2" s="1"/>
  <c r="J79" i="2" s="1"/>
  <c r="H80" i="2"/>
  <c r="I80" i="2" s="1"/>
  <c r="J80" i="2" s="1"/>
  <c r="H81" i="2"/>
  <c r="I81" i="2" s="1"/>
  <c r="J81" i="2" s="1"/>
  <c r="H82" i="2"/>
  <c r="I82" i="2" s="1"/>
  <c r="J82" i="2" s="1"/>
  <c r="H83" i="2"/>
  <c r="I83" i="2" s="1"/>
  <c r="J83" i="2" s="1"/>
  <c r="H84" i="2"/>
  <c r="I84" i="2" s="1"/>
  <c r="J84" i="2" s="1"/>
  <c r="H85" i="2"/>
  <c r="I85" i="2" s="1"/>
  <c r="J85" i="2" s="1"/>
  <c r="H86" i="2"/>
  <c r="I86" i="2" s="1"/>
  <c r="J86" i="2" s="1"/>
  <c r="H87" i="2"/>
  <c r="I87" i="2" s="1"/>
  <c r="J87" i="2" s="1"/>
  <c r="H88" i="2"/>
  <c r="I88" i="2" s="1"/>
  <c r="J88" i="2" s="1"/>
  <c r="H89" i="2"/>
  <c r="I89" i="2" s="1"/>
  <c r="J89" i="2" s="1"/>
  <c r="H90" i="2"/>
  <c r="I90" i="2" s="1"/>
  <c r="J90" i="2" s="1"/>
  <c r="H91" i="2"/>
  <c r="I91" i="2" s="1"/>
  <c r="J91" i="2" s="1"/>
  <c r="H92" i="2"/>
  <c r="I92" i="2" s="1"/>
  <c r="J92" i="2" s="1"/>
  <c r="H93" i="2"/>
  <c r="I93" i="2" s="1"/>
  <c r="J93" i="2" s="1"/>
  <c r="H94" i="2"/>
  <c r="I94" i="2" s="1"/>
  <c r="J94" i="2" s="1"/>
  <c r="H95" i="2"/>
  <c r="I95" i="2" s="1"/>
  <c r="J95" i="2" s="1"/>
  <c r="H96" i="2"/>
  <c r="I96" i="2" s="1"/>
  <c r="J96" i="2" s="1"/>
  <c r="H97" i="2"/>
  <c r="I97" i="2" s="1"/>
  <c r="J97" i="2" s="1"/>
  <c r="H98" i="2"/>
  <c r="I98" i="2" s="1"/>
  <c r="J98" i="2" s="1"/>
  <c r="H99" i="2"/>
  <c r="I99" i="2" s="1"/>
  <c r="J99" i="2" s="1"/>
  <c r="H100" i="2"/>
  <c r="I100" i="2" s="1"/>
  <c r="J100" i="2" s="1"/>
  <c r="H101" i="2"/>
  <c r="I101" i="2" s="1"/>
  <c r="J101" i="2" s="1"/>
  <c r="H102" i="2"/>
  <c r="I102" i="2" s="1"/>
  <c r="J102" i="2" s="1"/>
  <c r="H103" i="2"/>
  <c r="I103" i="2" s="1"/>
  <c r="J103" i="2" s="1"/>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H136" i="2"/>
  <c r="I136" i="2" s="1"/>
  <c r="J136" i="2" s="1"/>
  <c r="H144" i="2"/>
  <c r="I144" i="2" s="1"/>
  <c r="J144" i="2" s="1"/>
  <c r="H148" i="2"/>
  <c r="I148" i="2" s="1"/>
  <c r="J148" i="2" s="1"/>
  <c r="H150" i="2"/>
  <c r="I150" i="2" s="1"/>
  <c r="J150" i="2" s="1"/>
  <c r="H163" i="2"/>
  <c r="I163" i="2" s="1"/>
  <c r="J163" i="2" s="1"/>
  <c r="H167" i="2"/>
  <c r="I167" i="2" s="1"/>
  <c r="J167" i="2" s="1"/>
  <c r="H171" i="2"/>
  <c r="I171" i="2" s="1"/>
  <c r="J171" i="2" s="1"/>
  <c r="H184" i="2"/>
  <c r="I184" i="2" s="1"/>
  <c r="J184" i="2" s="1"/>
  <c r="H186" i="2"/>
  <c r="I186" i="2" s="1"/>
  <c r="J186" i="2" s="1"/>
  <c r="H189" i="2"/>
  <c r="I189" i="2" s="1"/>
  <c r="J189" i="2" s="1"/>
  <c r="H193" i="2"/>
  <c r="I193" i="2" s="1"/>
  <c r="J193" i="2" s="1"/>
  <c r="H196" i="2"/>
  <c r="I196" i="2" s="1"/>
  <c r="J196" i="2" s="1"/>
  <c r="H203" i="2"/>
  <c r="I203" i="2" s="1"/>
  <c r="J203" i="2" s="1"/>
  <c r="H205" i="2"/>
  <c r="I205" i="2" s="1"/>
  <c r="J205" i="2" s="1"/>
  <c r="H206" i="2"/>
  <c r="I206" i="2" s="1"/>
  <c r="J206" i="2" s="1"/>
  <c r="H210" i="2"/>
  <c r="I210" i="2" s="1"/>
  <c r="J210" i="2" s="1"/>
  <c r="H236" i="2"/>
  <c r="I236" i="2" s="1"/>
  <c r="J236" i="2" s="1"/>
  <c r="H344" i="2"/>
  <c r="I344" i="2" s="1"/>
  <c r="J344" i="2" s="1"/>
  <c r="H346" i="2"/>
  <c r="I346" i="2" s="1"/>
  <c r="J346" i="2" s="1"/>
  <c r="H348" i="2"/>
  <c r="I348" i="2" s="1"/>
  <c r="J348" i="2" s="1"/>
  <c r="H350" i="2"/>
  <c r="I350" i="2" s="1"/>
  <c r="J350" i="2" s="1"/>
  <c r="H352" i="2"/>
  <c r="I352" i="2" s="1"/>
  <c r="J352" i="2" s="1"/>
  <c r="H354" i="2"/>
  <c r="I354" i="2" s="1"/>
  <c r="J354" i="2" s="1"/>
  <c r="H356" i="2"/>
  <c r="I356" i="2" s="1"/>
  <c r="J356" i="2" s="1"/>
  <c r="H358" i="2"/>
  <c r="I358" i="2" s="1"/>
  <c r="J358" i="2" s="1"/>
  <c r="H360" i="2"/>
  <c r="I360" i="2" s="1"/>
  <c r="J360" i="2" s="1"/>
  <c r="H362" i="2"/>
  <c r="I362" i="2" s="1"/>
  <c r="J362" i="2" s="1"/>
  <c r="H364" i="2"/>
  <c r="I364" i="2" s="1"/>
  <c r="J364" i="2" s="1"/>
  <c r="H366" i="2"/>
  <c r="I366" i="2" s="1"/>
  <c r="J366" i="2" s="1"/>
  <c r="H368" i="2"/>
  <c r="I368" i="2" s="1"/>
  <c r="J368" i="2" s="1"/>
  <c r="H370" i="2"/>
  <c r="I370" i="2" s="1"/>
  <c r="J370" i="2" s="1"/>
  <c r="H372" i="2"/>
  <c r="I372" i="2" s="1"/>
  <c r="J372" i="2" s="1"/>
  <c r="H374" i="2"/>
  <c r="I374" i="2" s="1"/>
  <c r="J374" i="2" s="1"/>
  <c r="H104" i="2"/>
  <c r="I104" i="2" s="1"/>
  <c r="J104" i="2" s="1"/>
  <c r="H105" i="2"/>
  <c r="I105" i="2" s="1"/>
  <c r="J105" i="2" s="1"/>
  <c r="H106" i="2"/>
  <c r="I106" i="2" s="1"/>
  <c r="J106" i="2" s="1"/>
  <c r="H107" i="2"/>
  <c r="I107" i="2" s="1"/>
  <c r="J107" i="2" s="1"/>
  <c r="H108" i="2"/>
  <c r="I108" i="2" s="1"/>
  <c r="J108" i="2" s="1"/>
  <c r="H109" i="2"/>
  <c r="I109" i="2" s="1"/>
  <c r="J109" i="2" s="1"/>
  <c r="H114" i="2"/>
  <c r="I114" i="2" s="1"/>
  <c r="J114" i="2" s="1"/>
  <c r="H116" i="2"/>
  <c r="I116" i="2" s="1"/>
  <c r="J116" i="2" s="1"/>
  <c r="H118" i="2"/>
  <c r="I118" i="2" s="1"/>
  <c r="J118" i="2" s="1"/>
  <c r="H119" i="2"/>
  <c r="I119" i="2" s="1"/>
  <c r="J119" i="2" s="1"/>
  <c r="H121" i="2"/>
  <c r="I121" i="2" s="1"/>
  <c r="J121" i="2" s="1"/>
  <c r="H122" i="2"/>
  <c r="I122" i="2" s="1"/>
  <c r="J122" i="2" s="1"/>
  <c r="H124" i="2"/>
  <c r="I124" i="2" s="1"/>
  <c r="J124" i="2" s="1"/>
  <c r="H126" i="2"/>
  <c r="I126" i="2" s="1"/>
  <c r="J126" i="2" s="1"/>
  <c r="H128" i="2"/>
  <c r="I128" i="2" s="1"/>
  <c r="J128" i="2" s="1"/>
  <c r="H129" i="2"/>
  <c r="I129" i="2" s="1"/>
  <c r="J129" i="2" s="1"/>
  <c r="H130" i="2"/>
  <c r="I130" i="2" s="1"/>
  <c r="J130" i="2" s="1"/>
  <c r="H131" i="2"/>
  <c r="I131" i="2" s="1"/>
  <c r="J131" i="2" s="1"/>
  <c r="H132" i="2"/>
  <c r="I132" i="2" s="1"/>
  <c r="J132" i="2" s="1"/>
  <c r="H137" i="2"/>
  <c r="I137" i="2" s="1"/>
  <c r="J137" i="2" s="1"/>
  <c r="H138" i="2"/>
  <c r="I138" i="2" s="1"/>
  <c r="J138" i="2" s="1"/>
  <c r="H141" i="2"/>
  <c r="I141" i="2" s="1"/>
  <c r="J141" i="2" s="1"/>
  <c r="H142" i="2"/>
  <c r="I142" i="2" s="1"/>
  <c r="J142" i="2" s="1"/>
  <c r="H143" i="2"/>
  <c r="I143" i="2" s="1"/>
  <c r="J143" i="2" s="1"/>
  <c r="H149" i="2"/>
  <c r="I149" i="2" s="1"/>
  <c r="J149" i="2" s="1"/>
  <c r="H151" i="2"/>
  <c r="I151" i="2" s="1"/>
  <c r="J151" i="2" s="1"/>
  <c r="H154" i="2"/>
  <c r="I154" i="2" s="1"/>
  <c r="J154" i="2" s="1"/>
  <c r="H155" i="2"/>
  <c r="I155" i="2" s="1"/>
  <c r="J155" i="2" s="1"/>
  <c r="H158" i="2"/>
  <c r="I158" i="2" s="1"/>
  <c r="J158" i="2" s="1"/>
  <c r="H159" i="2"/>
  <c r="I159" i="2" s="1"/>
  <c r="J159" i="2" s="1"/>
  <c r="H164" i="2"/>
  <c r="I164" i="2" s="1"/>
  <c r="J164" i="2" s="1"/>
  <c r="H165" i="2"/>
  <c r="I165" i="2" s="1"/>
  <c r="J165" i="2" s="1"/>
  <c r="H166" i="2"/>
  <c r="I166" i="2" s="1"/>
  <c r="J166" i="2" s="1"/>
  <c r="H169" i="2"/>
  <c r="I169" i="2" s="1"/>
  <c r="J169" i="2" s="1"/>
  <c r="H170" i="2"/>
  <c r="I170" i="2" s="1"/>
  <c r="J170" i="2" s="1"/>
  <c r="H173" i="2"/>
  <c r="I173" i="2" s="1"/>
  <c r="J173" i="2" s="1"/>
  <c r="H174" i="2"/>
  <c r="I174" i="2" s="1"/>
  <c r="J174" i="2" s="1"/>
  <c r="H177" i="2"/>
  <c r="I177" i="2" s="1"/>
  <c r="J177" i="2" s="1"/>
  <c r="H178" i="2"/>
  <c r="I178" i="2" s="1"/>
  <c r="J178" i="2" s="1"/>
  <c r="H181" i="2"/>
  <c r="I181" i="2" s="1"/>
  <c r="J181" i="2" s="1"/>
  <c r="H182" i="2"/>
  <c r="I182" i="2" s="1"/>
  <c r="J182" i="2" s="1"/>
  <c r="H185" i="2"/>
  <c r="I185" i="2" s="1"/>
  <c r="J185" i="2" s="1"/>
  <c r="H188" i="2"/>
  <c r="I188" i="2" s="1"/>
  <c r="J188" i="2" s="1"/>
  <c r="H191" i="2"/>
  <c r="I191" i="2" s="1"/>
  <c r="J191" i="2" s="1"/>
  <c r="H192" i="2"/>
  <c r="I192" i="2" s="1"/>
  <c r="J192" i="2" s="1"/>
  <c r="H195" i="2"/>
  <c r="I195" i="2" s="1"/>
  <c r="J195" i="2" s="1"/>
  <c r="H198" i="2"/>
  <c r="I198" i="2" s="1"/>
  <c r="J198" i="2" s="1"/>
  <c r="H199" i="2"/>
  <c r="I199" i="2" s="1"/>
  <c r="J199" i="2" s="1"/>
  <c r="H201" i="2"/>
  <c r="I201" i="2" s="1"/>
  <c r="J201" i="2" s="1"/>
  <c r="H202" i="2"/>
  <c r="I202" i="2" s="1"/>
  <c r="J202" i="2" s="1"/>
  <c r="H211" i="2"/>
  <c r="I211" i="2" s="1"/>
  <c r="J211" i="2" s="1"/>
  <c r="H214" i="2"/>
  <c r="I214" i="2" s="1"/>
  <c r="J214" i="2" s="1"/>
  <c r="H215" i="2"/>
  <c r="I215" i="2" s="1"/>
  <c r="J215" i="2" s="1"/>
  <c r="H218" i="2"/>
  <c r="I218" i="2" s="1"/>
  <c r="J218" i="2" s="1"/>
  <c r="H219" i="2"/>
  <c r="I219" i="2" s="1"/>
  <c r="J219" i="2" s="1"/>
  <c r="H220" i="2"/>
  <c r="I220" i="2" s="1"/>
  <c r="J220" i="2" s="1"/>
  <c r="H221" i="2"/>
  <c r="I221" i="2" s="1"/>
  <c r="J221" i="2" s="1"/>
  <c r="H223" i="2"/>
  <c r="I223" i="2" s="1"/>
  <c r="J223" i="2" s="1"/>
  <c r="H226" i="2"/>
  <c r="I226" i="2" s="1"/>
  <c r="J226" i="2" s="1"/>
  <c r="H227" i="2"/>
  <c r="I227" i="2" s="1"/>
  <c r="J227" i="2" s="1"/>
  <c r="H229" i="2"/>
  <c r="I229" i="2" s="1"/>
  <c r="J229" i="2" s="1"/>
  <c r="H230" i="2"/>
  <c r="I230" i="2" s="1"/>
  <c r="J230" i="2" s="1"/>
  <c r="H234" i="2"/>
  <c r="I234" i="2" s="1"/>
  <c r="J234" i="2" s="1"/>
  <c r="H235" i="2"/>
  <c r="I235" i="2" s="1"/>
  <c r="J235" i="2" s="1"/>
  <c r="H238" i="2"/>
  <c r="I238" i="2" s="1"/>
  <c r="J238" i="2" s="1"/>
  <c r="H239" i="2"/>
  <c r="I239" i="2" s="1"/>
  <c r="J239" i="2" s="1"/>
  <c r="H242" i="2"/>
  <c r="I242" i="2" s="1"/>
  <c r="J242" i="2" s="1"/>
  <c r="H243" i="2"/>
  <c r="I243" i="2" s="1"/>
  <c r="J243" i="2" s="1"/>
  <c r="H246" i="2"/>
  <c r="I246" i="2" s="1"/>
  <c r="J246" i="2" s="1"/>
  <c r="H247" i="2"/>
  <c r="I247" i="2" s="1"/>
  <c r="J247" i="2" s="1"/>
  <c r="H347" i="2"/>
  <c r="I347" i="2" s="1"/>
  <c r="J347" i="2" s="1"/>
  <c r="H357" i="2"/>
  <c r="I357" i="2" s="1"/>
  <c r="J357" i="2" s="1"/>
  <c r="H369" i="2"/>
  <c r="I369" i="2" s="1"/>
  <c r="J369" i="2" s="1"/>
  <c r="H373" i="2"/>
  <c r="I373" i="2" s="1"/>
  <c r="J373" i="2" s="1"/>
  <c r="H110" i="2"/>
  <c r="I110" i="2" s="1"/>
  <c r="J110" i="2" s="1"/>
  <c r="H111" i="2"/>
  <c r="I111" i="2" s="1"/>
  <c r="J111" i="2" s="1"/>
  <c r="H112" i="2"/>
  <c r="I112" i="2" s="1"/>
  <c r="J112" i="2" s="1"/>
  <c r="H113" i="2"/>
  <c r="I113" i="2" s="1"/>
  <c r="J113" i="2" s="1"/>
  <c r="H115" i="2"/>
  <c r="I115" i="2" s="1"/>
  <c r="J115" i="2" s="1"/>
  <c r="H117" i="2"/>
  <c r="I117" i="2" s="1"/>
  <c r="J117" i="2" s="1"/>
  <c r="H120" i="2"/>
  <c r="I120" i="2" s="1"/>
  <c r="J120" i="2" s="1"/>
  <c r="H123" i="2"/>
  <c r="I123" i="2" s="1"/>
  <c r="J123" i="2" s="1"/>
  <c r="H125" i="2"/>
  <c r="I125" i="2" s="1"/>
  <c r="J125" i="2" s="1"/>
  <c r="H127" i="2"/>
  <c r="I127" i="2" s="1"/>
  <c r="J127" i="2" s="1"/>
  <c r="H133" i="2"/>
  <c r="I133" i="2" s="1"/>
  <c r="J133" i="2" s="1"/>
  <c r="H134" i="2"/>
  <c r="I134" i="2" s="1"/>
  <c r="J134" i="2" s="1"/>
  <c r="H135" i="2"/>
  <c r="I135" i="2" s="1"/>
  <c r="J135" i="2" s="1"/>
  <c r="H139" i="2"/>
  <c r="I139" i="2" s="1"/>
  <c r="J139" i="2" s="1"/>
  <c r="H140" i="2"/>
  <c r="I140" i="2" s="1"/>
  <c r="J140" i="2" s="1"/>
  <c r="H145" i="2"/>
  <c r="I145" i="2" s="1"/>
  <c r="J145" i="2" s="1"/>
  <c r="H146" i="2"/>
  <c r="I146" i="2" s="1"/>
  <c r="J146" i="2" s="1"/>
  <c r="H147" i="2"/>
  <c r="I147" i="2" s="1"/>
  <c r="J147" i="2" s="1"/>
  <c r="H152" i="2"/>
  <c r="I152" i="2" s="1"/>
  <c r="J152" i="2" s="1"/>
  <c r="H153" i="2"/>
  <c r="I153" i="2" s="1"/>
  <c r="J153" i="2" s="1"/>
  <c r="H156" i="2"/>
  <c r="I156" i="2" s="1"/>
  <c r="J156" i="2" s="1"/>
  <c r="H157" i="2"/>
  <c r="I157" i="2" s="1"/>
  <c r="J157" i="2" s="1"/>
  <c r="H160" i="2"/>
  <c r="I160" i="2" s="1"/>
  <c r="J160" i="2" s="1"/>
  <c r="H161" i="2"/>
  <c r="I161" i="2" s="1"/>
  <c r="J161" i="2" s="1"/>
  <c r="H162" i="2"/>
  <c r="I162" i="2" s="1"/>
  <c r="J162" i="2" s="1"/>
  <c r="H168" i="2"/>
  <c r="I168" i="2" s="1"/>
  <c r="J168" i="2" s="1"/>
  <c r="H172" i="2"/>
  <c r="I172" i="2" s="1"/>
  <c r="J172" i="2" s="1"/>
  <c r="H175" i="2"/>
  <c r="I175" i="2" s="1"/>
  <c r="J175" i="2" s="1"/>
  <c r="H176" i="2"/>
  <c r="I176" i="2" s="1"/>
  <c r="J176" i="2" s="1"/>
  <c r="H179" i="2"/>
  <c r="I179" i="2" s="1"/>
  <c r="J179" i="2" s="1"/>
  <c r="H180" i="2"/>
  <c r="I180" i="2" s="1"/>
  <c r="J180" i="2" s="1"/>
  <c r="H183" i="2"/>
  <c r="I183" i="2" s="1"/>
  <c r="J183" i="2" s="1"/>
  <c r="H187" i="2"/>
  <c r="I187" i="2" s="1"/>
  <c r="J187" i="2" s="1"/>
  <c r="H190" i="2"/>
  <c r="I190" i="2" s="1"/>
  <c r="J190" i="2" s="1"/>
  <c r="H194" i="2"/>
  <c r="I194" i="2" s="1"/>
  <c r="J194" i="2" s="1"/>
  <c r="H197" i="2"/>
  <c r="I197" i="2" s="1"/>
  <c r="J197" i="2" s="1"/>
  <c r="H200" i="2"/>
  <c r="I200" i="2" s="1"/>
  <c r="J200" i="2" s="1"/>
  <c r="H204" i="2"/>
  <c r="I204" i="2" s="1"/>
  <c r="J204" i="2" s="1"/>
  <c r="H207" i="2"/>
  <c r="I207" i="2" s="1"/>
  <c r="J207" i="2" s="1"/>
  <c r="H208" i="2"/>
  <c r="I208" i="2" s="1"/>
  <c r="J208" i="2" s="1"/>
  <c r="H209" i="2"/>
  <c r="I209" i="2" s="1"/>
  <c r="J209" i="2" s="1"/>
  <c r="H212" i="2"/>
  <c r="I212" i="2" s="1"/>
  <c r="J212" i="2" s="1"/>
  <c r="H213" i="2"/>
  <c r="I213" i="2" s="1"/>
  <c r="J213" i="2" s="1"/>
  <c r="H216" i="2"/>
  <c r="I216" i="2" s="1"/>
  <c r="J216" i="2" s="1"/>
  <c r="H217" i="2"/>
  <c r="I217" i="2" s="1"/>
  <c r="J217" i="2" s="1"/>
  <c r="H222" i="2"/>
  <c r="I222" i="2" s="1"/>
  <c r="J222" i="2" s="1"/>
  <c r="H224" i="2"/>
  <c r="I224" i="2" s="1"/>
  <c r="J224" i="2" s="1"/>
  <c r="H225" i="2"/>
  <c r="I225" i="2" s="1"/>
  <c r="J225" i="2" s="1"/>
  <c r="H228" i="2"/>
  <c r="I228" i="2" s="1"/>
  <c r="J228" i="2" s="1"/>
  <c r="H231" i="2"/>
  <c r="I231" i="2" s="1"/>
  <c r="J231" i="2" s="1"/>
  <c r="H232" i="2"/>
  <c r="I232" i="2" s="1"/>
  <c r="J232" i="2" s="1"/>
  <c r="H233" i="2"/>
  <c r="I233" i="2" s="1"/>
  <c r="J233" i="2" s="1"/>
  <c r="H237" i="2"/>
  <c r="I237" i="2" s="1"/>
  <c r="J237" i="2" s="1"/>
  <c r="H240" i="2"/>
  <c r="I240" i="2" s="1"/>
  <c r="J240" i="2" s="1"/>
  <c r="H241" i="2"/>
  <c r="I241" i="2" s="1"/>
  <c r="J241" i="2" s="1"/>
  <c r="H244" i="2"/>
  <c r="I244" i="2" s="1"/>
  <c r="J244" i="2" s="1"/>
  <c r="H245" i="2"/>
  <c r="I245" i="2" s="1"/>
  <c r="J245" i="2" s="1"/>
  <c r="H340" i="2"/>
  <c r="I340" i="2" s="1"/>
  <c r="J340" i="2" s="1"/>
  <c r="H342" i="2"/>
  <c r="I342" i="2" s="1"/>
  <c r="J342" i="2" s="1"/>
  <c r="H371" i="2"/>
  <c r="I371" i="2" s="1"/>
  <c r="J371" i="2" s="1"/>
  <c r="H248" i="2"/>
  <c r="I248" i="2" s="1"/>
  <c r="J248" i="2" s="1"/>
  <c r="H249" i="2"/>
  <c r="I249" i="2" s="1"/>
  <c r="J249" i="2" s="1"/>
  <c r="H250" i="2"/>
  <c r="I250" i="2" s="1"/>
  <c r="J250" i="2" s="1"/>
  <c r="H251" i="2"/>
  <c r="I251" i="2" s="1"/>
  <c r="J251" i="2" s="1"/>
  <c r="H252" i="2"/>
  <c r="I252" i="2" s="1"/>
  <c r="J252" i="2" s="1"/>
  <c r="H253" i="2"/>
  <c r="I253" i="2" s="1"/>
  <c r="J253" i="2" s="1"/>
  <c r="H254" i="2"/>
  <c r="I254" i="2" s="1"/>
  <c r="J254" i="2" s="1"/>
  <c r="H255" i="2"/>
  <c r="I255" i="2" s="1"/>
  <c r="J255" i="2" s="1"/>
  <c r="H256" i="2"/>
  <c r="I256" i="2" s="1"/>
  <c r="J256" i="2" s="1"/>
  <c r="H257" i="2"/>
  <c r="I257" i="2" s="1"/>
  <c r="J257" i="2" s="1"/>
  <c r="H258" i="2"/>
  <c r="I258" i="2" s="1"/>
  <c r="J258" i="2" s="1"/>
  <c r="H259" i="2"/>
  <c r="I259" i="2" s="1"/>
  <c r="J259" i="2" s="1"/>
  <c r="H260" i="2"/>
  <c r="I260" i="2" s="1"/>
  <c r="J260" i="2" s="1"/>
  <c r="H261" i="2"/>
  <c r="I261" i="2" s="1"/>
  <c r="J261" i="2" s="1"/>
  <c r="H262" i="2"/>
  <c r="I262" i="2" s="1"/>
  <c r="J262" i="2" s="1"/>
  <c r="H263" i="2"/>
  <c r="I263" i="2" s="1"/>
  <c r="J263" i="2" s="1"/>
  <c r="H264" i="2"/>
  <c r="I264" i="2" s="1"/>
  <c r="J264" i="2" s="1"/>
  <c r="H265" i="2"/>
  <c r="I265" i="2" s="1"/>
  <c r="J265" i="2" s="1"/>
  <c r="H266" i="2"/>
  <c r="I266" i="2" s="1"/>
  <c r="J266" i="2" s="1"/>
  <c r="H267" i="2"/>
  <c r="I267" i="2" s="1"/>
  <c r="J267" i="2" s="1"/>
  <c r="H268" i="2"/>
  <c r="I268" i="2" s="1"/>
  <c r="J268" i="2" s="1"/>
  <c r="H269" i="2"/>
  <c r="I269" i="2" s="1"/>
  <c r="J269" i="2" s="1"/>
  <c r="H270" i="2"/>
  <c r="I270" i="2" s="1"/>
  <c r="J270" i="2" s="1"/>
  <c r="H271" i="2"/>
  <c r="I271" i="2" s="1"/>
  <c r="J271" i="2" s="1"/>
  <c r="H272" i="2"/>
  <c r="I272" i="2" s="1"/>
  <c r="J272" i="2" s="1"/>
  <c r="H273" i="2"/>
  <c r="I273" i="2" s="1"/>
  <c r="J273" i="2" s="1"/>
  <c r="H274" i="2"/>
  <c r="I274" i="2" s="1"/>
  <c r="J274" i="2" s="1"/>
  <c r="H275" i="2"/>
  <c r="I275" i="2" s="1"/>
  <c r="J275" i="2" s="1"/>
  <c r="H276" i="2"/>
  <c r="I276" i="2" s="1"/>
  <c r="J276" i="2" s="1"/>
  <c r="H277" i="2"/>
  <c r="I277" i="2" s="1"/>
  <c r="J277" i="2" s="1"/>
  <c r="H278" i="2"/>
  <c r="I278" i="2" s="1"/>
  <c r="J278" i="2" s="1"/>
  <c r="H279" i="2"/>
  <c r="I279" i="2" s="1"/>
  <c r="J279" i="2" s="1"/>
  <c r="H280" i="2"/>
  <c r="I280" i="2" s="1"/>
  <c r="J280" i="2" s="1"/>
  <c r="H281" i="2"/>
  <c r="I281" i="2" s="1"/>
  <c r="J281" i="2" s="1"/>
  <c r="H282" i="2"/>
  <c r="I282" i="2" s="1"/>
  <c r="J282" i="2" s="1"/>
  <c r="H283" i="2"/>
  <c r="I283" i="2" s="1"/>
  <c r="J283" i="2" s="1"/>
  <c r="H284" i="2"/>
  <c r="I284" i="2" s="1"/>
  <c r="J284" i="2" s="1"/>
  <c r="H285" i="2"/>
  <c r="I285" i="2" s="1"/>
  <c r="J285" i="2" s="1"/>
  <c r="H286" i="2"/>
  <c r="I286" i="2" s="1"/>
  <c r="J286" i="2" s="1"/>
  <c r="H287" i="2"/>
  <c r="I287" i="2" s="1"/>
  <c r="J287" i="2" s="1"/>
  <c r="H288" i="2"/>
  <c r="I288" i="2" s="1"/>
  <c r="J288" i="2" s="1"/>
  <c r="H289" i="2"/>
  <c r="I289" i="2" s="1"/>
  <c r="J289" i="2" s="1"/>
  <c r="H290" i="2"/>
  <c r="I290" i="2" s="1"/>
  <c r="J290" i="2" s="1"/>
  <c r="H291" i="2"/>
  <c r="I291" i="2" s="1"/>
  <c r="J291" i="2" s="1"/>
  <c r="H292" i="2"/>
  <c r="I292" i="2" s="1"/>
  <c r="J292" i="2" s="1"/>
  <c r="H293" i="2"/>
  <c r="I293" i="2" s="1"/>
  <c r="J293" i="2" s="1"/>
  <c r="H294" i="2"/>
  <c r="I294" i="2" s="1"/>
  <c r="J294" i="2" s="1"/>
  <c r="H295" i="2"/>
  <c r="I295" i="2" s="1"/>
  <c r="J295" i="2" s="1"/>
  <c r="H296" i="2"/>
  <c r="I296" i="2" s="1"/>
  <c r="J296" i="2" s="1"/>
  <c r="H297" i="2"/>
  <c r="I297" i="2" s="1"/>
  <c r="J297" i="2" s="1"/>
  <c r="H298" i="2"/>
  <c r="I298" i="2" s="1"/>
  <c r="J298" i="2" s="1"/>
  <c r="H299" i="2"/>
  <c r="I299" i="2" s="1"/>
  <c r="J299" i="2" s="1"/>
  <c r="H300" i="2"/>
  <c r="I300" i="2" s="1"/>
  <c r="J300" i="2" s="1"/>
  <c r="H301" i="2"/>
  <c r="I301" i="2" s="1"/>
  <c r="J301" i="2" s="1"/>
  <c r="H302" i="2"/>
  <c r="I302" i="2" s="1"/>
  <c r="J302" i="2" s="1"/>
  <c r="H303" i="2"/>
  <c r="I303" i="2" s="1"/>
  <c r="J303" i="2" s="1"/>
  <c r="H304" i="2"/>
  <c r="I304" i="2" s="1"/>
  <c r="J304" i="2" s="1"/>
  <c r="H305" i="2"/>
  <c r="I305" i="2" s="1"/>
  <c r="J305" i="2" s="1"/>
  <c r="H306" i="2"/>
  <c r="I306" i="2" s="1"/>
  <c r="J306" i="2" s="1"/>
  <c r="H307" i="2"/>
  <c r="I307" i="2" s="1"/>
  <c r="J307" i="2" s="1"/>
  <c r="H308" i="2"/>
  <c r="I308" i="2" s="1"/>
  <c r="J308" i="2" s="1"/>
  <c r="H309" i="2"/>
  <c r="I309" i="2" s="1"/>
  <c r="J309" i="2" s="1"/>
  <c r="H310" i="2"/>
  <c r="I310" i="2" s="1"/>
  <c r="J310" i="2" s="1"/>
  <c r="H311" i="2"/>
  <c r="I311" i="2" s="1"/>
  <c r="J311" i="2" s="1"/>
  <c r="H312" i="2"/>
  <c r="I312" i="2" s="1"/>
  <c r="J312" i="2" s="1"/>
  <c r="H313" i="2"/>
  <c r="I313" i="2" s="1"/>
  <c r="J313" i="2" s="1"/>
  <c r="H314" i="2"/>
  <c r="I314" i="2" s="1"/>
  <c r="J314" i="2" s="1"/>
  <c r="H315" i="2"/>
  <c r="I315" i="2" s="1"/>
  <c r="J315" i="2" s="1"/>
  <c r="H316" i="2"/>
  <c r="I316" i="2" s="1"/>
  <c r="J316" i="2" s="1"/>
  <c r="H317" i="2"/>
  <c r="I317" i="2" s="1"/>
  <c r="J317" i="2" s="1"/>
  <c r="H318" i="2"/>
  <c r="I318" i="2" s="1"/>
  <c r="J318" i="2" s="1"/>
  <c r="H319" i="2"/>
  <c r="I319" i="2" s="1"/>
  <c r="J319" i="2" s="1"/>
  <c r="H320" i="2"/>
  <c r="I320" i="2" s="1"/>
  <c r="J320" i="2" s="1"/>
  <c r="H321" i="2"/>
  <c r="I321" i="2" s="1"/>
  <c r="J321" i="2" s="1"/>
  <c r="H322" i="2"/>
  <c r="I322" i="2" s="1"/>
  <c r="J322" i="2" s="1"/>
  <c r="H323" i="2"/>
  <c r="I323" i="2" s="1"/>
  <c r="J323" i="2" s="1"/>
  <c r="H324" i="2"/>
  <c r="I324" i="2" s="1"/>
  <c r="J324" i="2" s="1"/>
  <c r="H325" i="2"/>
  <c r="I325" i="2" s="1"/>
  <c r="J325" i="2" s="1"/>
  <c r="H326" i="2"/>
  <c r="I326" i="2" s="1"/>
  <c r="J326" i="2" s="1"/>
  <c r="H327" i="2"/>
  <c r="I327" i="2" s="1"/>
  <c r="J327" i="2" s="1"/>
  <c r="H328" i="2"/>
  <c r="I328" i="2" s="1"/>
  <c r="J328" i="2" s="1"/>
  <c r="H329" i="2"/>
  <c r="I329" i="2" s="1"/>
  <c r="J329" i="2" s="1"/>
  <c r="H330" i="2"/>
  <c r="I330" i="2" s="1"/>
  <c r="J330" i="2" s="1"/>
  <c r="H331" i="2"/>
  <c r="I331" i="2" s="1"/>
  <c r="J331" i="2" s="1"/>
  <c r="H332" i="2"/>
  <c r="I332" i="2" s="1"/>
  <c r="J332" i="2" s="1"/>
  <c r="H333" i="2"/>
  <c r="I333" i="2" s="1"/>
  <c r="J333" i="2" s="1"/>
  <c r="H334" i="2"/>
  <c r="I334" i="2" s="1"/>
  <c r="J334" i="2" s="1"/>
  <c r="H335" i="2"/>
  <c r="I335" i="2" s="1"/>
  <c r="J335" i="2" s="1"/>
  <c r="H336" i="2"/>
  <c r="I336" i="2" s="1"/>
  <c r="J336" i="2" s="1"/>
  <c r="H337" i="2"/>
  <c r="I337" i="2" s="1"/>
  <c r="J337" i="2" s="1"/>
  <c r="H338" i="2"/>
  <c r="I338" i="2" s="1"/>
  <c r="J338" i="2" s="1"/>
  <c r="H339" i="2"/>
  <c r="I339" i="2" s="1"/>
  <c r="J339" i="2" s="1"/>
  <c r="H341" i="2"/>
  <c r="I341" i="2" s="1"/>
  <c r="J341" i="2" s="1"/>
  <c r="H343" i="2"/>
  <c r="I343" i="2" s="1"/>
  <c r="J343" i="2" s="1"/>
  <c r="H345" i="2"/>
  <c r="I345" i="2" s="1"/>
  <c r="J345" i="2" s="1"/>
  <c r="H349" i="2"/>
  <c r="I349" i="2" s="1"/>
  <c r="J349" i="2" s="1"/>
  <c r="H351" i="2"/>
  <c r="I351" i="2" s="1"/>
  <c r="J351" i="2" s="1"/>
  <c r="H353" i="2"/>
  <c r="I353" i="2" s="1"/>
  <c r="J353" i="2" s="1"/>
  <c r="H355" i="2"/>
  <c r="I355" i="2" s="1"/>
  <c r="J355" i="2" s="1"/>
  <c r="H359" i="2"/>
  <c r="I359" i="2" s="1"/>
  <c r="J359" i="2" s="1"/>
  <c r="H361" i="2"/>
  <c r="I361" i="2" s="1"/>
  <c r="J361" i="2" s="1"/>
  <c r="H363" i="2"/>
  <c r="I363" i="2" s="1"/>
  <c r="J363" i="2" s="1"/>
  <c r="H365" i="2"/>
  <c r="I365" i="2" s="1"/>
  <c r="J365" i="2" s="1"/>
  <c r="H367" i="2"/>
  <c r="I367" i="2" s="1"/>
  <c r="J367" i="2" s="1"/>
  <c r="H375" i="2"/>
  <c r="I375" i="2" s="1"/>
  <c r="J375" i="2" s="1"/>
  <c r="H376" i="2"/>
  <c r="I376" i="2" s="1"/>
  <c r="J376" i="2" s="1"/>
  <c r="H377" i="2"/>
  <c r="I377" i="2" s="1"/>
  <c r="J377" i="2" s="1"/>
  <c r="H378" i="2"/>
  <c r="I378" i="2" s="1"/>
  <c r="J378" i="2" s="1"/>
  <c r="H379" i="2"/>
  <c r="I379" i="2" s="1"/>
  <c r="J379" i="2" s="1"/>
  <c r="H380" i="2"/>
  <c r="I380" i="2" s="1"/>
  <c r="J380" i="2" s="1"/>
  <c r="H381" i="2"/>
  <c r="I381" i="2" s="1"/>
  <c r="J381" i="2" s="1"/>
  <c r="H382" i="2"/>
  <c r="I382" i="2" s="1"/>
  <c r="J382" i="2" s="1"/>
  <c r="H383" i="2"/>
  <c r="I383" i="2" s="1"/>
  <c r="J383" i="2" s="1"/>
  <c r="H384" i="2"/>
  <c r="I384" i="2" s="1"/>
  <c r="J384" i="2" s="1"/>
  <c r="H385" i="2"/>
  <c r="I385" i="2" s="1"/>
  <c r="J385" i="2" s="1"/>
  <c r="H386" i="2"/>
  <c r="I386" i="2" s="1"/>
  <c r="J386" i="2" s="1"/>
  <c r="H387" i="2"/>
  <c r="I387" i="2" s="1"/>
  <c r="J387" i="2" s="1"/>
  <c r="H388" i="2"/>
  <c r="I388" i="2" s="1"/>
  <c r="J388" i="2" s="1"/>
  <c r="H389" i="2"/>
  <c r="I389" i="2" s="1"/>
  <c r="J389" i="2" s="1"/>
  <c r="H390" i="2"/>
  <c r="I390" i="2" s="1"/>
  <c r="J390" i="2" s="1"/>
  <c r="H391" i="2"/>
  <c r="I391" i="2" s="1"/>
  <c r="J391" i="2" s="1"/>
  <c r="H392" i="2"/>
  <c r="I392" i="2" s="1"/>
  <c r="J392" i="2" s="1"/>
  <c r="H393" i="2"/>
  <c r="I393" i="2" s="1"/>
  <c r="J393" i="2" s="1"/>
  <c r="H394" i="2"/>
  <c r="I394" i="2" s="1"/>
  <c r="J394" i="2" s="1"/>
  <c r="H395" i="2"/>
  <c r="I395" i="2" s="1"/>
  <c r="J395" i="2" s="1"/>
  <c r="H396" i="2"/>
  <c r="I396" i="2" s="1"/>
  <c r="J396" i="2" s="1"/>
  <c r="H397" i="2"/>
  <c r="I397" i="2" s="1"/>
  <c r="J397" i="2" s="1"/>
  <c r="H398" i="2"/>
  <c r="I398" i="2" s="1"/>
  <c r="J398" i="2" s="1"/>
  <c r="H399" i="2"/>
  <c r="I399" i="2" s="1"/>
  <c r="J399" i="2" s="1"/>
  <c r="H400" i="2"/>
  <c r="I400" i="2" s="1"/>
  <c r="J400" i="2" s="1"/>
  <c r="H401" i="2"/>
  <c r="I401" i="2" s="1"/>
  <c r="J401" i="2" s="1"/>
  <c r="H402" i="2"/>
  <c r="I402" i="2" s="1"/>
  <c r="J402" i="2" s="1"/>
  <c r="H403" i="2"/>
  <c r="I403" i="2" s="1"/>
  <c r="J403" i="2" s="1"/>
  <c r="H404" i="2"/>
  <c r="I404" i="2" s="1"/>
  <c r="J404" i="2" s="1"/>
  <c r="H405" i="2"/>
  <c r="I405" i="2" s="1"/>
  <c r="J405" i="2" s="1"/>
  <c r="H406" i="2"/>
  <c r="I406" i="2" s="1"/>
  <c r="J406" i="2" s="1"/>
  <c r="H407" i="2"/>
  <c r="I407" i="2" s="1"/>
  <c r="J407" i="2" s="1"/>
  <c r="H408" i="2"/>
  <c r="I408" i="2" s="1"/>
  <c r="J408" i="2" s="1"/>
  <c r="H409" i="2"/>
  <c r="I409" i="2" s="1"/>
  <c r="J409" i="2" s="1"/>
  <c r="H410" i="2"/>
  <c r="I410" i="2" s="1"/>
  <c r="J410" i="2" s="1"/>
  <c r="H411" i="2"/>
  <c r="I411" i="2" s="1"/>
  <c r="J411" i="2" s="1"/>
  <c r="H412" i="2"/>
  <c r="I412" i="2" s="1"/>
  <c r="J412" i="2" s="1"/>
  <c r="H413" i="2"/>
  <c r="I413" i="2" s="1"/>
  <c r="J413" i="2" s="1"/>
  <c r="H414" i="2"/>
  <c r="I414" i="2" s="1"/>
  <c r="J414" i="2" s="1"/>
  <c r="H415" i="2"/>
  <c r="I415" i="2" s="1"/>
  <c r="J415" i="2" s="1"/>
  <c r="H416" i="2"/>
  <c r="I416" i="2" s="1"/>
  <c r="J416" i="2" s="1"/>
  <c r="H417" i="2"/>
  <c r="I417" i="2" s="1"/>
  <c r="J417" i="2" s="1"/>
  <c r="H418" i="2"/>
  <c r="I418" i="2" s="1"/>
  <c r="J418" i="2" s="1"/>
  <c r="H419" i="2"/>
  <c r="I419" i="2" s="1"/>
  <c r="J419" i="2" s="1"/>
  <c r="H420" i="2"/>
  <c r="I420" i="2" s="1"/>
  <c r="J420" i="2" s="1"/>
  <c r="H421" i="2"/>
  <c r="I421" i="2" s="1"/>
  <c r="J421" i="2" s="1"/>
  <c r="H422" i="2"/>
  <c r="I422" i="2" s="1"/>
  <c r="J422" i="2" s="1"/>
  <c r="H423" i="2"/>
  <c r="I423" i="2" s="1"/>
  <c r="J423" i="2" s="1"/>
  <c r="H424" i="2"/>
  <c r="I424" i="2" s="1"/>
  <c r="J424" i="2" s="1"/>
  <c r="H425" i="2"/>
  <c r="I425" i="2" s="1"/>
  <c r="J425" i="2" s="1"/>
  <c r="H426" i="2"/>
  <c r="I426" i="2" s="1"/>
  <c r="J426" i="2" s="1"/>
  <c r="H427" i="2"/>
  <c r="I427" i="2" s="1"/>
  <c r="J427" i="2" s="1"/>
  <c r="H428" i="2"/>
  <c r="I428" i="2" s="1"/>
  <c r="J428" i="2" s="1"/>
  <c r="H429" i="2"/>
  <c r="I429" i="2" s="1"/>
  <c r="J429" i="2" s="1"/>
  <c r="H430" i="2"/>
  <c r="I430" i="2" s="1"/>
  <c r="J430" i="2" s="1"/>
  <c r="H431" i="2"/>
  <c r="I431" i="2" s="1"/>
  <c r="J431" i="2" s="1"/>
  <c r="H432" i="2"/>
  <c r="I432" i="2" s="1"/>
  <c r="J432" i="2" s="1"/>
  <c r="H433" i="2"/>
  <c r="I433" i="2" s="1"/>
  <c r="J433" i="2" s="1"/>
  <c r="H434" i="2"/>
  <c r="I434" i="2" s="1"/>
  <c r="J434" i="2" s="1"/>
  <c r="H435" i="2"/>
  <c r="I435" i="2" s="1"/>
  <c r="J435" i="2" s="1"/>
  <c r="H436" i="2"/>
  <c r="I436" i="2" s="1"/>
  <c r="J436" i="2" s="1"/>
  <c r="H437" i="2"/>
  <c r="I437" i="2" s="1"/>
  <c r="J437" i="2" s="1"/>
  <c r="H438" i="2"/>
  <c r="I438" i="2" s="1"/>
  <c r="J438" i="2" s="1"/>
  <c r="H439" i="2"/>
  <c r="I439" i="2" s="1"/>
  <c r="J439" i="2" s="1"/>
  <c r="H440" i="2"/>
  <c r="I440" i="2" s="1"/>
  <c r="J440" i="2" s="1"/>
  <c r="H441" i="2"/>
  <c r="I441" i="2" s="1"/>
  <c r="J441" i="2" s="1"/>
  <c r="H442" i="2"/>
  <c r="I442" i="2" s="1"/>
  <c r="J442" i="2" s="1"/>
  <c r="H443" i="2"/>
  <c r="I443" i="2" s="1"/>
  <c r="J443" i="2" s="1"/>
  <c r="H444" i="2"/>
  <c r="I444" i="2" s="1"/>
  <c r="J444" i="2" s="1"/>
  <c r="H445" i="2"/>
  <c r="I445" i="2" s="1"/>
  <c r="J445" i="2" s="1"/>
  <c r="H446" i="2"/>
  <c r="I446" i="2" s="1"/>
  <c r="J446" i="2" s="1"/>
  <c r="H447" i="2"/>
  <c r="I447" i="2" s="1"/>
  <c r="J447" i="2" s="1"/>
  <c r="H448" i="2"/>
  <c r="I448" i="2" s="1"/>
  <c r="J448" i="2" s="1"/>
  <c r="H449" i="2"/>
  <c r="I449" i="2" s="1"/>
  <c r="J449" i="2" s="1"/>
  <c r="H450" i="2"/>
  <c r="I450" i="2" s="1"/>
  <c r="J450" i="2" s="1"/>
  <c r="H451" i="2"/>
  <c r="I451" i="2" s="1"/>
  <c r="J451" i="2" s="1"/>
  <c r="H452" i="2"/>
  <c r="I452" i="2" s="1"/>
  <c r="J452" i="2" s="1"/>
  <c r="H453" i="2"/>
  <c r="I453" i="2" s="1"/>
  <c r="J453" i="2" s="1"/>
  <c r="H454" i="2"/>
  <c r="I454" i="2" s="1"/>
  <c r="J454" i="2" s="1"/>
  <c r="H455" i="2"/>
  <c r="I455" i="2" s="1"/>
  <c r="J455" i="2" s="1"/>
  <c r="H456" i="2"/>
  <c r="I456" i="2" s="1"/>
  <c r="J456" i="2" s="1"/>
  <c r="H457" i="2"/>
  <c r="I457" i="2" s="1"/>
  <c r="J457" i="2" s="1"/>
  <c r="H458" i="2"/>
  <c r="I458" i="2" s="1"/>
  <c r="J458" i="2" s="1"/>
  <c r="H459" i="2"/>
  <c r="I459" i="2" s="1"/>
  <c r="J459" i="2" s="1"/>
  <c r="H460" i="2"/>
  <c r="I460" i="2" s="1"/>
  <c r="J460" i="2" s="1"/>
  <c r="H461" i="2"/>
  <c r="I461" i="2" s="1"/>
  <c r="J461" i="2" s="1"/>
  <c r="H462" i="2"/>
  <c r="I462" i="2" s="1"/>
  <c r="J462" i="2" s="1"/>
  <c r="H463" i="2"/>
  <c r="I463" i="2" s="1"/>
  <c r="J463" i="2" s="1"/>
  <c r="H464" i="2"/>
  <c r="I464" i="2" s="1"/>
  <c r="J464" i="2" s="1"/>
  <c r="H465" i="2"/>
  <c r="I465" i="2" s="1"/>
  <c r="J465" i="2" s="1"/>
  <c r="H466" i="2"/>
  <c r="I466" i="2" s="1"/>
  <c r="J466" i="2" s="1"/>
  <c r="H467" i="2"/>
  <c r="I467" i="2" s="1"/>
  <c r="J467" i="2" s="1"/>
  <c r="H468" i="2"/>
  <c r="I468" i="2" s="1"/>
  <c r="J468" i="2" s="1"/>
  <c r="H469" i="2"/>
  <c r="I469" i="2" s="1"/>
  <c r="J469" i="2" s="1"/>
  <c r="H470" i="2"/>
  <c r="I470" i="2" s="1"/>
  <c r="J470" i="2" s="1"/>
  <c r="H471" i="2"/>
  <c r="I471" i="2" s="1"/>
  <c r="J471" i="2" s="1"/>
  <c r="H472" i="2"/>
  <c r="I472" i="2" s="1"/>
  <c r="J472" i="2" s="1"/>
  <c r="H473" i="2"/>
  <c r="I473" i="2" s="1"/>
  <c r="J473" i="2" s="1"/>
  <c r="H474" i="2"/>
  <c r="I474" i="2" s="1"/>
  <c r="J474" i="2" s="1"/>
  <c r="H475" i="2"/>
  <c r="I475" i="2" s="1"/>
  <c r="J475" i="2" s="1"/>
  <c r="H476" i="2"/>
  <c r="I476" i="2" s="1"/>
  <c r="J476" i="2" s="1"/>
  <c r="H477" i="2"/>
  <c r="I477" i="2" s="1"/>
  <c r="J477" i="2" s="1"/>
  <c r="H478" i="2"/>
  <c r="I478" i="2" s="1"/>
  <c r="J478" i="2" s="1"/>
  <c r="H479" i="2"/>
  <c r="I479" i="2" s="1"/>
  <c r="J479" i="2" s="1"/>
  <c r="H480" i="2"/>
  <c r="I480" i="2" s="1"/>
  <c r="J480" i="2" s="1"/>
  <c r="H481" i="2"/>
  <c r="I481" i="2" s="1"/>
  <c r="J481" i="2" s="1"/>
  <c r="H482" i="2"/>
  <c r="I482" i="2" s="1"/>
  <c r="J482" i="2" s="1"/>
  <c r="H483" i="2"/>
  <c r="I483" i="2" s="1"/>
  <c r="J483" i="2" s="1"/>
  <c r="H484" i="2"/>
  <c r="I484" i="2" s="1"/>
  <c r="J484" i="2" s="1"/>
  <c r="H485" i="2"/>
  <c r="I485" i="2" s="1"/>
  <c r="J485" i="2" s="1"/>
  <c r="H486" i="2"/>
  <c r="I486" i="2" s="1"/>
  <c r="J486" i="2" s="1"/>
  <c r="H487" i="2"/>
  <c r="I487" i="2" s="1"/>
  <c r="J487" i="2" s="1"/>
  <c r="H488" i="2"/>
  <c r="I488" i="2" s="1"/>
  <c r="J488" i="2" s="1"/>
  <c r="H489" i="2"/>
  <c r="I489" i="2" s="1"/>
  <c r="J489" i="2" s="1"/>
  <c r="H490" i="2"/>
  <c r="I490" i="2" s="1"/>
  <c r="J490" i="2" s="1"/>
  <c r="H491" i="2"/>
  <c r="I491" i="2" s="1"/>
  <c r="J491" i="2" s="1"/>
  <c r="H492" i="2"/>
  <c r="I492" i="2" s="1"/>
  <c r="J492" i="2" s="1"/>
  <c r="H493" i="2"/>
  <c r="I493" i="2" s="1"/>
  <c r="J493" i="2" s="1"/>
  <c r="H494" i="2"/>
  <c r="I494" i="2" s="1"/>
  <c r="J494" i="2" s="1"/>
  <c r="H495" i="2"/>
  <c r="I495" i="2" s="1"/>
  <c r="J495" i="2" s="1"/>
  <c r="H496" i="2"/>
  <c r="I496" i="2" s="1"/>
  <c r="J496" i="2" s="1"/>
  <c r="H497" i="2"/>
  <c r="I497" i="2" s="1"/>
  <c r="J497" i="2" s="1"/>
  <c r="H498" i="2"/>
  <c r="I498" i="2" s="1"/>
  <c r="J498" i="2" s="1"/>
  <c r="H499" i="2"/>
  <c r="I499" i="2" s="1"/>
  <c r="J499" i="2" s="1"/>
  <c r="H500" i="2"/>
  <c r="I500" i="2" s="1"/>
  <c r="J500" i="2" s="1"/>
  <c r="H501" i="2"/>
  <c r="I501" i="2" s="1"/>
  <c r="J501" i="2" s="1"/>
  <c r="H502" i="2"/>
  <c r="I502" i="2" s="1"/>
  <c r="J502" i="2" s="1"/>
  <c r="H503" i="2"/>
  <c r="I503" i="2" s="1"/>
  <c r="J503" i="2" s="1"/>
  <c r="H504" i="2"/>
  <c r="I504" i="2" s="1"/>
  <c r="J504" i="2" s="1"/>
  <c r="H505" i="2"/>
  <c r="I505" i="2" s="1"/>
  <c r="J505" i="2" s="1"/>
  <c r="H506" i="2"/>
  <c r="I506" i="2" s="1"/>
  <c r="J506" i="2" s="1"/>
  <c r="H507" i="2"/>
  <c r="I507" i="2" s="1"/>
  <c r="J507" i="2" s="1"/>
  <c r="H508" i="2"/>
  <c r="I508" i="2" s="1"/>
  <c r="J508" i="2" s="1"/>
  <c r="H509" i="2"/>
  <c r="I509" i="2" s="1"/>
  <c r="J509" i="2" s="1"/>
  <c r="H510" i="2"/>
  <c r="I510" i="2" s="1"/>
  <c r="J510" i="2" s="1"/>
  <c r="H511" i="2"/>
  <c r="I511" i="2" s="1"/>
  <c r="J511" i="2" s="1"/>
  <c r="H512" i="2"/>
  <c r="I512" i="2" s="1"/>
  <c r="J512" i="2" s="1"/>
  <c r="H513" i="2"/>
  <c r="I513" i="2" s="1"/>
  <c r="J513" i="2" s="1"/>
  <c r="H514" i="2"/>
  <c r="I514" i="2" s="1"/>
  <c r="J514" i="2" s="1"/>
  <c r="H515" i="2"/>
  <c r="I515" i="2" s="1"/>
  <c r="J515" i="2" s="1"/>
  <c r="H516" i="2"/>
  <c r="I516" i="2" s="1"/>
  <c r="J516" i="2" s="1"/>
  <c r="H517" i="2"/>
  <c r="I517" i="2" s="1"/>
  <c r="J517" i="2" s="1"/>
  <c r="H518" i="2"/>
  <c r="I518" i="2" s="1"/>
  <c r="J518" i="2" s="1"/>
  <c r="H519" i="2"/>
  <c r="I519" i="2" s="1"/>
  <c r="J519" i="2" s="1"/>
  <c r="H520" i="2"/>
  <c r="I520" i="2" s="1"/>
  <c r="J520" i="2" s="1"/>
  <c r="H521" i="2"/>
  <c r="I521" i="2" s="1"/>
  <c r="J521" i="2" s="1"/>
  <c r="H522" i="2"/>
  <c r="I522" i="2" s="1"/>
  <c r="J522" i="2" s="1"/>
  <c r="H523" i="2"/>
  <c r="I523" i="2" s="1"/>
  <c r="J523" i="2" s="1"/>
  <c r="H524" i="2"/>
  <c r="I524" i="2" s="1"/>
  <c r="J524" i="2" s="1"/>
  <c r="H525" i="2"/>
  <c r="I525" i="2" s="1"/>
  <c r="J525" i="2" s="1"/>
  <c r="H526" i="2"/>
  <c r="I526" i="2" s="1"/>
  <c r="J526" i="2" s="1"/>
  <c r="H527" i="2"/>
  <c r="I527" i="2" s="1"/>
  <c r="J527" i="2" s="1"/>
  <c r="H528" i="2"/>
  <c r="I528" i="2" s="1"/>
  <c r="J528" i="2" s="1"/>
  <c r="H529" i="2"/>
  <c r="I529" i="2" s="1"/>
  <c r="J529" i="2" s="1"/>
  <c r="H530" i="2"/>
  <c r="I530" i="2" s="1"/>
  <c r="J530" i="2" s="1"/>
  <c r="H531" i="2"/>
  <c r="I531" i="2" s="1"/>
  <c r="J531" i="2" s="1"/>
  <c r="H532" i="2"/>
  <c r="I532" i="2" s="1"/>
  <c r="J532" i="2" s="1"/>
  <c r="H533" i="2"/>
  <c r="I533" i="2" s="1"/>
  <c r="J533" i="2" s="1"/>
  <c r="H534" i="2"/>
  <c r="I534" i="2" s="1"/>
  <c r="J534" i="2" s="1"/>
  <c r="H535" i="2"/>
  <c r="I535" i="2" s="1"/>
  <c r="J535" i="2" s="1"/>
  <c r="H536" i="2"/>
  <c r="I536" i="2" s="1"/>
  <c r="J536" i="2" s="1"/>
  <c r="H537" i="2"/>
  <c r="I537" i="2" s="1"/>
  <c r="J537" i="2" s="1"/>
  <c r="H538" i="2"/>
  <c r="I538" i="2" s="1"/>
  <c r="J538" i="2" s="1"/>
  <c r="H539" i="2"/>
  <c r="I539" i="2" s="1"/>
  <c r="J539" i="2" s="1"/>
  <c r="H540" i="2"/>
  <c r="I540" i="2" s="1"/>
  <c r="J540" i="2" s="1"/>
  <c r="H541" i="2"/>
  <c r="I541" i="2" s="1"/>
  <c r="J541" i="2" s="1"/>
  <c r="H542" i="2"/>
  <c r="I542" i="2" s="1"/>
  <c r="J542" i="2" s="1"/>
  <c r="H543" i="2"/>
  <c r="I543" i="2" s="1"/>
  <c r="J543" i="2" s="1"/>
  <c r="H544" i="2"/>
  <c r="I544" i="2" s="1"/>
  <c r="J544" i="2" s="1"/>
  <c r="H545" i="2"/>
  <c r="I545" i="2" s="1"/>
  <c r="J545" i="2" s="1"/>
  <c r="H546" i="2"/>
  <c r="I546" i="2" s="1"/>
  <c r="J546" i="2" s="1"/>
  <c r="H547" i="2"/>
  <c r="I547" i="2" s="1"/>
  <c r="J547" i="2" s="1"/>
  <c r="H548" i="2"/>
  <c r="I548" i="2" s="1"/>
  <c r="J548" i="2" s="1"/>
  <c r="H549" i="2"/>
  <c r="I549" i="2" s="1"/>
  <c r="J549" i="2" s="1"/>
  <c r="H550" i="2"/>
  <c r="I550" i="2" s="1"/>
  <c r="J550" i="2" s="1"/>
  <c r="H551" i="2"/>
  <c r="I551" i="2" s="1"/>
  <c r="J551" i="2" s="1"/>
  <c r="H552" i="2"/>
  <c r="I552" i="2" s="1"/>
  <c r="J552" i="2" s="1"/>
  <c r="H553" i="2"/>
  <c r="I553" i="2" s="1"/>
  <c r="J553" i="2" s="1"/>
  <c r="H554" i="2"/>
  <c r="I554" i="2" s="1"/>
  <c r="J554" i="2" s="1"/>
  <c r="H555" i="2"/>
  <c r="I555" i="2" s="1"/>
  <c r="J555" i="2" s="1"/>
  <c r="H556" i="2"/>
  <c r="I556" i="2" s="1"/>
  <c r="J556" i="2" s="1"/>
  <c r="H557" i="2"/>
  <c r="I557" i="2" s="1"/>
  <c r="J557" i="2" s="1"/>
  <c r="H558" i="2"/>
  <c r="I558" i="2" s="1"/>
  <c r="J558" i="2" s="1"/>
  <c r="H559" i="2"/>
  <c r="I559" i="2" s="1"/>
  <c r="J559" i="2" s="1"/>
  <c r="H560" i="2"/>
  <c r="I560" i="2" s="1"/>
  <c r="J560" i="2" s="1"/>
  <c r="H561" i="2"/>
  <c r="I561" i="2" s="1"/>
  <c r="J561" i="2" s="1"/>
  <c r="H562" i="2"/>
  <c r="I562" i="2" s="1"/>
  <c r="J562" i="2" s="1"/>
  <c r="H563" i="2"/>
  <c r="I563" i="2" s="1"/>
  <c r="J563" i="2" s="1"/>
  <c r="H564" i="2"/>
  <c r="I564" i="2" s="1"/>
  <c r="J564" i="2" s="1"/>
  <c r="H565" i="2"/>
  <c r="I565" i="2" s="1"/>
  <c r="J565" i="2" s="1"/>
  <c r="H566" i="2"/>
  <c r="I566" i="2" s="1"/>
  <c r="J566" i="2" s="1"/>
  <c r="H567" i="2"/>
  <c r="I567" i="2" s="1"/>
  <c r="J567" i="2" s="1"/>
  <c r="H568" i="2"/>
  <c r="I568" i="2" s="1"/>
  <c r="J568" i="2" s="1"/>
  <c r="H569" i="2"/>
  <c r="I569" i="2" s="1"/>
  <c r="J569" i="2" s="1"/>
  <c r="H570" i="2"/>
  <c r="I570" i="2" s="1"/>
  <c r="J570" i="2" s="1"/>
  <c r="H571" i="2"/>
  <c r="I571" i="2" s="1"/>
  <c r="J571" i="2" s="1"/>
  <c r="H572" i="2"/>
  <c r="I572" i="2" s="1"/>
  <c r="J572" i="2" s="1"/>
  <c r="H573" i="2"/>
  <c r="I573" i="2" s="1"/>
  <c r="J573" i="2" s="1"/>
  <c r="H574" i="2"/>
  <c r="I574" i="2" s="1"/>
  <c r="J574" i="2" s="1"/>
  <c r="H575" i="2"/>
  <c r="I575" i="2" s="1"/>
  <c r="J575" i="2" s="1"/>
  <c r="H576" i="2"/>
  <c r="I576" i="2" s="1"/>
  <c r="J576" i="2" s="1"/>
  <c r="H577" i="2"/>
  <c r="I577" i="2" s="1"/>
  <c r="J577" i="2" s="1"/>
  <c r="H578" i="2"/>
  <c r="I578" i="2" s="1"/>
  <c r="J578" i="2" s="1"/>
  <c r="H579" i="2"/>
  <c r="I579" i="2" s="1"/>
  <c r="J579" i="2" s="1"/>
  <c r="H580" i="2"/>
  <c r="I580" i="2" s="1"/>
  <c r="J580" i="2" s="1"/>
  <c r="H581" i="2"/>
  <c r="I581" i="2" s="1"/>
  <c r="J581" i="2" s="1"/>
  <c r="H582" i="2"/>
  <c r="I582" i="2" s="1"/>
  <c r="J582" i="2" s="1"/>
  <c r="H583" i="2"/>
  <c r="I583" i="2" s="1"/>
  <c r="J583" i="2" s="1"/>
  <c r="H584" i="2"/>
  <c r="I584" i="2" s="1"/>
  <c r="J584" i="2" s="1"/>
  <c r="H585" i="2"/>
  <c r="I585" i="2" s="1"/>
  <c r="J585" i="2" s="1"/>
  <c r="H586" i="2"/>
  <c r="I586" i="2" s="1"/>
  <c r="J586" i="2" s="1"/>
  <c r="H587" i="2"/>
  <c r="I587" i="2" s="1"/>
  <c r="J587" i="2" s="1"/>
  <c r="H588" i="2"/>
  <c r="I588" i="2" s="1"/>
  <c r="J588" i="2" s="1"/>
  <c r="H589" i="2"/>
  <c r="I589" i="2" s="1"/>
  <c r="J589" i="2" s="1"/>
  <c r="H590" i="2"/>
  <c r="I590" i="2" s="1"/>
  <c r="J590" i="2" s="1"/>
  <c r="H591" i="2"/>
  <c r="I591" i="2" s="1"/>
  <c r="J591" i="2" s="1"/>
  <c r="H592" i="2"/>
  <c r="I592" i="2" s="1"/>
  <c r="J592" i="2" s="1"/>
  <c r="H593" i="2"/>
  <c r="I593" i="2" s="1"/>
  <c r="J593" i="2" s="1"/>
  <c r="H594" i="2"/>
  <c r="I594" i="2" s="1"/>
  <c r="J594" i="2" s="1"/>
  <c r="H595" i="2"/>
  <c r="I595" i="2" s="1"/>
  <c r="J595" i="2" s="1"/>
  <c r="H596" i="2"/>
  <c r="I596" i="2" s="1"/>
  <c r="J596" i="2" s="1"/>
  <c r="H597" i="2"/>
  <c r="I597" i="2" s="1"/>
  <c r="J597" i="2" s="1"/>
  <c r="H598" i="2"/>
  <c r="I598" i="2" s="1"/>
  <c r="J598" i="2" s="1"/>
  <c r="H599" i="2"/>
  <c r="I599" i="2" s="1"/>
  <c r="J599" i="2" s="1"/>
  <c r="H600" i="2"/>
  <c r="I600" i="2" s="1"/>
  <c r="J600" i="2" s="1"/>
  <c r="H601" i="2"/>
  <c r="I601" i="2" s="1"/>
  <c r="J601" i="2" s="1"/>
  <c r="H602" i="2"/>
  <c r="I602" i="2" s="1"/>
  <c r="J602" i="2" s="1"/>
  <c r="H603" i="2"/>
  <c r="I603" i="2" s="1"/>
  <c r="J603" i="2" s="1"/>
  <c r="H604" i="2"/>
  <c r="I604" i="2" s="1"/>
  <c r="J604" i="2" s="1"/>
  <c r="H605" i="2"/>
  <c r="I605" i="2" s="1"/>
  <c r="J605" i="2" s="1"/>
  <c r="H606" i="2"/>
  <c r="I606" i="2" s="1"/>
  <c r="J606" i="2" s="1"/>
  <c r="H607" i="2"/>
  <c r="I607" i="2" s="1"/>
  <c r="J607" i="2" s="1"/>
  <c r="H608" i="2"/>
  <c r="I608" i="2" s="1"/>
  <c r="J608" i="2" s="1"/>
  <c r="H609" i="2"/>
  <c r="I609" i="2" s="1"/>
  <c r="J609" i="2" s="1"/>
  <c r="H610" i="2"/>
  <c r="I610" i="2" s="1"/>
  <c r="J610" i="2" s="1"/>
  <c r="H611" i="2"/>
  <c r="I611" i="2" s="1"/>
  <c r="J611" i="2" s="1"/>
  <c r="H612" i="2"/>
  <c r="I612" i="2" s="1"/>
  <c r="J612" i="2" s="1"/>
  <c r="H613" i="2"/>
  <c r="I613" i="2" s="1"/>
  <c r="J613" i="2" s="1"/>
  <c r="H614" i="2"/>
  <c r="I614" i="2" s="1"/>
  <c r="J614" i="2" s="1"/>
  <c r="H615" i="2"/>
  <c r="I615" i="2" s="1"/>
  <c r="J615" i="2" s="1"/>
  <c r="H616" i="2"/>
  <c r="I616" i="2" s="1"/>
  <c r="J616" i="2" s="1"/>
  <c r="H617" i="2"/>
  <c r="I617" i="2" s="1"/>
  <c r="J617" i="2" s="1"/>
  <c r="H618" i="2"/>
  <c r="I618" i="2" s="1"/>
  <c r="J618" i="2" s="1"/>
  <c r="H619" i="2"/>
  <c r="I619" i="2" s="1"/>
  <c r="J619" i="2" s="1"/>
  <c r="H620" i="2"/>
  <c r="I620" i="2" s="1"/>
  <c r="J620" i="2" s="1"/>
  <c r="H621" i="2"/>
  <c r="I621" i="2" s="1"/>
  <c r="J621" i="2" s="1"/>
  <c r="H622" i="2"/>
  <c r="I622" i="2" s="1"/>
  <c r="J622" i="2" s="1"/>
  <c r="H623" i="2"/>
  <c r="I623" i="2" s="1"/>
  <c r="J623" i="2" s="1"/>
  <c r="H624" i="2"/>
  <c r="I624" i="2" s="1"/>
  <c r="J624" i="2" s="1"/>
  <c r="H625" i="2"/>
  <c r="I625" i="2" s="1"/>
  <c r="J625" i="2" s="1"/>
  <c r="H626" i="2"/>
  <c r="I626" i="2" s="1"/>
  <c r="J626" i="2" s="1"/>
  <c r="H627" i="2"/>
  <c r="I627" i="2" s="1"/>
  <c r="J627" i="2" s="1"/>
  <c r="H628" i="2"/>
  <c r="I628" i="2" s="1"/>
  <c r="J628" i="2" s="1"/>
  <c r="H629" i="2"/>
  <c r="I629" i="2" s="1"/>
  <c r="J629" i="2" s="1"/>
  <c r="H630" i="2"/>
  <c r="I630" i="2" s="1"/>
  <c r="J630" i="2" s="1"/>
  <c r="H631" i="2"/>
  <c r="I631" i="2" s="1"/>
  <c r="J631" i="2" s="1"/>
  <c r="H632" i="2"/>
  <c r="I632" i="2" s="1"/>
  <c r="J632" i="2" s="1"/>
  <c r="H633" i="2"/>
  <c r="I633" i="2" s="1"/>
  <c r="J633" i="2" s="1"/>
  <c r="H634" i="2"/>
  <c r="I634" i="2" s="1"/>
  <c r="J634" i="2" s="1"/>
  <c r="H635" i="2"/>
  <c r="I635" i="2" s="1"/>
  <c r="J635" i="2" s="1"/>
  <c r="H636" i="2"/>
  <c r="I636" i="2" s="1"/>
  <c r="J636" i="2" s="1"/>
  <c r="H637" i="2"/>
  <c r="I637" i="2" s="1"/>
  <c r="J637" i="2" s="1"/>
  <c r="H638" i="2"/>
  <c r="I638" i="2" s="1"/>
  <c r="J638" i="2" s="1"/>
  <c r="H639" i="2"/>
  <c r="I639" i="2" s="1"/>
  <c r="J639" i="2" s="1"/>
  <c r="H640" i="2"/>
  <c r="I640" i="2" s="1"/>
  <c r="J640" i="2" s="1"/>
  <c r="H641" i="2"/>
  <c r="I641" i="2" s="1"/>
  <c r="J641" i="2" s="1"/>
  <c r="H642" i="2"/>
  <c r="I642" i="2" s="1"/>
  <c r="J642" i="2" s="1"/>
  <c r="H643" i="2"/>
  <c r="I643" i="2" s="1"/>
  <c r="J643" i="2" s="1"/>
  <c r="H644" i="2"/>
  <c r="I644" i="2" s="1"/>
  <c r="J644" i="2" s="1"/>
  <c r="H645" i="2"/>
  <c r="I645" i="2" s="1"/>
  <c r="J645" i="2" s="1"/>
  <c r="H646" i="2"/>
  <c r="I646" i="2" s="1"/>
  <c r="J646" i="2" s="1"/>
  <c r="H647" i="2"/>
  <c r="I647" i="2" s="1"/>
  <c r="J647" i="2" s="1"/>
  <c r="H648" i="2"/>
  <c r="I648" i="2" s="1"/>
  <c r="J648" i="2" s="1"/>
  <c r="H649" i="2"/>
  <c r="I649" i="2" s="1"/>
  <c r="J649" i="2" s="1"/>
  <c r="H650" i="2"/>
  <c r="I650" i="2" s="1"/>
  <c r="J650" i="2" s="1"/>
  <c r="H651" i="2"/>
  <c r="I651" i="2" s="1"/>
  <c r="J651" i="2" s="1"/>
  <c r="H652" i="2"/>
  <c r="I652" i="2" s="1"/>
  <c r="J652" i="2" s="1"/>
  <c r="H653" i="2"/>
  <c r="I653" i="2" s="1"/>
  <c r="J653" i="2" s="1"/>
  <c r="H654" i="2"/>
  <c r="I654" i="2" s="1"/>
  <c r="J654" i="2" s="1"/>
  <c r="H655" i="2"/>
  <c r="I655" i="2" s="1"/>
  <c r="J655" i="2" s="1"/>
  <c r="H656" i="2"/>
  <c r="I656" i="2" s="1"/>
  <c r="J656" i="2" s="1"/>
  <c r="H657" i="2"/>
  <c r="I657" i="2" s="1"/>
  <c r="J657" i="2" s="1"/>
  <c r="H658" i="2"/>
  <c r="I658" i="2" s="1"/>
  <c r="J658" i="2" s="1"/>
  <c r="H659" i="2"/>
  <c r="I659" i="2" s="1"/>
  <c r="J659" i="2" s="1"/>
  <c r="H660" i="2"/>
  <c r="I660" i="2" s="1"/>
  <c r="J660" i="2" s="1"/>
  <c r="H661" i="2"/>
  <c r="I661" i="2" s="1"/>
  <c r="J661" i="2" s="1"/>
  <c r="H662" i="2"/>
  <c r="I662" i="2" s="1"/>
  <c r="J662" i="2" s="1"/>
  <c r="H663" i="2"/>
  <c r="I663" i="2" s="1"/>
  <c r="J663" i="2" s="1"/>
  <c r="H664" i="2"/>
  <c r="I664" i="2" s="1"/>
  <c r="J664" i="2" s="1"/>
  <c r="H665" i="2"/>
  <c r="I665" i="2" s="1"/>
  <c r="J665" i="2" s="1"/>
  <c r="H666" i="2"/>
  <c r="I666" i="2" s="1"/>
  <c r="J666" i="2" s="1"/>
  <c r="H667" i="2"/>
  <c r="I667" i="2" s="1"/>
  <c r="J667" i="2" s="1"/>
  <c r="H668" i="2"/>
  <c r="I668" i="2" s="1"/>
  <c r="J668" i="2" s="1"/>
  <c r="H669" i="2"/>
  <c r="I669" i="2" s="1"/>
  <c r="J669" i="2" s="1"/>
  <c r="H670" i="2"/>
  <c r="I670" i="2" s="1"/>
  <c r="J670" i="2" s="1"/>
  <c r="H671" i="2"/>
  <c r="I671" i="2" s="1"/>
  <c r="J671" i="2" s="1"/>
  <c r="H672" i="2"/>
  <c r="I672" i="2" s="1"/>
  <c r="J672" i="2" s="1"/>
  <c r="H673" i="2"/>
  <c r="I673" i="2" s="1"/>
  <c r="J673" i="2" s="1"/>
  <c r="H674" i="2"/>
  <c r="I674" i="2" s="1"/>
  <c r="J674" i="2" s="1"/>
  <c r="H675" i="2"/>
  <c r="I675" i="2" s="1"/>
  <c r="J675" i="2" s="1"/>
  <c r="H676" i="2"/>
  <c r="I676" i="2" s="1"/>
  <c r="J676" i="2" s="1"/>
  <c r="H677" i="2"/>
  <c r="I677" i="2" s="1"/>
  <c r="J677" i="2" s="1"/>
  <c r="H678" i="2"/>
  <c r="I678" i="2" s="1"/>
  <c r="J678" i="2" s="1"/>
  <c r="H679" i="2"/>
  <c r="I679" i="2" s="1"/>
  <c r="J679" i="2" s="1"/>
  <c r="H680" i="2"/>
  <c r="I680" i="2" s="1"/>
  <c r="J680" i="2" s="1"/>
  <c r="H681" i="2"/>
  <c r="I681" i="2" s="1"/>
  <c r="J681" i="2" s="1"/>
  <c r="H682" i="2"/>
  <c r="I682" i="2" s="1"/>
  <c r="J682" i="2" s="1"/>
  <c r="H683" i="2"/>
  <c r="I683" i="2" s="1"/>
  <c r="J683" i="2" s="1"/>
  <c r="H684" i="2"/>
  <c r="I684" i="2" s="1"/>
  <c r="J684" i="2" s="1"/>
  <c r="H685" i="2"/>
  <c r="I685" i="2" s="1"/>
  <c r="J685" i="2" s="1"/>
  <c r="H686" i="2"/>
  <c r="I686" i="2" s="1"/>
  <c r="J686" i="2" s="1"/>
  <c r="H687" i="2"/>
  <c r="I687" i="2" s="1"/>
  <c r="J687" i="2" s="1"/>
  <c r="H688" i="2"/>
  <c r="I688" i="2" s="1"/>
  <c r="J688" i="2" s="1"/>
  <c r="H689" i="2"/>
  <c r="I689" i="2" s="1"/>
  <c r="J689" i="2" s="1"/>
  <c r="H690" i="2"/>
  <c r="I690" i="2" s="1"/>
  <c r="J690" i="2" s="1"/>
  <c r="H691" i="2"/>
  <c r="I691" i="2" s="1"/>
  <c r="J691" i="2" s="1"/>
  <c r="H692" i="2"/>
  <c r="I692" i="2" s="1"/>
  <c r="J692" i="2" s="1"/>
  <c r="H693" i="2"/>
  <c r="I693" i="2" s="1"/>
  <c r="J693" i="2" s="1"/>
  <c r="H694" i="2"/>
  <c r="I694" i="2" s="1"/>
  <c r="J694" i="2" s="1"/>
  <c r="H695" i="2"/>
  <c r="I695" i="2" s="1"/>
  <c r="J695" i="2" s="1"/>
  <c r="H696" i="2"/>
  <c r="I696" i="2" s="1"/>
  <c r="J696" i="2" s="1"/>
  <c r="H697" i="2"/>
  <c r="I697" i="2" s="1"/>
  <c r="J697" i="2" s="1"/>
  <c r="H698" i="2"/>
  <c r="I698" i="2" s="1"/>
  <c r="J698" i="2" s="1"/>
  <c r="H699" i="2"/>
  <c r="I699" i="2" s="1"/>
  <c r="J699" i="2" s="1"/>
  <c r="H700" i="2"/>
  <c r="I700" i="2" s="1"/>
  <c r="J700" i="2" s="1"/>
  <c r="H701" i="2"/>
  <c r="I701" i="2" s="1"/>
  <c r="J701" i="2" s="1"/>
  <c r="H702" i="2"/>
  <c r="I702" i="2" s="1"/>
  <c r="J702" i="2" s="1"/>
  <c r="H703" i="2"/>
  <c r="I703" i="2" s="1"/>
  <c r="J703" i="2" s="1"/>
  <c r="H704" i="2"/>
  <c r="I704" i="2" s="1"/>
  <c r="J704" i="2" s="1"/>
  <c r="H705" i="2"/>
  <c r="I705" i="2" s="1"/>
  <c r="J705" i="2" s="1"/>
  <c r="H706" i="2"/>
  <c r="I706" i="2" s="1"/>
  <c r="J706" i="2" s="1"/>
  <c r="H707" i="2"/>
  <c r="I707" i="2" s="1"/>
  <c r="J707" i="2" s="1"/>
  <c r="H708" i="2"/>
  <c r="I708" i="2" s="1"/>
  <c r="J708" i="2" s="1"/>
  <c r="H709" i="2"/>
  <c r="I709" i="2" s="1"/>
  <c r="J709" i="2" s="1"/>
  <c r="H710" i="2"/>
  <c r="I710" i="2" s="1"/>
  <c r="J710" i="2" s="1"/>
  <c r="H711" i="2"/>
  <c r="I711" i="2" s="1"/>
  <c r="J711" i="2" s="1"/>
  <c r="H712" i="2"/>
  <c r="I712" i="2" s="1"/>
  <c r="J712" i="2" s="1"/>
  <c r="H713" i="2"/>
  <c r="I713" i="2" s="1"/>
  <c r="J713" i="2" s="1"/>
  <c r="H714" i="2"/>
  <c r="I714" i="2" s="1"/>
  <c r="J714" i="2" s="1"/>
  <c r="H715" i="2"/>
  <c r="I715" i="2" s="1"/>
  <c r="J715" i="2" s="1"/>
  <c r="H716" i="2"/>
  <c r="I716" i="2" s="1"/>
  <c r="J716" i="2" s="1"/>
  <c r="H717" i="2"/>
  <c r="I717" i="2" s="1"/>
  <c r="J717" i="2" s="1"/>
  <c r="H718" i="2"/>
  <c r="I718" i="2" s="1"/>
  <c r="J718" i="2" s="1"/>
  <c r="H719" i="2"/>
  <c r="I719" i="2" s="1"/>
  <c r="J719" i="2" s="1"/>
  <c r="H720" i="2"/>
  <c r="I720" i="2" s="1"/>
  <c r="J720" i="2" s="1"/>
  <c r="H721" i="2"/>
  <c r="I721" i="2" s="1"/>
  <c r="J721" i="2" s="1"/>
  <c r="H722" i="2"/>
  <c r="I722" i="2" s="1"/>
  <c r="J722" i="2" s="1"/>
  <c r="H723" i="2"/>
  <c r="I723" i="2" s="1"/>
  <c r="J723" i="2" s="1"/>
  <c r="H724" i="2"/>
  <c r="I724" i="2" s="1"/>
  <c r="J724" i="2" s="1"/>
  <c r="H725" i="2"/>
  <c r="I725" i="2" s="1"/>
  <c r="J725" i="2" s="1"/>
  <c r="H726" i="2"/>
  <c r="I726" i="2" s="1"/>
  <c r="J726" i="2" s="1"/>
  <c r="H727" i="2"/>
  <c r="I727" i="2" s="1"/>
  <c r="J727" i="2" s="1"/>
  <c r="H728" i="2"/>
  <c r="I728" i="2" s="1"/>
  <c r="J728" i="2" s="1"/>
  <c r="H729" i="2"/>
  <c r="I729" i="2" s="1"/>
  <c r="J729" i="2" s="1"/>
  <c r="H730" i="2"/>
  <c r="I730" i="2" s="1"/>
  <c r="J730" i="2" s="1"/>
  <c r="H731" i="2"/>
  <c r="I731" i="2" s="1"/>
  <c r="J731" i="2" s="1"/>
  <c r="H732" i="2"/>
  <c r="I732" i="2" s="1"/>
  <c r="J732" i="2" s="1"/>
  <c r="H733" i="2"/>
  <c r="I733" i="2" s="1"/>
  <c r="J733" i="2" s="1"/>
  <c r="H734" i="2"/>
  <c r="I734" i="2" s="1"/>
  <c r="J734" i="2" s="1"/>
  <c r="H735" i="2"/>
  <c r="I735" i="2" s="1"/>
  <c r="J735" i="2" s="1"/>
  <c r="H736" i="2"/>
  <c r="I736" i="2" s="1"/>
  <c r="J736" i="2" s="1"/>
  <c r="H737" i="2"/>
  <c r="I737" i="2" s="1"/>
  <c r="J737" i="2" s="1"/>
  <c r="H738" i="2"/>
  <c r="I738" i="2" s="1"/>
  <c r="J738" i="2" s="1"/>
  <c r="H739" i="2"/>
  <c r="I739" i="2" s="1"/>
  <c r="J739" i="2" s="1"/>
  <c r="H740" i="2"/>
  <c r="I740" i="2" s="1"/>
  <c r="J740" i="2" s="1"/>
  <c r="H741" i="2"/>
  <c r="I741" i="2" s="1"/>
  <c r="J741" i="2" s="1"/>
  <c r="H742" i="2"/>
  <c r="I742" i="2" s="1"/>
  <c r="J742" i="2" s="1"/>
  <c r="H743" i="2"/>
  <c r="I743" i="2" s="1"/>
  <c r="J743" i="2" s="1"/>
  <c r="H744" i="2"/>
  <c r="I744" i="2" s="1"/>
  <c r="J744" i="2" s="1"/>
  <c r="H745" i="2"/>
  <c r="I745" i="2" s="1"/>
  <c r="J745" i="2" s="1"/>
  <c r="H746" i="2"/>
  <c r="I746" i="2" s="1"/>
  <c r="J746" i="2" s="1"/>
  <c r="H747" i="2"/>
  <c r="I747" i="2" s="1"/>
  <c r="J747" i="2" s="1"/>
  <c r="H748" i="2"/>
  <c r="I748" i="2" s="1"/>
  <c r="J748" i="2" s="1"/>
  <c r="H749" i="2"/>
  <c r="I749" i="2" s="1"/>
  <c r="J749" i="2" s="1"/>
  <c r="H750" i="2"/>
  <c r="I750" i="2" s="1"/>
  <c r="J750" i="2" s="1"/>
  <c r="H751" i="2"/>
  <c r="I751" i="2" s="1"/>
  <c r="J751" i="2" s="1"/>
  <c r="H752" i="2"/>
  <c r="I752" i="2" s="1"/>
  <c r="J752" i="2" s="1"/>
  <c r="H753" i="2"/>
  <c r="I753" i="2" s="1"/>
  <c r="J753" i="2" s="1"/>
  <c r="H754" i="2"/>
  <c r="I754" i="2" s="1"/>
  <c r="J754" i="2" s="1"/>
  <c r="H755" i="2"/>
  <c r="I755" i="2" s="1"/>
  <c r="J755" i="2" s="1"/>
  <c r="H756" i="2"/>
  <c r="I756" i="2" s="1"/>
  <c r="J756" i="2" s="1"/>
  <c r="H757" i="2"/>
  <c r="I757" i="2" s="1"/>
  <c r="J757" i="2" s="1"/>
  <c r="H758" i="2"/>
  <c r="I758" i="2" s="1"/>
  <c r="J758" i="2" s="1"/>
  <c r="H759" i="2"/>
  <c r="I759" i="2" s="1"/>
  <c r="J759" i="2" s="1"/>
  <c r="H760" i="2"/>
  <c r="I760" i="2" s="1"/>
  <c r="J760" i="2" s="1"/>
  <c r="H761" i="2"/>
  <c r="I761" i="2" s="1"/>
  <c r="J761" i="2" s="1"/>
  <c r="H762" i="2"/>
  <c r="I762" i="2" s="1"/>
  <c r="J762" i="2" s="1"/>
  <c r="H763" i="2"/>
  <c r="I763" i="2" s="1"/>
  <c r="J763" i="2" s="1"/>
  <c r="H764" i="2"/>
  <c r="I764" i="2" s="1"/>
  <c r="J764" i="2" s="1"/>
  <c r="H765" i="2"/>
  <c r="I765" i="2" s="1"/>
  <c r="J765" i="2" s="1"/>
  <c r="H766" i="2"/>
  <c r="I766" i="2" s="1"/>
  <c r="J766" i="2" s="1"/>
  <c r="H767" i="2"/>
  <c r="I767" i="2" s="1"/>
  <c r="J767" i="2" s="1"/>
  <c r="H768" i="2"/>
  <c r="I768" i="2" s="1"/>
  <c r="J768" i="2" s="1"/>
  <c r="H769" i="2"/>
  <c r="I769" i="2" s="1"/>
  <c r="J769" i="2" s="1"/>
  <c r="H770" i="2"/>
  <c r="I770" i="2" s="1"/>
  <c r="J770" i="2" s="1"/>
  <c r="H771" i="2"/>
  <c r="I771" i="2" s="1"/>
  <c r="J771" i="2" s="1"/>
  <c r="H772" i="2"/>
  <c r="I772" i="2" s="1"/>
  <c r="J772" i="2" s="1"/>
  <c r="H773" i="2"/>
  <c r="I773" i="2" s="1"/>
  <c r="J773" i="2" s="1"/>
  <c r="H774" i="2"/>
  <c r="I774" i="2" s="1"/>
  <c r="J774" i="2" s="1"/>
  <c r="H775" i="2"/>
  <c r="I775" i="2" s="1"/>
  <c r="J775" i="2" s="1"/>
  <c r="H776" i="2"/>
  <c r="I776" i="2" s="1"/>
  <c r="J776" i="2" s="1"/>
  <c r="H777" i="2"/>
  <c r="I777" i="2" s="1"/>
  <c r="J777" i="2" s="1"/>
  <c r="H778" i="2"/>
  <c r="I778" i="2" s="1"/>
  <c r="J778" i="2" s="1"/>
  <c r="H779" i="2"/>
  <c r="I779" i="2" s="1"/>
  <c r="J779" i="2" s="1"/>
  <c r="H780" i="2"/>
  <c r="I780" i="2" s="1"/>
  <c r="J780" i="2" s="1"/>
  <c r="H781" i="2"/>
  <c r="I781" i="2" s="1"/>
  <c r="J781" i="2" s="1"/>
  <c r="H782" i="2"/>
  <c r="I782" i="2" s="1"/>
  <c r="J782" i="2" s="1"/>
  <c r="H783" i="2"/>
  <c r="I783" i="2" s="1"/>
  <c r="J783" i="2" s="1"/>
  <c r="H784" i="2"/>
  <c r="I784" i="2" s="1"/>
  <c r="J784" i="2" s="1"/>
  <c r="H785" i="2"/>
  <c r="I785" i="2" s="1"/>
  <c r="J785" i="2" s="1"/>
  <c r="H786" i="2"/>
  <c r="I786" i="2" s="1"/>
  <c r="J786" i="2" s="1"/>
  <c r="H787" i="2"/>
  <c r="I787" i="2" s="1"/>
  <c r="J787" i="2" s="1"/>
  <c r="H788" i="2"/>
  <c r="I788" i="2" s="1"/>
  <c r="J788" i="2" s="1"/>
  <c r="H789" i="2"/>
  <c r="I789" i="2" s="1"/>
  <c r="J789" i="2" s="1"/>
  <c r="H790" i="2"/>
  <c r="I790" i="2" s="1"/>
  <c r="J790" i="2" s="1"/>
  <c r="H791" i="2"/>
  <c r="I791" i="2" s="1"/>
  <c r="J791" i="2" s="1"/>
  <c r="H792" i="2"/>
  <c r="I792" i="2" s="1"/>
  <c r="J792" i="2" s="1"/>
  <c r="H793" i="2"/>
  <c r="I793" i="2" s="1"/>
  <c r="J793" i="2" s="1"/>
  <c r="H794" i="2"/>
  <c r="I794" i="2" s="1"/>
  <c r="J794" i="2" s="1"/>
  <c r="H795" i="2"/>
  <c r="I795" i="2" s="1"/>
  <c r="J795" i="2" s="1"/>
  <c r="H796" i="2"/>
  <c r="I796" i="2" s="1"/>
  <c r="J796" i="2" s="1"/>
  <c r="H797" i="2"/>
  <c r="I797" i="2" s="1"/>
  <c r="J797" i="2" s="1"/>
  <c r="H798" i="2"/>
  <c r="I798" i="2" s="1"/>
  <c r="J798" i="2" s="1"/>
  <c r="H799" i="2"/>
  <c r="I799" i="2" s="1"/>
  <c r="J799" i="2" s="1"/>
  <c r="H800" i="2"/>
  <c r="I800" i="2" s="1"/>
  <c r="J800" i="2" s="1"/>
  <c r="H801" i="2"/>
  <c r="I801" i="2" s="1"/>
  <c r="J801" i="2" s="1"/>
  <c r="H802" i="2"/>
  <c r="I802" i="2" s="1"/>
  <c r="J802" i="2" s="1"/>
  <c r="H803" i="2"/>
  <c r="I803" i="2" s="1"/>
  <c r="J803" i="2" s="1"/>
  <c r="H804" i="2"/>
  <c r="I804" i="2" s="1"/>
  <c r="J804" i="2" s="1"/>
  <c r="H805" i="2"/>
  <c r="I805" i="2" s="1"/>
  <c r="J805" i="2" s="1"/>
  <c r="H806" i="2"/>
  <c r="I806" i="2" s="1"/>
  <c r="J806" i="2" s="1"/>
  <c r="H807" i="2"/>
  <c r="I807" i="2" s="1"/>
  <c r="J807" i="2" s="1"/>
  <c r="H808" i="2"/>
  <c r="I808" i="2" s="1"/>
  <c r="J808" i="2" s="1"/>
  <c r="H809" i="2"/>
  <c r="I809" i="2" s="1"/>
  <c r="J809" i="2" s="1"/>
  <c r="H810" i="2"/>
  <c r="I810" i="2" s="1"/>
  <c r="J810" i="2" s="1"/>
  <c r="H811" i="2"/>
  <c r="I811" i="2" s="1"/>
  <c r="J811" i="2" s="1"/>
  <c r="H812" i="2"/>
  <c r="I812" i="2" s="1"/>
  <c r="J812" i="2" s="1"/>
  <c r="H813" i="2"/>
  <c r="I813" i="2" s="1"/>
  <c r="J813" i="2" s="1"/>
  <c r="H814" i="2"/>
  <c r="I814" i="2" s="1"/>
  <c r="J814" i="2" s="1"/>
  <c r="H815" i="2"/>
  <c r="I815" i="2" s="1"/>
  <c r="J815" i="2" s="1"/>
  <c r="H816" i="2"/>
  <c r="I816" i="2" s="1"/>
  <c r="J816" i="2" s="1"/>
  <c r="H817" i="2"/>
  <c r="I817" i="2" s="1"/>
  <c r="J817" i="2" s="1"/>
  <c r="H818" i="2"/>
  <c r="I818" i="2" s="1"/>
  <c r="J818" i="2" s="1"/>
  <c r="H819" i="2"/>
  <c r="I819" i="2" s="1"/>
  <c r="J819" i="2" s="1"/>
  <c r="H820" i="2"/>
  <c r="I820" i="2" s="1"/>
  <c r="J820" i="2" s="1"/>
  <c r="H821" i="2"/>
  <c r="I821" i="2" s="1"/>
  <c r="J821" i="2" s="1"/>
  <c r="H822" i="2"/>
  <c r="I822" i="2" s="1"/>
  <c r="J822" i="2" s="1"/>
  <c r="H823" i="2"/>
  <c r="I823" i="2" s="1"/>
  <c r="J823" i="2" s="1"/>
  <c r="H824" i="2"/>
  <c r="I824" i="2" s="1"/>
  <c r="J824" i="2" s="1"/>
  <c r="H825" i="2"/>
  <c r="I825" i="2" s="1"/>
  <c r="J825" i="2" s="1"/>
  <c r="H826" i="2"/>
  <c r="I826" i="2" s="1"/>
  <c r="J826" i="2" s="1"/>
  <c r="H827" i="2"/>
  <c r="I827" i="2" s="1"/>
  <c r="J827" i="2" s="1"/>
  <c r="H828" i="2"/>
  <c r="I828" i="2" s="1"/>
  <c r="J828" i="2" s="1"/>
  <c r="H829" i="2"/>
  <c r="I829" i="2" s="1"/>
  <c r="J829" i="2" s="1"/>
  <c r="H830" i="2"/>
  <c r="I830" i="2" s="1"/>
  <c r="J830" i="2" s="1"/>
  <c r="H831" i="2"/>
  <c r="I831" i="2" s="1"/>
  <c r="J831" i="2" s="1"/>
  <c r="H832" i="2"/>
  <c r="I832" i="2" s="1"/>
  <c r="J832" i="2" s="1"/>
  <c r="H833" i="2"/>
  <c r="I833" i="2" s="1"/>
  <c r="J833" i="2" s="1"/>
  <c r="H834" i="2"/>
  <c r="I834" i="2" s="1"/>
  <c r="J834" i="2" s="1"/>
  <c r="H835" i="2"/>
  <c r="I835" i="2" s="1"/>
  <c r="J835" i="2" s="1"/>
  <c r="H836" i="2"/>
  <c r="I836" i="2" s="1"/>
  <c r="J836" i="2" s="1"/>
  <c r="H837" i="2"/>
  <c r="I837" i="2" s="1"/>
  <c r="J837" i="2" s="1"/>
  <c r="H838" i="2"/>
  <c r="I838" i="2" s="1"/>
  <c r="J838" i="2" s="1"/>
  <c r="H839" i="2"/>
  <c r="I839" i="2" s="1"/>
  <c r="J839" i="2" s="1"/>
  <c r="H840" i="2"/>
  <c r="I840" i="2" s="1"/>
  <c r="J840" i="2" s="1"/>
  <c r="H841" i="2"/>
  <c r="I841" i="2" s="1"/>
  <c r="J841" i="2" s="1"/>
  <c r="H842" i="2"/>
  <c r="I842" i="2" s="1"/>
  <c r="J842" i="2" s="1"/>
  <c r="H843" i="2"/>
  <c r="I843" i="2" s="1"/>
  <c r="J843" i="2" s="1"/>
  <c r="H844" i="2"/>
  <c r="I844" i="2" s="1"/>
  <c r="J844" i="2" s="1"/>
  <c r="H845" i="2"/>
  <c r="I845" i="2" s="1"/>
  <c r="J845" i="2" s="1"/>
  <c r="H846" i="2"/>
  <c r="I846" i="2" s="1"/>
  <c r="J846" i="2" s="1"/>
  <c r="H847" i="2"/>
  <c r="I847" i="2" s="1"/>
  <c r="J847" i="2" s="1"/>
  <c r="H848" i="2"/>
  <c r="I848" i="2" s="1"/>
  <c r="J848" i="2" s="1"/>
  <c r="H849" i="2"/>
  <c r="I849" i="2" s="1"/>
  <c r="J849" i="2" s="1"/>
  <c r="H850" i="2"/>
  <c r="I850" i="2" s="1"/>
  <c r="J850" i="2" s="1"/>
  <c r="H851" i="2"/>
  <c r="I851" i="2" s="1"/>
  <c r="J851" i="2" s="1"/>
  <c r="H852" i="2"/>
  <c r="I852" i="2" s="1"/>
  <c r="J852" i="2" s="1"/>
  <c r="H853" i="2"/>
  <c r="I853" i="2" s="1"/>
  <c r="J853" i="2" s="1"/>
  <c r="H854" i="2"/>
  <c r="I854" i="2" s="1"/>
  <c r="J854" i="2" s="1"/>
  <c r="H855" i="2"/>
  <c r="I855" i="2" s="1"/>
  <c r="J855" i="2" s="1"/>
  <c r="H856" i="2"/>
  <c r="I856" i="2" s="1"/>
  <c r="J856" i="2" s="1"/>
  <c r="H857" i="2"/>
  <c r="I857" i="2" s="1"/>
  <c r="J857" i="2" s="1"/>
  <c r="H858" i="2"/>
  <c r="I858" i="2" s="1"/>
  <c r="J858" i="2" s="1"/>
  <c r="H859" i="2"/>
  <c r="I859" i="2" s="1"/>
  <c r="J859" i="2" s="1"/>
  <c r="H860" i="2"/>
  <c r="I860" i="2" s="1"/>
  <c r="J860" i="2" s="1"/>
  <c r="H861" i="2"/>
  <c r="I861" i="2" s="1"/>
  <c r="J861" i="2" s="1"/>
  <c r="H862" i="2"/>
  <c r="I862" i="2" s="1"/>
  <c r="J862" i="2" s="1"/>
  <c r="H863" i="2"/>
  <c r="I863" i="2" s="1"/>
  <c r="J863" i="2" s="1"/>
  <c r="H864" i="2"/>
  <c r="I864" i="2" s="1"/>
  <c r="J864" i="2" s="1"/>
  <c r="H865" i="2"/>
  <c r="I865" i="2" s="1"/>
  <c r="J865" i="2" s="1"/>
  <c r="H866" i="2"/>
  <c r="I866" i="2" s="1"/>
  <c r="J866" i="2" s="1"/>
  <c r="H867" i="2"/>
  <c r="I867" i="2" s="1"/>
  <c r="J867" i="2" s="1"/>
  <c r="H868" i="2"/>
  <c r="I868" i="2" s="1"/>
  <c r="J868" i="2" s="1"/>
  <c r="H869" i="2"/>
  <c r="I869" i="2" s="1"/>
  <c r="J869" i="2" s="1"/>
  <c r="H870" i="2"/>
  <c r="I870" i="2" s="1"/>
  <c r="J870" i="2" s="1"/>
  <c r="H871" i="2"/>
  <c r="I871" i="2" s="1"/>
  <c r="J871" i="2" s="1"/>
  <c r="H872" i="2"/>
  <c r="I872" i="2" s="1"/>
  <c r="J872" i="2" s="1"/>
  <c r="H873" i="2"/>
  <c r="I873" i="2" s="1"/>
  <c r="J873" i="2" s="1"/>
  <c r="H874" i="2"/>
  <c r="I874" i="2" s="1"/>
  <c r="J874" i="2" s="1"/>
  <c r="H875" i="2"/>
  <c r="I875" i="2" s="1"/>
  <c r="J875" i="2" s="1"/>
  <c r="H876" i="2"/>
  <c r="I876" i="2" s="1"/>
  <c r="J876" i="2" s="1"/>
  <c r="H877" i="2"/>
  <c r="I877" i="2" s="1"/>
  <c r="J877" i="2" s="1"/>
  <c r="H878" i="2"/>
  <c r="I878" i="2" s="1"/>
  <c r="J878" i="2" s="1"/>
  <c r="H879" i="2"/>
  <c r="I879" i="2" s="1"/>
  <c r="J879" i="2" s="1"/>
  <c r="H880" i="2"/>
  <c r="I880" i="2" s="1"/>
  <c r="J880" i="2" s="1"/>
  <c r="H881" i="2"/>
  <c r="I881" i="2" s="1"/>
  <c r="J881" i="2" s="1"/>
  <c r="H882" i="2"/>
  <c r="I882" i="2" s="1"/>
  <c r="J882" i="2" s="1"/>
  <c r="H883" i="2"/>
  <c r="I883" i="2" s="1"/>
  <c r="J883" i="2" s="1"/>
  <c r="H884" i="2"/>
  <c r="I884" i="2" s="1"/>
  <c r="J884" i="2" s="1"/>
  <c r="H885" i="2"/>
  <c r="I885" i="2" s="1"/>
  <c r="J885" i="2" s="1"/>
  <c r="H886" i="2"/>
  <c r="I886" i="2" s="1"/>
  <c r="J886" i="2" s="1"/>
  <c r="H887" i="2"/>
  <c r="I887" i="2" s="1"/>
  <c r="J887" i="2" s="1"/>
  <c r="H888" i="2"/>
  <c r="I888" i="2" s="1"/>
  <c r="J888" i="2" s="1"/>
  <c r="H889" i="2"/>
  <c r="I889" i="2" s="1"/>
  <c r="J889" i="2" s="1"/>
  <c r="H890" i="2"/>
  <c r="I890" i="2" s="1"/>
  <c r="J890" i="2" s="1"/>
  <c r="H891" i="2"/>
  <c r="I891" i="2" s="1"/>
  <c r="J891" i="2" s="1"/>
  <c r="H892" i="2"/>
  <c r="I892" i="2" s="1"/>
  <c r="J892" i="2" s="1"/>
  <c r="H893" i="2"/>
  <c r="I893" i="2" s="1"/>
  <c r="J893" i="2" s="1"/>
  <c r="H894" i="2"/>
  <c r="I894" i="2" s="1"/>
  <c r="J894" i="2" s="1"/>
  <c r="H895" i="2"/>
  <c r="I895" i="2" s="1"/>
  <c r="J895" i="2" s="1"/>
  <c r="H896" i="2"/>
  <c r="I896" i="2" s="1"/>
  <c r="J896" i="2" s="1"/>
  <c r="H897" i="2"/>
  <c r="I897" i="2" s="1"/>
  <c r="J897" i="2" s="1"/>
  <c r="H898" i="2"/>
  <c r="I898" i="2" s="1"/>
  <c r="J898" i="2" s="1"/>
  <c r="H899" i="2"/>
  <c r="I899" i="2" s="1"/>
  <c r="J899" i="2" s="1"/>
  <c r="H900" i="2"/>
  <c r="I900" i="2" s="1"/>
  <c r="J900" i="2" s="1"/>
  <c r="H901" i="2"/>
  <c r="I901" i="2" s="1"/>
  <c r="J901" i="2" s="1"/>
  <c r="H902" i="2"/>
  <c r="I902" i="2" s="1"/>
  <c r="J902" i="2" s="1"/>
  <c r="H903" i="2"/>
  <c r="I903" i="2" s="1"/>
  <c r="J903" i="2" s="1"/>
  <c r="H904" i="2"/>
  <c r="I904" i="2" s="1"/>
  <c r="J904" i="2" s="1"/>
  <c r="H905" i="2"/>
  <c r="I905" i="2" s="1"/>
  <c r="J905" i="2" s="1"/>
  <c r="H906" i="2"/>
  <c r="I906" i="2" s="1"/>
  <c r="J906" i="2" s="1"/>
  <c r="H907" i="2"/>
  <c r="I907" i="2" s="1"/>
  <c r="J907" i="2" s="1"/>
  <c r="H908" i="2"/>
  <c r="I908" i="2" s="1"/>
  <c r="J908" i="2" s="1"/>
  <c r="H909" i="2"/>
  <c r="I909" i="2" s="1"/>
  <c r="J909" i="2" s="1"/>
  <c r="H910" i="2"/>
  <c r="I910" i="2" s="1"/>
  <c r="J910" i="2" s="1"/>
  <c r="H911" i="2"/>
  <c r="I911" i="2" s="1"/>
  <c r="J911" i="2" s="1"/>
  <c r="H912" i="2"/>
  <c r="I912" i="2" s="1"/>
  <c r="J912" i="2" s="1"/>
  <c r="H913" i="2"/>
  <c r="I913" i="2" s="1"/>
  <c r="J913" i="2" s="1"/>
  <c r="H914" i="2"/>
  <c r="I914" i="2" s="1"/>
  <c r="J914" i="2" s="1"/>
  <c r="H915" i="2"/>
  <c r="I915" i="2" s="1"/>
  <c r="J915" i="2" s="1"/>
  <c r="H916" i="2"/>
  <c r="I916" i="2" s="1"/>
  <c r="J916" i="2" s="1"/>
  <c r="H917" i="2"/>
  <c r="I917" i="2" s="1"/>
  <c r="J917" i="2" s="1"/>
  <c r="H918" i="2"/>
  <c r="I918" i="2" s="1"/>
  <c r="J918" i="2" s="1"/>
  <c r="H919" i="2"/>
  <c r="I919" i="2" s="1"/>
  <c r="J919" i="2" s="1"/>
  <c r="H920" i="2"/>
  <c r="I920" i="2" s="1"/>
  <c r="J920" i="2" s="1"/>
  <c r="H921" i="2"/>
  <c r="I921" i="2" s="1"/>
  <c r="J921" i="2" s="1"/>
  <c r="H922" i="2"/>
  <c r="I922" i="2" s="1"/>
  <c r="J922" i="2" s="1"/>
  <c r="H923" i="2"/>
  <c r="I923" i="2" s="1"/>
  <c r="J923" i="2" s="1"/>
  <c r="H924" i="2"/>
  <c r="I924" i="2" s="1"/>
  <c r="J924" i="2" s="1"/>
  <c r="H925" i="2"/>
  <c r="I925" i="2" s="1"/>
  <c r="J925" i="2" s="1"/>
  <c r="H926" i="2"/>
  <c r="I926" i="2" s="1"/>
  <c r="J926" i="2" s="1"/>
  <c r="H927" i="2"/>
  <c r="I927" i="2" s="1"/>
  <c r="J927" i="2" s="1"/>
  <c r="H928" i="2"/>
  <c r="I928" i="2" s="1"/>
  <c r="J928" i="2" s="1"/>
  <c r="H929" i="2"/>
  <c r="I929" i="2" s="1"/>
  <c r="J929" i="2" s="1"/>
  <c r="H930" i="2"/>
  <c r="I930" i="2" s="1"/>
  <c r="J930" i="2" s="1"/>
  <c r="H931" i="2"/>
  <c r="I931" i="2" s="1"/>
  <c r="J931" i="2" s="1"/>
  <c r="H932" i="2"/>
  <c r="I932" i="2" s="1"/>
  <c r="J932" i="2" s="1"/>
  <c r="H933" i="2"/>
  <c r="I933" i="2" s="1"/>
  <c r="J933" i="2" s="1"/>
  <c r="H934" i="2"/>
  <c r="I934" i="2" s="1"/>
  <c r="J934" i="2" s="1"/>
  <c r="H935" i="2"/>
  <c r="I935" i="2" s="1"/>
  <c r="J935" i="2" s="1"/>
  <c r="H936" i="2"/>
  <c r="I936" i="2" s="1"/>
  <c r="J936" i="2" s="1"/>
  <c r="H937" i="2"/>
  <c r="I937" i="2" s="1"/>
  <c r="J937" i="2" s="1"/>
  <c r="H938" i="2"/>
  <c r="I938" i="2" s="1"/>
  <c r="J938" i="2" s="1"/>
  <c r="H939" i="2"/>
  <c r="I939" i="2" s="1"/>
  <c r="J939" i="2" s="1"/>
  <c r="H940" i="2"/>
  <c r="I940" i="2" s="1"/>
  <c r="J940" i="2" s="1"/>
  <c r="H941" i="2"/>
  <c r="I941" i="2" s="1"/>
  <c r="J941" i="2" s="1"/>
  <c r="H942" i="2"/>
  <c r="I942" i="2" s="1"/>
  <c r="J942" i="2" s="1"/>
  <c r="H943" i="2"/>
  <c r="I943" i="2" s="1"/>
  <c r="J943" i="2" s="1"/>
  <c r="H944" i="2"/>
  <c r="I944" i="2" s="1"/>
  <c r="J944" i="2" s="1"/>
  <c r="H945" i="2"/>
  <c r="I945" i="2" s="1"/>
  <c r="J945" i="2" s="1"/>
  <c r="H946" i="2"/>
  <c r="I946" i="2" s="1"/>
  <c r="J946" i="2" s="1"/>
  <c r="H947" i="2"/>
  <c r="I947" i="2" s="1"/>
  <c r="J947" i="2" s="1"/>
  <c r="H948" i="2"/>
  <c r="I948" i="2" s="1"/>
  <c r="J948" i="2" s="1"/>
  <c r="H949" i="2"/>
  <c r="I949" i="2" s="1"/>
  <c r="J949" i="2" s="1"/>
  <c r="H950" i="2"/>
  <c r="I950" i="2" s="1"/>
  <c r="J950" i="2" s="1"/>
  <c r="H951" i="2"/>
  <c r="I951" i="2" s="1"/>
  <c r="J951" i="2" s="1"/>
  <c r="H952" i="2"/>
  <c r="I952" i="2" s="1"/>
  <c r="J952" i="2" s="1"/>
  <c r="H953" i="2"/>
  <c r="I953" i="2" s="1"/>
  <c r="J953" i="2" s="1"/>
  <c r="H954" i="2"/>
  <c r="I954" i="2" s="1"/>
  <c r="J954" i="2" s="1"/>
  <c r="H955" i="2"/>
  <c r="I955" i="2" s="1"/>
  <c r="J955" i="2" s="1"/>
  <c r="H956" i="2"/>
  <c r="I956" i="2" s="1"/>
  <c r="J956" i="2" s="1"/>
  <c r="H957" i="2"/>
  <c r="I957" i="2" s="1"/>
  <c r="J957" i="2" s="1"/>
  <c r="H958" i="2"/>
  <c r="I958" i="2" s="1"/>
  <c r="J958" i="2" s="1"/>
  <c r="H959" i="2"/>
  <c r="I959" i="2" s="1"/>
  <c r="J959" i="2" s="1"/>
  <c r="H960" i="2"/>
  <c r="I960" i="2" s="1"/>
  <c r="J960" i="2" s="1"/>
  <c r="H961" i="2"/>
  <c r="I961" i="2" s="1"/>
  <c r="J961" i="2" s="1"/>
  <c r="H962" i="2"/>
  <c r="I962" i="2" s="1"/>
  <c r="J962" i="2" s="1"/>
  <c r="H963" i="2"/>
  <c r="I963" i="2" s="1"/>
  <c r="J963" i="2" s="1"/>
  <c r="H964" i="2"/>
  <c r="I964" i="2" s="1"/>
  <c r="J964" i="2" s="1"/>
  <c r="H965" i="2"/>
  <c r="I965" i="2" s="1"/>
  <c r="J965" i="2" s="1"/>
  <c r="H966" i="2"/>
  <c r="I966" i="2" s="1"/>
  <c r="J966" i="2" s="1"/>
  <c r="H967" i="2"/>
  <c r="I967" i="2" s="1"/>
  <c r="J967" i="2" s="1"/>
  <c r="H968" i="2"/>
  <c r="I968" i="2" s="1"/>
  <c r="J968" i="2" s="1"/>
  <c r="H969" i="2"/>
  <c r="I969" i="2" s="1"/>
  <c r="J969" i="2" s="1"/>
  <c r="H970" i="2"/>
  <c r="I970" i="2" s="1"/>
  <c r="J970" i="2" s="1"/>
  <c r="H971" i="2"/>
  <c r="I971" i="2" s="1"/>
  <c r="J971" i="2" s="1"/>
  <c r="H972" i="2"/>
  <c r="I972" i="2" s="1"/>
  <c r="J972" i="2" s="1"/>
  <c r="H973" i="2"/>
  <c r="I973" i="2" s="1"/>
  <c r="J973" i="2" s="1"/>
  <c r="H974" i="2"/>
  <c r="I974" i="2" s="1"/>
  <c r="J974" i="2" s="1"/>
  <c r="H975" i="2"/>
  <c r="I975" i="2" s="1"/>
  <c r="J975" i="2" s="1"/>
  <c r="H976" i="2"/>
  <c r="I976" i="2" s="1"/>
  <c r="J976" i="2" s="1"/>
  <c r="H977" i="2"/>
  <c r="I977" i="2" s="1"/>
  <c r="J977" i="2" s="1"/>
  <c r="H978" i="2"/>
  <c r="I978" i="2" s="1"/>
  <c r="J978" i="2" s="1"/>
  <c r="H979" i="2"/>
  <c r="I979" i="2" s="1"/>
  <c r="J979" i="2" s="1"/>
  <c r="H980" i="2"/>
  <c r="I980" i="2" s="1"/>
  <c r="J980" i="2" s="1"/>
  <c r="H981" i="2"/>
  <c r="I981" i="2" s="1"/>
  <c r="J981" i="2" s="1"/>
  <c r="H982" i="2"/>
  <c r="I982" i="2" s="1"/>
  <c r="J982" i="2" s="1"/>
  <c r="H983" i="2"/>
  <c r="I983" i="2" s="1"/>
  <c r="J983" i="2" s="1"/>
  <c r="H984" i="2"/>
  <c r="I984" i="2" s="1"/>
  <c r="J984" i="2" s="1"/>
  <c r="H985" i="2"/>
  <c r="I985" i="2" s="1"/>
  <c r="J985" i="2" s="1"/>
  <c r="H986" i="2"/>
  <c r="I986" i="2" s="1"/>
  <c r="J986" i="2" s="1"/>
  <c r="H987" i="2"/>
  <c r="I987" i="2" s="1"/>
  <c r="J987" i="2" s="1"/>
  <c r="H988" i="2"/>
  <c r="I988" i="2" s="1"/>
  <c r="J988" i="2" s="1"/>
  <c r="H989" i="2"/>
  <c r="I989" i="2" s="1"/>
  <c r="J989" i="2" s="1"/>
  <c r="H990" i="2"/>
  <c r="I990" i="2" s="1"/>
  <c r="J990" i="2" s="1"/>
  <c r="H991" i="2"/>
  <c r="I991" i="2" s="1"/>
  <c r="J991" i="2" s="1"/>
  <c r="H992" i="2"/>
  <c r="I992" i="2" s="1"/>
  <c r="J992" i="2" s="1"/>
  <c r="H993" i="2"/>
  <c r="I993" i="2" s="1"/>
  <c r="J993" i="2" s="1"/>
  <c r="H994" i="2"/>
  <c r="I994" i="2" s="1"/>
  <c r="J994" i="2" s="1"/>
  <c r="H995" i="2"/>
  <c r="I995" i="2" s="1"/>
  <c r="J995" i="2" s="1"/>
  <c r="H996" i="2"/>
  <c r="I996" i="2" s="1"/>
  <c r="J996" i="2" s="1"/>
  <c r="H997" i="2"/>
  <c r="I997" i="2" s="1"/>
  <c r="J997" i="2" s="1"/>
  <c r="H998" i="2"/>
  <c r="I998" i="2" s="1"/>
  <c r="J998" i="2" s="1"/>
  <c r="H999" i="2"/>
  <c r="I999" i="2" s="1"/>
  <c r="J999" i="2" s="1"/>
  <c r="H1000" i="2"/>
  <c r="I1000" i="2" s="1"/>
  <c r="J1000" i="2" s="1"/>
  <c r="H1001" i="2"/>
  <c r="I1001" i="2" s="1"/>
  <c r="J1001" i="2" s="1"/>
  <c r="H1002" i="2"/>
  <c r="I1002" i="2" s="1"/>
  <c r="J1002" i="2" s="1"/>
  <c r="H1003" i="2"/>
  <c r="I1003" i="2" s="1"/>
  <c r="J1003" i="2" s="1"/>
  <c r="H1004" i="2"/>
  <c r="I1004" i="2" s="1"/>
  <c r="J1004" i="2" s="1"/>
  <c r="H1005" i="2"/>
  <c r="I1005" i="2" s="1"/>
  <c r="J1005" i="2" s="1"/>
  <c r="H1006" i="2"/>
  <c r="I1006" i="2" s="1"/>
  <c r="J1006" i="2" s="1"/>
  <c r="H1007" i="2"/>
  <c r="I1007" i="2" s="1"/>
  <c r="J1007" i="2" s="1"/>
  <c r="H1008" i="2"/>
  <c r="I1008" i="2" s="1"/>
  <c r="J1008" i="2" s="1"/>
  <c r="H1009" i="2"/>
  <c r="I1009" i="2" s="1"/>
  <c r="J1009" i="2" s="1"/>
  <c r="H1010" i="2"/>
  <c r="I1010" i="2" s="1"/>
  <c r="J1010" i="2" s="1"/>
  <c r="H1011" i="2"/>
  <c r="I1011" i="2" s="1"/>
  <c r="J1011" i="2" s="1"/>
  <c r="H1012" i="2"/>
  <c r="I1012" i="2" s="1"/>
  <c r="J1012" i="2" s="1"/>
  <c r="H1013" i="2"/>
  <c r="I1013" i="2" s="1"/>
  <c r="J1013" i="2" s="1"/>
  <c r="H1014" i="2"/>
  <c r="I1014" i="2" s="1"/>
  <c r="J1014" i="2" s="1"/>
  <c r="H1015" i="2"/>
  <c r="I1015" i="2" s="1"/>
  <c r="J1015" i="2" s="1"/>
  <c r="H1016" i="2"/>
  <c r="I1016" i="2" s="1"/>
  <c r="J1016" i="2" s="1"/>
  <c r="H1017" i="2"/>
  <c r="I1017" i="2" s="1"/>
  <c r="J1017" i="2" s="1"/>
  <c r="H1018" i="2"/>
  <c r="I1018" i="2" s="1"/>
  <c r="J1018" i="2" s="1"/>
  <c r="H1019" i="2"/>
  <c r="I1019" i="2" s="1"/>
  <c r="J1019" i="2" s="1"/>
  <c r="H1020" i="2"/>
  <c r="I1020" i="2" s="1"/>
  <c r="J1020" i="2" s="1"/>
  <c r="H1021" i="2"/>
  <c r="I1021" i="2" s="1"/>
  <c r="J1021" i="2" s="1"/>
  <c r="H1022" i="2"/>
  <c r="I1022" i="2" s="1"/>
  <c r="J1022" i="2" s="1"/>
  <c r="H1023" i="2"/>
  <c r="I1023" i="2" s="1"/>
  <c r="J1023" i="2" s="1"/>
  <c r="H1024" i="2"/>
  <c r="I1024" i="2" s="1"/>
  <c r="J1024" i="2" s="1"/>
  <c r="H1025" i="2"/>
  <c r="I1025" i="2" s="1"/>
  <c r="J1025" i="2" s="1"/>
  <c r="H1026" i="2"/>
  <c r="I1026" i="2" s="1"/>
  <c r="J1026" i="2" s="1"/>
  <c r="H1027" i="2"/>
  <c r="I1027" i="2" s="1"/>
  <c r="J1027" i="2" s="1"/>
  <c r="H1028" i="2"/>
  <c r="I1028" i="2" s="1"/>
  <c r="J1028" i="2" s="1"/>
  <c r="H1029" i="2"/>
  <c r="I1029" i="2" s="1"/>
  <c r="J1029" i="2" s="1"/>
  <c r="H1030" i="2"/>
  <c r="I1030" i="2" s="1"/>
  <c r="J1030" i="2" s="1"/>
  <c r="H1031" i="2"/>
  <c r="I1031" i="2" s="1"/>
  <c r="J1031" i="2" s="1"/>
  <c r="H1032" i="2"/>
  <c r="I1032" i="2" s="1"/>
  <c r="J1032" i="2" s="1"/>
  <c r="H1033" i="2"/>
  <c r="I1033" i="2" s="1"/>
  <c r="J1033" i="2" s="1"/>
  <c r="H1034" i="2"/>
  <c r="I1034" i="2" s="1"/>
  <c r="J1034" i="2" s="1"/>
  <c r="H1035" i="2"/>
  <c r="I1035" i="2" s="1"/>
  <c r="J1035" i="2" s="1"/>
  <c r="H1036" i="2"/>
  <c r="I1036" i="2" s="1"/>
  <c r="J1036" i="2" s="1"/>
  <c r="H1037" i="2"/>
  <c r="I1037" i="2" s="1"/>
  <c r="J1037" i="2" s="1"/>
  <c r="H1038" i="2"/>
  <c r="I1038" i="2" s="1"/>
  <c r="J1038" i="2" s="1"/>
  <c r="H1039" i="2"/>
  <c r="I1039" i="2" s="1"/>
  <c r="J1039" i="2" s="1"/>
  <c r="H1040" i="2"/>
  <c r="I1040" i="2" s="1"/>
  <c r="J1040" i="2" s="1"/>
  <c r="H1041" i="2"/>
  <c r="I1041" i="2" s="1"/>
  <c r="J1041" i="2" s="1"/>
  <c r="H1042" i="2"/>
  <c r="I1042" i="2" s="1"/>
  <c r="J1042" i="2" s="1"/>
  <c r="H1043" i="2"/>
  <c r="I1043" i="2" s="1"/>
  <c r="J1043" i="2" s="1"/>
  <c r="H1044" i="2"/>
  <c r="I1044" i="2" s="1"/>
  <c r="J1044" i="2" s="1"/>
  <c r="H1045" i="2"/>
  <c r="I1045" i="2" s="1"/>
  <c r="J1045" i="2" s="1"/>
  <c r="H1046" i="2"/>
  <c r="I1046" i="2" s="1"/>
  <c r="J1046" i="2" s="1"/>
  <c r="H1047" i="2"/>
  <c r="I1047" i="2" s="1"/>
  <c r="J1047" i="2" s="1"/>
  <c r="H1048" i="2"/>
  <c r="I1048" i="2" s="1"/>
  <c r="J1048" i="2" s="1"/>
  <c r="H1049" i="2"/>
  <c r="I1049" i="2" s="1"/>
  <c r="J1049" i="2" s="1"/>
  <c r="H1050" i="2"/>
  <c r="I1050" i="2" s="1"/>
  <c r="J1050" i="2" s="1"/>
  <c r="H1051" i="2"/>
  <c r="I1051" i="2" s="1"/>
  <c r="J1051" i="2" s="1"/>
  <c r="H1052" i="2"/>
  <c r="I1052" i="2" s="1"/>
  <c r="J1052" i="2" s="1"/>
  <c r="H1053" i="2"/>
  <c r="I1053" i="2" s="1"/>
  <c r="J1053" i="2" s="1"/>
  <c r="H1054" i="2"/>
  <c r="I1054" i="2" s="1"/>
  <c r="J1054" i="2" s="1"/>
  <c r="H1055" i="2"/>
  <c r="I1055" i="2" s="1"/>
  <c r="J1055" i="2" s="1"/>
  <c r="H1056" i="2"/>
  <c r="I1056" i="2" s="1"/>
  <c r="J1056" i="2" s="1"/>
  <c r="H1057" i="2"/>
  <c r="I1057" i="2" s="1"/>
  <c r="J1057" i="2" s="1"/>
  <c r="H1058" i="2"/>
  <c r="I1058" i="2" s="1"/>
  <c r="J1058" i="2" s="1"/>
  <c r="H1059" i="2"/>
  <c r="I1059" i="2" s="1"/>
  <c r="J1059" i="2" s="1"/>
  <c r="H1060" i="2"/>
  <c r="I1060" i="2" s="1"/>
  <c r="J1060" i="2" s="1"/>
  <c r="H1061" i="2"/>
  <c r="I1061" i="2" s="1"/>
  <c r="J1061" i="2" s="1"/>
  <c r="H1062" i="2"/>
  <c r="I1062" i="2" s="1"/>
  <c r="J1062" i="2" s="1"/>
  <c r="H1063" i="2"/>
  <c r="I1063" i="2" s="1"/>
  <c r="J1063" i="2" s="1"/>
  <c r="H1064" i="2"/>
  <c r="I1064" i="2" s="1"/>
  <c r="J1064" i="2" s="1"/>
  <c r="H1065" i="2"/>
  <c r="I1065" i="2" s="1"/>
  <c r="J1065" i="2" s="1"/>
  <c r="H1066" i="2"/>
  <c r="I1066" i="2" s="1"/>
  <c r="J1066" i="2" s="1"/>
  <c r="H1067" i="2"/>
  <c r="I1067" i="2" s="1"/>
  <c r="J1067" i="2" s="1"/>
  <c r="H1068" i="2"/>
  <c r="I1068" i="2" s="1"/>
  <c r="J1068" i="2" s="1"/>
  <c r="H1069" i="2"/>
  <c r="I1069" i="2" s="1"/>
  <c r="J1069" i="2" s="1"/>
  <c r="H1070" i="2"/>
  <c r="I1070" i="2" s="1"/>
  <c r="J1070" i="2" s="1"/>
  <c r="H1071" i="2"/>
  <c r="I1071" i="2" s="1"/>
  <c r="J1071" i="2" s="1"/>
  <c r="H1072" i="2"/>
  <c r="I1072" i="2" s="1"/>
  <c r="J1072" i="2" s="1"/>
  <c r="H1073" i="2"/>
  <c r="I1073" i="2" s="1"/>
  <c r="J1073" i="2" s="1"/>
  <c r="H1074" i="2"/>
  <c r="I1074" i="2" s="1"/>
  <c r="J1074" i="2" s="1"/>
  <c r="H1075" i="2"/>
  <c r="I1075" i="2" s="1"/>
  <c r="J1075" i="2" s="1"/>
  <c r="H1076" i="2"/>
  <c r="I1076" i="2" s="1"/>
  <c r="J1076" i="2" s="1"/>
  <c r="H1077" i="2"/>
  <c r="I1077" i="2" s="1"/>
  <c r="J1077" i="2" s="1"/>
  <c r="H1078" i="2"/>
  <c r="I1078" i="2" s="1"/>
  <c r="J1078" i="2" s="1"/>
  <c r="H1079" i="2"/>
  <c r="I1079" i="2" s="1"/>
  <c r="J1079" i="2" s="1"/>
  <c r="H1080" i="2"/>
  <c r="I1080" i="2" s="1"/>
  <c r="J1080" i="2" s="1"/>
  <c r="H1081" i="2"/>
  <c r="I1081" i="2" s="1"/>
  <c r="J1081" i="2" s="1"/>
  <c r="H1082" i="2"/>
  <c r="I1082" i="2" s="1"/>
  <c r="J1082" i="2" s="1"/>
  <c r="H1083" i="2"/>
  <c r="I1083" i="2" s="1"/>
  <c r="J1083" i="2" s="1"/>
  <c r="H1084" i="2"/>
  <c r="I1084" i="2" s="1"/>
  <c r="J1084" i="2" s="1"/>
  <c r="H1085" i="2"/>
  <c r="I1085" i="2" s="1"/>
  <c r="J1085" i="2" s="1"/>
  <c r="H1086" i="2"/>
  <c r="I1086" i="2" s="1"/>
  <c r="J1086" i="2" s="1"/>
  <c r="H1087" i="2"/>
  <c r="I1087" i="2" s="1"/>
  <c r="J1087" i="2" s="1"/>
  <c r="H1088" i="2"/>
  <c r="I1088" i="2" s="1"/>
  <c r="J1088" i="2" s="1"/>
  <c r="H1089" i="2"/>
  <c r="I1089" i="2" s="1"/>
  <c r="J1089" i="2" s="1"/>
  <c r="H1090" i="2"/>
  <c r="I1090" i="2" s="1"/>
  <c r="J1090" i="2" s="1"/>
  <c r="H1091" i="2"/>
  <c r="I1091" i="2" s="1"/>
  <c r="J1091" i="2" s="1"/>
  <c r="H1092" i="2"/>
  <c r="I1092" i="2" s="1"/>
  <c r="J1092" i="2" s="1"/>
  <c r="H1093" i="2"/>
  <c r="I1093" i="2" s="1"/>
  <c r="J1093" i="2" s="1"/>
  <c r="H1094" i="2"/>
  <c r="I1094" i="2" s="1"/>
  <c r="J1094" i="2" s="1"/>
  <c r="H1095" i="2"/>
  <c r="I1095" i="2" s="1"/>
  <c r="J1095" i="2" s="1"/>
  <c r="H1096" i="2"/>
  <c r="I1096" i="2" s="1"/>
  <c r="J1096" i="2" s="1"/>
  <c r="H1097" i="2"/>
  <c r="I1097" i="2" s="1"/>
  <c r="J1097" i="2" s="1"/>
  <c r="H1098" i="2"/>
  <c r="I1098" i="2" s="1"/>
  <c r="J1098" i="2" s="1"/>
  <c r="H1099" i="2"/>
  <c r="I1099" i="2" s="1"/>
  <c r="J1099" i="2" s="1"/>
  <c r="H1100" i="2"/>
  <c r="I1100" i="2" s="1"/>
  <c r="J1100" i="2" s="1"/>
  <c r="H1101" i="2"/>
  <c r="I1101" i="2" s="1"/>
  <c r="J1101" i="2" s="1"/>
  <c r="H1102" i="2"/>
  <c r="I1102" i="2" s="1"/>
  <c r="J1102" i="2" s="1"/>
  <c r="H1103" i="2"/>
  <c r="I1103" i="2" s="1"/>
  <c r="J1103" i="2" s="1"/>
  <c r="H1104" i="2"/>
  <c r="I1104" i="2" s="1"/>
  <c r="J1104" i="2" s="1"/>
  <c r="H1105" i="2"/>
  <c r="I1105" i="2" s="1"/>
  <c r="J1105" i="2" s="1"/>
  <c r="H1106" i="2"/>
  <c r="I1106" i="2" s="1"/>
  <c r="J1106" i="2" s="1"/>
  <c r="H1107" i="2"/>
  <c r="I1107" i="2" s="1"/>
  <c r="J1107" i="2" s="1"/>
  <c r="H1108" i="2"/>
  <c r="I1108" i="2" s="1"/>
  <c r="J1108" i="2" s="1"/>
  <c r="H1109" i="2"/>
  <c r="I1109" i="2" s="1"/>
  <c r="J1109" i="2" s="1"/>
  <c r="H1110" i="2"/>
  <c r="I1110" i="2" s="1"/>
  <c r="J1110" i="2" s="1"/>
  <c r="H1111" i="2"/>
  <c r="I1111" i="2" s="1"/>
  <c r="J1111" i="2" s="1"/>
  <c r="H1112" i="2"/>
  <c r="I1112" i="2" s="1"/>
  <c r="J1112" i="2" s="1"/>
  <c r="H1113" i="2"/>
  <c r="I1113" i="2" s="1"/>
  <c r="J1113" i="2" s="1"/>
  <c r="H1114" i="2"/>
  <c r="I1114" i="2" s="1"/>
  <c r="J1114" i="2" s="1"/>
  <c r="H1115" i="2"/>
  <c r="I1115" i="2" s="1"/>
  <c r="J1115" i="2" s="1"/>
  <c r="H1116" i="2"/>
  <c r="I1116" i="2" s="1"/>
  <c r="J1116" i="2" s="1"/>
  <c r="H1117" i="2"/>
  <c r="I1117" i="2" s="1"/>
  <c r="J1117" i="2" s="1"/>
  <c r="H1118" i="2"/>
  <c r="I1118" i="2" s="1"/>
  <c r="J1118" i="2" s="1"/>
  <c r="H1119" i="2"/>
  <c r="I1119" i="2" s="1"/>
  <c r="J1119" i="2" s="1"/>
  <c r="H1120" i="2"/>
  <c r="I1120" i="2" s="1"/>
  <c r="J1120" i="2" s="1"/>
  <c r="H1121" i="2"/>
  <c r="I1121" i="2" s="1"/>
  <c r="J1121" i="2" s="1"/>
  <c r="H1122" i="2"/>
  <c r="I1122" i="2" s="1"/>
  <c r="J1122" i="2" s="1"/>
  <c r="H1123" i="2"/>
  <c r="I1123" i="2" s="1"/>
  <c r="J1123" i="2" s="1"/>
  <c r="H1124" i="2"/>
  <c r="I1124" i="2" s="1"/>
  <c r="J1124" i="2" s="1"/>
  <c r="H1125" i="2"/>
  <c r="I1125" i="2" s="1"/>
  <c r="J1125" i="2" s="1"/>
  <c r="H1126" i="2"/>
  <c r="I1126" i="2" s="1"/>
  <c r="J1126" i="2" s="1"/>
  <c r="H1127" i="2"/>
  <c r="I1127" i="2" s="1"/>
  <c r="J1127" i="2" s="1"/>
  <c r="H1128" i="2"/>
  <c r="I1128" i="2" s="1"/>
  <c r="J1128" i="2" s="1"/>
  <c r="H1129" i="2"/>
  <c r="I1129" i="2" s="1"/>
  <c r="J1129" i="2" s="1"/>
  <c r="H1130" i="2"/>
  <c r="I1130" i="2" s="1"/>
  <c r="J1130" i="2" s="1"/>
  <c r="H1131" i="2"/>
  <c r="I1131" i="2" s="1"/>
  <c r="J1131" i="2" s="1"/>
  <c r="H1132" i="2"/>
  <c r="I1132" i="2" s="1"/>
  <c r="J1132" i="2" s="1"/>
  <c r="H1133" i="2"/>
  <c r="I1133" i="2" s="1"/>
  <c r="J1133" i="2" s="1"/>
  <c r="H1134" i="2"/>
  <c r="I1134" i="2" s="1"/>
  <c r="J1134" i="2" s="1"/>
  <c r="H1135" i="2"/>
  <c r="I1135" i="2" s="1"/>
  <c r="J1135" i="2" s="1"/>
  <c r="H1136" i="2"/>
  <c r="I1136" i="2" s="1"/>
  <c r="J1136" i="2" s="1"/>
  <c r="H1137" i="2"/>
  <c r="I1137" i="2" s="1"/>
  <c r="J1137" i="2" s="1"/>
  <c r="H1138" i="2"/>
  <c r="I1138" i="2" s="1"/>
  <c r="J1138" i="2" s="1"/>
  <c r="H1139" i="2"/>
  <c r="I1139" i="2" s="1"/>
  <c r="J1139" i="2" s="1"/>
  <c r="H1140" i="2"/>
  <c r="I1140" i="2" s="1"/>
  <c r="J1140" i="2" s="1"/>
  <c r="H1141" i="2"/>
  <c r="I1141" i="2" s="1"/>
  <c r="J1141" i="2" s="1"/>
  <c r="H1142" i="2"/>
  <c r="I1142" i="2" s="1"/>
  <c r="J1142" i="2" s="1"/>
  <c r="H1143" i="2"/>
  <c r="I1143" i="2" s="1"/>
  <c r="J1143" i="2" s="1"/>
  <c r="H1144" i="2"/>
  <c r="I1144" i="2" s="1"/>
  <c r="J1144" i="2" s="1"/>
  <c r="H1145" i="2"/>
  <c r="I1145" i="2" s="1"/>
  <c r="J1145" i="2" s="1"/>
  <c r="H1146" i="2"/>
  <c r="I1146" i="2" s="1"/>
  <c r="J1146" i="2" s="1"/>
  <c r="H1147" i="2"/>
  <c r="I1147" i="2" s="1"/>
  <c r="J1147" i="2" s="1"/>
  <c r="H1148" i="2"/>
  <c r="I1148" i="2" s="1"/>
  <c r="J1148" i="2" s="1"/>
  <c r="H1149" i="2"/>
  <c r="I1149" i="2" s="1"/>
  <c r="J1149" i="2" s="1"/>
  <c r="H1150" i="2"/>
  <c r="I1150" i="2" s="1"/>
  <c r="J1150" i="2" s="1"/>
  <c r="H1151" i="2"/>
  <c r="I1151" i="2" s="1"/>
  <c r="J1151" i="2" s="1"/>
  <c r="H1152" i="2"/>
  <c r="I1152" i="2" s="1"/>
  <c r="J1152" i="2" s="1"/>
  <c r="H1153" i="2"/>
  <c r="I1153" i="2" s="1"/>
  <c r="J1153" i="2" s="1"/>
  <c r="H1154" i="2"/>
  <c r="I1154" i="2" s="1"/>
  <c r="J1154" i="2" s="1"/>
  <c r="H1155" i="2"/>
  <c r="I1155" i="2" s="1"/>
  <c r="J1155" i="2" s="1"/>
  <c r="H1156" i="2"/>
  <c r="I1156" i="2" s="1"/>
  <c r="J1156" i="2" s="1"/>
  <c r="H1157" i="2"/>
  <c r="I1157" i="2" s="1"/>
  <c r="J1157" i="2" s="1"/>
  <c r="H1158" i="2"/>
  <c r="I1158" i="2" s="1"/>
  <c r="J1158" i="2" s="1"/>
  <c r="H1159" i="2"/>
  <c r="I1159" i="2" s="1"/>
  <c r="J1159" i="2" s="1"/>
  <c r="H1160" i="2"/>
  <c r="I1160" i="2" s="1"/>
  <c r="J1160" i="2" s="1"/>
  <c r="H1161" i="2"/>
  <c r="I1161" i="2" s="1"/>
  <c r="J1161" i="2" s="1"/>
  <c r="H1162" i="2"/>
  <c r="I1162" i="2" s="1"/>
  <c r="J1162" i="2" s="1"/>
  <c r="H1163" i="2"/>
  <c r="I1163" i="2" s="1"/>
  <c r="J1163" i="2" s="1"/>
  <c r="H1164" i="2"/>
  <c r="I1164" i="2" s="1"/>
  <c r="J1164" i="2" s="1"/>
  <c r="H1165" i="2"/>
  <c r="I1165" i="2" s="1"/>
  <c r="J1165" i="2" s="1"/>
  <c r="H1166" i="2"/>
  <c r="I1166" i="2" s="1"/>
  <c r="J1166" i="2" s="1"/>
  <c r="H1167" i="2"/>
  <c r="I1167" i="2" s="1"/>
  <c r="J1167" i="2" s="1"/>
  <c r="H1168" i="2"/>
  <c r="I1168" i="2" s="1"/>
  <c r="J1168" i="2" s="1"/>
  <c r="H1169" i="2"/>
  <c r="I1169" i="2" s="1"/>
  <c r="J1169" i="2" s="1"/>
  <c r="H1170" i="2"/>
  <c r="I1170" i="2" s="1"/>
  <c r="J1170" i="2" s="1"/>
  <c r="H1171" i="2"/>
  <c r="I1171" i="2" s="1"/>
  <c r="J1171" i="2" s="1"/>
  <c r="H1172" i="2"/>
  <c r="I1172" i="2" s="1"/>
  <c r="J1172" i="2" s="1"/>
  <c r="H1173" i="2"/>
  <c r="I1173" i="2" s="1"/>
  <c r="J1173" i="2" s="1"/>
  <c r="H1174" i="2"/>
  <c r="I1174" i="2" s="1"/>
  <c r="J1174" i="2" s="1"/>
  <c r="H1175" i="2"/>
  <c r="I1175" i="2" s="1"/>
  <c r="J1175" i="2" s="1"/>
  <c r="H1176" i="2"/>
  <c r="I1176" i="2" s="1"/>
  <c r="J1176" i="2" s="1"/>
  <c r="H1177" i="2"/>
  <c r="I1177" i="2" s="1"/>
  <c r="J1177" i="2" s="1"/>
  <c r="H1178" i="2"/>
  <c r="I1178" i="2" s="1"/>
  <c r="J1178" i="2" s="1"/>
  <c r="H1179" i="2"/>
  <c r="I1179" i="2" s="1"/>
  <c r="J1179" i="2" s="1"/>
  <c r="H1180" i="2"/>
  <c r="I1180" i="2" s="1"/>
  <c r="J1180" i="2" s="1"/>
  <c r="H1181" i="2"/>
  <c r="I1181" i="2" s="1"/>
  <c r="J1181" i="2" s="1"/>
  <c r="H1182" i="2"/>
  <c r="I1182" i="2" s="1"/>
  <c r="J1182" i="2" s="1"/>
  <c r="H1183" i="2"/>
  <c r="I1183" i="2" s="1"/>
  <c r="J1183" i="2" s="1"/>
  <c r="H1184" i="2"/>
  <c r="I1184" i="2" s="1"/>
  <c r="J1184" i="2" s="1"/>
  <c r="H1185" i="2"/>
  <c r="I1185" i="2" s="1"/>
  <c r="J1185" i="2" s="1"/>
  <c r="H1186" i="2"/>
  <c r="I1186" i="2" s="1"/>
  <c r="J1186" i="2" s="1"/>
  <c r="H1187" i="2"/>
  <c r="I1187" i="2" s="1"/>
  <c r="J1187" i="2" s="1"/>
  <c r="H1188" i="2"/>
  <c r="I1188" i="2" s="1"/>
  <c r="J1188" i="2" s="1"/>
  <c r="H1189" i="2"/>
  <c r="I1189" i="2" s="1"/>
  <c r="J1189" i="2" s="1"/>
  <c r="H1190" i="2"/>
  <c r="I1190" i="2" s="1"/>
  <c r="J1190" i="2" s="1"/>
  <c r="H1191" i="2"/>
  <c r="I1191" i="2" s="1"/>
  <c r="J1191" i="2" s="1"/>
  <c r="H1192" i="2"/>
  <c r="I1192" i="2" s="1"/>
  <c r="J1192" i="2" s="1"/>
  <c r="H1193" i="2"/>
  <c r="I1193" i="2" s="1"/>
  <c r="J1193" i="2" s="1"/>
  <c r="H1194" i="2"/>
  <c r="I1194" i="2" s="1"/>
  <c r="J1194" i="2" s="1"/>
  <c r="H1195" i="2"/>
  <c r="I1195" i="2" s="1"/>
  <c r="J1195" i="2" s="1"/>
  <c r="H1196" i="2"/>
  <c r="I1196" i="2" s="1"/>
  <c r="J1196" i="2" s="1"/>
  <c r="H1197" i="2"/>
  <c r="I1197" i="2" s="1"/>
  <c r="J1197" i="2" s="1"/>
  <c r="H1198" i="2"/>
  <c r="I1198" i="2" s="1"/>
  <c r="J1198" i="2" s="1"/>
  <c r="H1199" i="2"/>
  <c r="I1199" i="2" s="1"/>
  <c r="J1199" i="2" s="1"/>
  <c r="H1200" i="2"/>
  <c r="I1200" i="2" s="1"/>
  <c r="J1200" i="2" s="1"/>
  <c r="H1201" i="2"/>
  <c r="I1201" i="2" s="1"/>
  <c r="J1201" i="2" s="1"/>
  <c r="H1202" i="2"/>
  <c r="I1202" i="2" s="1"/>
  <c r="J1202" i="2" s="1"/>
  <c r="H1203" i="2"/>
  <c r="I1203" i="2" s="1"/>
  <c r="J1203" i="2" s="1"/>
  <c r="H1204" i="2"/>
  <c r="I1204" i="2" s="1"/>
  <c r="J1204" i="2" s="1"/>
  <c r="H1205" i="2"/>
  <c r="I1205" i="2" s="1"/>
  <c r="J1205" i="2" s="1"/>
  <c r="H1206" i="2"/>
  <c r="I1206" i="2" s="1"/>
  <c r="J1206" i="2" s="1"/>
  <c r="H1207" i="2"/>
  <c r="I1207" i="2" s="1"/>
  <c r="J1207" i="2" s="1"/>
  <c r="H1208" i="2"/>
  <c r="I1208" i="2" s="1"/>
  <c r="J1208" i="2" s="1"/>
  <c r="H1209" i="2"/>
  <c r="I1209" i="2" s="1"/>
  <c r="J1209" i="2" s="1"/>
  <c r="H1210" i="2"/>
  <c r="I1210" i="2" s="1"/>
  <c r="J1210" i="2" s="1"/>
  <c r="H1211" i="2"/>
  <c r="I1211" i="2" s="1"/>
  <c r="J1211" i="2" s="1"/>
  <c r="H1212" i="2"/>
  <c r="I1212" i="2" s="1"/>
  <c r="J1212" i="2" s="1"/>
  <c r="H1213" i="2"/>
  <c r="I1213" i="2" s="1"/>
  <c r="J1213" i="2" s="1"/>
  <c r="H1214" i="2"/>
  <c r="I1214" i="2" s="1"/>
  <c r="J1214" i="2" s="1"/>
  <c r="H1215" i="2"/>
  <c r="I1215" i="2" s="1"/>
  <c r="J1215" i="2" s="1"/>
  <c r="H1216" i="2"/>
  <c r="I1216" i="2" s="1"/>
  <c r="J1216" i="2" s="1"/>
  <c r="H1217" i="2"/>
  <c r="I1217" i="2" s="1"/>
  <c r="J1217" i="2" s="1"/>
  <c r="H1218" i="2"/>
  <c r="I1218" i="2" s="1"/>
  <c r="J1218" i="2" s="1"/>
  <c r="H1219" i="2"/>
  <c r="I1219" i="2" s="1"/>
  <c r="J1219" i="2" s="1"/>
  <c r="H1220" i="2"/>
  <c r="I1220" i="2" s="1"/>
  <c r="J1220" i="2" s="1"/>
  <c r="H1221" i="2"/>
  <c r="I1221" i="2" s="1"/>
  <c r="J1221" i="2" s="1"/>
  <c r="H1222" i="2"/>
  <c r="I1222" i="2" s="1"/>
  <c r="J1222" i="2" s="1"/>
  <c r="H1223" i="2"/>
  <c r="I1223" i="2" s="1"/>
  <c r="J1223" i="2" s="1"/>
  <c r="H1224" i="2"/>
  <c r="I1224" i="2" s="1"/>
  <c r="J1224" i="2" s="1"/>
  <c r="H1225" i="2"/>
  <c r="I1225" i="2" s="1"/>
  <c r="J1225" i="2" s="1"/>
  <c r="H1226" i="2"/>
  <c r="I1226" i="2" s="1"/>
  <c r="J1226" i="2" s="1"/>
  <c r="H1227" i="2"/>
  <c r="I1227" i="2" s="1"/>
  <c r="J1227" i="2" s="1"/>
  <c r="H1228" i="2"/>
  <c r="I1228" i="2" s="1"/>
  <c r="J1228" i="2" s="1"/>
  <c r="H1229" i="2"/>
  <c r="I1229" i="2" s="1"/>
  <c r="J1229" i="2" s="1"/>
  <c r="H1230" i="2"/>
  <c r="I1230" i="2" s="1"/>
  <c r="J1230" i="2" s="1"/>
  <c r="H1231" i="2"/>
  <c r="I1231" i="2" s="1"/>
  <c r="J1231" i="2" s="1"/>
  <c r="H1232" i="2"/>
  <c r="I1232" i="2" s="1"/>
  <c r="J1232" i="2" s="1"/>
  <c r="H1233" i="2"/>
  <c r="I1233" i="2" s="1"/>
  <c r="J1233" i="2" s="1"/>
  <c r="H1234" i="2"/>
  <c r="I1234" i="2" s="1"/>
  <c r="J1234" i="2" s="1"/>
  <c r="H1235" i="2"/>
  <c r="I1235" i="2" s="1"/>
  <c r="J1235" i="2" s="1"/>
  <c r="H1236" i="2"/>
  <c r="I1236" i="2" s="1"/>
  <c r="J1236" i="2" s="1"/>
  <c r="H1237" i="2"/>
  <c r="I1237" i="2" s="1"/>
  <c r="J1237" i="2" s="1"/>
  <c r="H1238" i="2"/>
  <c r="I1238" i="2" s="1"/>
  <c r="J1238" i="2" s="1"/>
  <c r="H1239" i="2"/>
  <c r="I1239" i="2" s="1"/>
  <c r="J1239" i="2" s="1"/>
  <c r="H1240" i="2"/>
  <c r="I1240" i="2" s="1"/>
  <c r="J1240" i="2" s="1"/>
  <c r="H1241" i="2"/>
  <c r="I1241" i="2" s="1"/>
  <c r="J1241" i="2" s="1"/>
  <c r="H1242" i="2"/>
  <c r="I1242" i="2" s="1"/>
  <c r="J1242" i="2" s="1"/>
  <c r="H1243" i="2"/>
  <c r="I1243" i="2" s="1"/>
  <c r="J1243" i="2" s="1"/>
  <c r="H1244" i="2"/>
  <c r="I1244" i="2" s="1"/>
  <c r="J1244" i="2" s="1"/>
  <c r="H1245" i="2"/>
  <c r="I1245" i="2" s="1"/>
  <c r="J1245" i="2" s="1"/>
  <c r="H1246" i="2"/>
  <c r="I1246" i="2" s="1"/>
  <c r="J1246" i="2" s="1"/>
  <c r="H1247" i="2"/>
  <c r="I1247" i="2" s="1"/>
  <c r="J1247" i="2" s="1"/>
  <c r="H1248" i="2"/>
  <c r="I1248" i="2" s="1"/>
  <c r="J1248" i="2" s="1"/>
  <c r="H1249" i="2"/>
  <c r="I1249" i="2" s="1"/>
  <c r="J1249" i="2" s="1"/>
  <c r="H1250" i="2"/>
  <c r="I1250" i="2" s="1"/>
  <c r="J1250" i="2" s="1"/>
  <c r="H1251" i="2"/>
  <c r="I1251" i="2" s="1"/>
  <c r="J1251" i="2" s="1"/>
  <c r="H1252" i="2"/>
  <c r="I1252" i="2" s="1"/>
  <c r="J1252" i="2" s="1"/>
  <c r="H1253" i="2"/>
  <c r="I1253" i="2" s="1"/>
  <c r="J1253" i="2" s="1"/>
  <c r="H1254" i="2"/>
  <c r="I1254" i="2" s="1"/>
  <c r="J1254" i="2" s="1"/>
  <c r="H1255" i="2"/>
  <c r="I1255" i="2" s="1"/>
  <c r="J1255" i="2" s="1"/>
  <c r="H1256" i="2"/>
  <c r="I1256" i="2" s="1"/>
  <c r="J1256" i="2" s="1"/>
  <c r="H1257" i="2"/>
  <c r="I1257" i="2" s="1"/>
  <c r="J1257" i="2" s="1"/>
  <c r="H1258" i="2"/>
  <c r="I1258" i="2" s="1"/>
  <c r="J1258" i="2" s="1"/>
  <c r="H1259" i="2"/>
  <c r="I1259" i="2" s="1"/>
  <c r="J1259" i="2" s="1"/>
  <c r="H1260" i="2"/>
  <c r="I1260" i="2" s="1"/>
  <c r="J1260" i="2" s="1"/>
  <c r="H1261" i="2"/>
  <c r="I1261" i="2" s="1"/>
  <c r="J1261" i="2" s="1"/>
  <c r="H1262" i="2"/>
  <c r="I1262" i="2" s="1"/>
  <c r="J1262" i="2" s="1"/>
  <c r="H1263" i="2"/>
  <c r="I1263" i="2" s="1"/>
  <c r="J1263" i="2" s="1"/>
  <c r="H1264" i="2"/>
  <c r="I1264" i="2" s="1"/>
  <c r="J1264" i="2" s="1"/>
  <c r="H1265" i="2"/>
  <c r="I1265" i="2" s="1"/>
  <c r="J1265" i="2" s="1"/>
  <c r="H1266" i="2"/>
  <c r="I1266" i="2" s="1"/>
  <c r="J1266" i="2" s="1"/>
  <c r="H1267" i="2"/>
  <c r="I1267" i="2" s="1"/>
  <c r="J1267" i="2" s="1"/>
  <c r="H1268" i="2"/>
  <c r="I1268" i="2" s="1"/>
  <c r="J1268" i="2" s="1"/>
  <c r="H1269" i="2"/>
  <c r="I1269" i="2" s="1"/>
  <c r="J1269" i="2" s="1"/>
  <c r="H1270" i="2"/>
  <c r="I1270" i="2" s="1"/>
  <c r="J1270" i="2" s="1"/>
  <c r="H1271" i="2"/>
  <c r="I1271" i="2" s="1"/>
  <c r="J1271" i="2" s="1"/>
  <c r="H1272" i="2"/>
  <c r="I1272" i="2" s="1"/>
  <c r="J1272" i="2" s="1"/>
  <c r="H1273" i="2"/>
  <c r="I1273" i="2" s="1"/>
  <c r="J1273" i="2" s="1"/>
  <c r="H1274" i="2"/>
  <c r="I1274" i="2" s="1"/>
  <c r="J1274" i="2" s="1"/>
  <c r="H1275" i="2"/>
  <c r="I1275" i="2" s="1"/>
  <c r="J1275" i="2" s="1"/>
  <c r="H1276" i="2"/>
  <c r="I1276" i="2" s="1"/>
  <c r="J1276" i="2" s="1"/>
  <c r="H1277" i="2"/>
  <c r="I1277" i="2" s="1"/>
  <c r="J1277" i="2" s="1"/>
  <c r="H1278" i="2"/>
  <c r="I1278" i="2" s="1"/>
  <c r="J1278" i="2" s="1"/>
  <c r="H1279" i="2"/>
  <c r="I1279" i="2" s="1"/>
  <c r="J1279" i="2" s="1"/>
  <c r="H1280" i="2"/>
  <c r="I1280" i="2" s="1"/>
  <c r="J1280" i="2" s="1"/>
  <c r="H1281" i="2"/>
  <c r="I1281" i="2" s="1"/>
  <c r="J1281" i="2" s="1"/>
  <c r="H1282" i="2"/>
  <c r="I1282" i="2" s="1"/>
  <c r="J1282" i="2" s="1"/>
  <c r="H1283" i="2"/>
  <c r="I1283" i="2" s="1"/>
  <c r="J1283" i="2" s="1"/>
  <c r="H1284" i="2"/>
  <c r="I1284" i="2" s="1"/>
  <c r="J1284" i="2" s="1"/>
  <c r="H1285" i="2"/>
  <c r="I1285" i="2" s="1"/>
  <c r="J1285" i="2" s="1"/>
  <c r="H1286" i="2"/>
  <c r="I1286" i="2" s="1"/>
  <c r="J1286" i="2" s="1"/>
  <c r="H1287" i="2"/>
  <c r="I1287" i="2" s="1"/>
  <c r="J1287" i="2" s="1"/>
  <c r="H1288" i="2"/>
  <c r="I1288" i="2" s="1"/>
  <c r="J1288" i="2" s="1"/>
  <c r="H1289" i="2"/>
  <c r="I1289" i="2" s="1"/>
  <c r="J1289" i="2" s="1"/>
  <c r="H1290" i="2"/>
  <c r="I1290" i="2" s="1"/>
  <c r="J1290" i="2" s="1"/>
  <c r="H1291" i="2"/>
  <c r="I1291" i="2" s="1"/>
  <c r="J1291" i="2" s="1"/>
  <c r="H1292" i="2"/>
  <c r="I1292" i="2" s="1"/>
  <c r="J1292" i="2" s="1"/>
  <c r="H1293" i="2"/>
  <c r="I1293" i="2" s="1"/>
  <c r="J1293" i="2" s="1"/>
  <c r="H1294" i="2"/>
  <c r="I1294" i="2" s="1"/>
  <c r="J1294" i="2" s="1"/>
  <c r="H1295" i="2"/>
  <c r="I1295" i="2" s="1"/>
  <c r="J1295" i="2" s="1"/>
  <c r="H1296" i="2"/>
  <c r="I1296" i="2" s="1"/>
  <c r="J1296" i="2" s="1"/>
  <c r="H1297" i="2"/>
  <c r="I1297" i="2" s="1"/>
  <c r="J1297" i="2" s="1"/>
  <c r="H1298" i="2"/>
  <c r="I1298" i="2" s="1"/>
  <c r="J1298" i="2" s="1"/>
  <c r="H1299" i="2"/>
  <c r="I1299" i="2" s="1"/>
  <c r="J1299" i="2" s="1"/>
  <c r="H1300" i="2"/>
  <c r="I1300" i="2" s="1"/>
  <c r="J1300" i="2" s="1"/>
  <c r="H1301" i="2"/>
  <c r="I1301" i="2" s="1"/>
  <c r="J1301" i="2" s="1"/>
  <c r="H1302" i="2"/>
  <c r="I1302" i="2" s="1"/>
  <c r="J1302" i="2" s="1"/>
  <c r="H1303" i="2"/>
  <c r="I1303" i="2" s="1"/>
  <c r="J1303" i="2" s="1"/>
  <c r="H1304" i="2"/>
  <c r="I1304" i="2" s="1"/>
  <c r="J1304" i="2" s="1"/>
  <c r="H1305" i="2"/>
  <c r="I1305" i="2" s="1"/>
  <c r="J1305" i="2" s="1"/>
  <c r="H1306" i="2"/>
  <c r="I1306" i="2" s="1"/>
  <c r="J1306" i="2" s="1"/>
  <c r="H1307" i="2"/>
  <c r="I1307" i="2" s="1"/>
  <c r="J1307" i="2" s="1"/>
  <c r="H1308" i="2"/>
  <c r="I1308" i="2" s="1"/>
  <c r="J1308" i="2" s="1"/>
  <c r="H1309" i="2"/>
  <c r="I1309" i="2" s="1"/>
  <c r="J1309" i="2" s="1"/>
  <c r="H1310" i="2"/>
  <c r="I1310" i="2" s="1"/>
  <c r="J1310" i="2" s="1"/>
  <c r="H1311" i="2"/>
  <c r="I1311" i="2" s="1"/>
  <c r="J1311" i="2" s="1"/>
  <c r="H1312" i="2"/>
  <c r="I1312" i="2" s="1"/>
  <c r="J1312" i="2" s="1"/>
  <c r="H1313" i="2"/>
  <c r="I1313" i="2" s="1"/>
  <c r="J1313" i="2" s="1"/>
  <c r="H1314" i="2"/>
  <c r="I1314" i="2" s="1"/>
  <c r="J1314" i="2" s="1"/>
  <c r="H1315" i="2"/>
  <c r="I1315" i="2" s="1"/>
  <c r="J1315" i="2" s="1"/>
  <c r="H1316" i="2"/>
  <c r="I1316" i="2" s="1"/>
  <c r="J1316" i="2" s="1"/>
  <c r="H1317" i="2"/>
  <c r="I1317" i="2" s="1"/>
  <c r="J1317" i="2" s="1"/>
  <c r="H1318" i="2"/>
  <c r="I1318" i="2" s="1"/>
  <c r="J1318" i="2" s="1"/>
  <c r="H1319" i="2"/>
  <c r="I1319" i="2" s="1"/>
  <c r="J1319" i="2" s="1"/>
  <c r="H1320" i="2"/>
  <c r="I1320" i="2" s="1"/>
  <c r="J1320" i="2" s="1"/>
  <c r="H1321" i="2"/>
  <c r="I1321" i="2" s="1"/>
  <c r="J1321" i="2" s="1"/>
  <c r="H1322" i="2"/>
  <c r="I1322" i="2" s="1"/>
  <c r="J1322" i="2" s="1"/>
  <c r="H1323" i="2"/>
  <c r="I1323" i="2" s="1"/>
  <c r="J1323" i="2" s="1"/>
  <c r="H1324" i="2"/>
  <c r="I1324" i="2" s="1"/>
  <c r="J1324" i="2" s="1"/>
  <c r="H1325" i="2"/>
  <c r="I1325" i="2" s="1"/>
  <c r="J1325" i="2" s="1"/>
  <c r="H1326" i="2"/>
  <c r="I1326" i="2" s="1"/>
  <c r="J1326" i="2" s="1"/>
  <c r="H1327" i="2"/>
  <c r="I1327" i="2" s="1"/>
  <c r="J1327" i="2" s="1"/>
  <c r="H1328" i="2"/>
  <c r="I1328" i="2" s="1"/>
  <c r="J1328" i="2" s="1"/>
  <c r="H1329" i="2"/>
  <c r="I1329" i="2" s="1"/>
  <c r="J1329" i="2" s="1"/>
  <c r="H1330" i="2"/>
  <c r="I1330" i="2" s="1"/>
  <c r="J1330" i="2" s="1"/>
  <c r="H1331" i="2"/>
  <c r="I1331" i="2" s="1"/>
  <c r="J1331" i="2" s="1"/>
  <c r="H1332" i="2"/>
  <c r="I1332" i="2" s="1"/>
  <c r="J1332" i="2" s="1"/>
  <c r="H1333" i="2"/>
  <c r="I1333" i="2" s="1"/>
  <c r="J1333" i="2" s="1"/>
  <c r="H1334" i="2"/>
  <c r="I1334" i="2" s="1"/>
  <c r="J1334" i="2" s="1"/>
  <c r="H1335" i="2"/>
  <c r="I1335" i="2" s="1"/>
  <c r="J1335" i="2" s="1"/>
  <c r="H1336" i="2"/>
  <c r="I1336" i="2" s="1"/>
  <c r="J1336" i="2" s="1"/>
  <c r="H1337" i="2"/>
  <c r="I1337" i="2" s="1"/>
  <c r="J1337" i="2" s="1"/>
  <c r="H1338" i="2"/>
  <c r="I1338" i="2" s="1"/>
  <c r="J1338" i="2" s="1"/>
  <c r="H1339" i="2"/>
  <c r="I1339" i="2" s="1"/>
  <c r="J1339" i="2" s="1"/>
  <c r="H1340" i="2"/>
  <c r="I1340" i="2" s="1"/>
  <c r="J1340" i="2" s="1"/>
  <c r="H1341" i="2"/>
  <c r="I1341" i="2" s="1"/>
  <c r="J1341" i="2" s="1"/>
  <c r="H1342" i="2"/>
  <c r="I1342" i="2" s="1"/>
  <c r="J1342" i="2" s="1"/>
  <c r="H1343" i="2"/>
  <c r="I1343" i="2" s="1"/>
  <c r="J1343" i="2" s="1"/>
  <c r="H1344" i="2"/>
  <c r="I1344" i="2" s="1"/>
  <c r="J1344" i="2" s="1"/>
  <c r="H1345" i="2"/>
  <c r="I1345" i="2" s="1"/>
  <c r="J1345" i="2" s="1"/>
  <c r="H1346" i="2"/>
  <c r="I1346" i="2" s="1"/>
  <c r="J1346" i="2" s="1"/>
  <c r="H1347" i="2"/>
  <c r="I1347" i="2" s="1"/>
  <c r="J1347" i="2" s="1"/>
  <c r="H1348" i="2"/>
  <c r="I1348" i="2" s="1"/>
  <c r="J1348" i="2" s="1"/>
  <c r="H1349" i="2"/>
  <c r="I1349" i="2" s="1"/>
  <c r="J1349" i="2" s="1"/>
  <c r="H1350" i="2"/>
  <c r="I1350" i="2" s="1"/>
  <c r="J1350" i="2" s="1"/>
  <c r="H1351" i="2"/>
  <c r="I1351" i="2" s="1"/>
  <c r="J1351" i="2" s="1"/>
  <c r="H1352" i="2"/>
  <c r="I1352" i="2" s="1"/>
  <c r="J1352" i="2" s="1"/>
  <c r="H1353" i="2"/>
  <c r="I1353" i="2" s="1"/>
  <c r="J1353" i="2" s="1"/>
  <c r="H1354" i="2"/>
  <c r="I1354" i="2" s="1"/>
  <c r="J1354" i="2" s="1"/>
  <c r="H1355" i="2"/>
  <c r="I1355" i="2" s="1"/>
  <c r="J1355" i="2" s="1"/>
  <c r="H1356" i="2"/>
  <c r="I1356" i="2" s="1"/>
  <c r="J1356" i="2" s="1"/>
  <c r="H1357" i="2"/>
  <c r="I1357" i="2" s="1"/>
  <c r="J1357" i="2" s="1"/>
  <c r="H1358" i="2"/>
  <c r="I1358" i="2" s="1"/>
  <c r="J1358" i="2" s="1"/>
  <c r="H1359" i="2"/>
  <c r="I1359" i="2" s="1"/>
  <c r="J1359" i="2" s="1"/>
  <c r="H1360" i="2"/>
  <c r="I1360" i="2" s="1"/>
  <c r="J1360" i="2" s="1"/>
  <c r="H1361" i="2"/>
  <c r="I1361" i="2" s="1"/>
  <c r="J1361" i="2" s="1"/>
  <c r="H1362" i="2"/>
  <c r="I1362" i="2" s="1"/>
  <c r="J1362" i="2" s="1"/>
  <c r="H1363" i="2"/>
  <c r="I1363" i="2" s="1"/>
  <c r="J1363" i="2" s="1"/>
  <c r="H1364" i="2"/>
  <c r="I1364" i="2" s="1"/>
  <c r="J1364" i="2" s="1"/>
  <c r="H1365" i="2"/>
  <c r="I1365" i="2" s="1"/>
  <c r="J1365" i="2" s="1"/>
  <c r="H1366" i="2"/>
  <c r="I1366" i="2" s="1"/>
  <c r="J1366" i="2" s="1"/>
  <c r="H1367" i="2"/>
  <c r="I1367" i="2" s="1"/>
  <c r="J1367" i="2" s="1"/>
  <c r="H1368" i="2"/>
  <c r="I1368" i="2" s="1"/>
  <c r="J1368" i="2" s="1"/>
  <c r="H1369" i="2"/>
  <c r="I1369" i="2" s="1"/>
  <c r="J1369" i="2" s="1"/>
  <c r="H1370" i="2"/>
  <c r="I1370" i="2" s="1"/>
  <c r="J1370" i="2" s="1"/>
  <c r="H1371" i="2"/>
  <c r="I1371" i="2" s="1"/>
  <c r="J1371" i="2" s="1"/>
  <c r="H1372" i="2"/>
  <c r="I1372" i="2" s="1"/>
  <c r="J1372" i="2" s="1"/>
  <c r="H1373" i="2"/>
  <c r="I1373" i="2" s="1"/>
  <c r="J1373" i="2" s="1"/>
  <c r="H1374" i="2"/>
  <c r="I1374" i="2" s="1"/>
  <c r="J1374" i="2" s="1"/>
  <c r="H1375" i="2"/>
  <c r="I1375" i="2" s="1"/>
  <c r="J1375" i="2" s="1"/>
  <c r="H1376" i="2"/>
  <c r="I1376" i="2" s="1"/>
  <c r="J1376" i="2" s="1"/>
  <c r="H1377" i="2"/>
  <c r="I1377" i="2" s="1"/>
  <c r="J1377" i="2" s="1"/>
  <c r="H1378" i="2"/>
  <c r="I1378" i="2" s="1"/>
  <c r="J1378" i="2" s="1"/>
  <c r="H1379" i="2"/>
  <c r="I1379" i="2" s="1"/>
  <c r="J1379" i="2" s="1"/>
  <c r="H1380" i="2"/>
  <c r="I1380" i="2" s="1"/>
  <c r="J1380" i="2" s="1"/>
  <c r="H1381" i="2"/>
  <c r="I1381" i="2" s="1"/>
  <c r="J1381" i="2" s="1"/>
  <c r="H1382" i="2"/>
  <c r="I1382" i="2" s="1"/>
  <c r="J1382" i="2" s="1"/>
  <c r="H1383" i="2"/>
  <c r="I1383" i="2" s="1"/>
  <c r="J1383" i="2" s="1"/>
  <c r="H1384" i="2"/>
  <c r="I1384" i="2" s="1"/>
  <c r="J1384" i="2" s="1"/>
  <c r="H1385" i="2"/>
  <c r="I1385" i="2" s="1"/>
  <c r="J1385" i="2" s="1"/>
  <c r="H1386" i="2"/>
  <c r="I1386" i="2" s="1"/>
  <c r="J1386" i="2" s="1"/>
  <c r="H1387" i="2"/>
  <c r="I1387" i="2" s="1"/>
  <c r="J1387" i="2" s="1"/>
  <c r="H1388" i="2"/>
  <c r="I1388" i="2" s="1"/>
  <c r="J1388" i="2" s="1"/>
  <c r="H1389" i="2"/>
  <c r="I1389" i="2" s="1"/>
  <c r="J1389" i="2" s="1"/>
  <c r="H1390" i="2"/>
  <c r="I1390" i="2" s="1"/>
  <c r="J1390" i="2" s="1"/>
  <c r="H1391" i="2"/>
  <c r="I1391" i="2" s="1"/>
  <c r="J1391" i="2" s="1"/>
  <c r="H1392" i="2"/>
  <c r="I1392" i="2" s="1"/>
  <c r="J1392" i="2" s="1"/>
  <c r="H1393" i="2"/>
  <c r="I1393" i="2" s="1"/>
  <c r="J1393" i="2" s="1"/>
  <c r="H1394" i="2"/>
  <c r="I1394" i="2" s="1"/>
  <c r="J1394" i="2" s="1"/>
  <c r="H1395" i="2"/>
  <c r="I1395" i="2" s="1"/>
  <c r="J1395" i="2" s="1"/>
  <c r="H1396" i="2"/>
  <c r="I1396" i="2" s="1"/>
  <c r="J1396" i="2" s="1"/>
  <c r="H1397" i="2"/>
  <c r="I1397" i="2" s="1"/>
  <c r="J1397" i="2" s="1"/>
  <c r="H1398" i="2"/>
  <c r="I1398" i="2" s="1"/>
  <c r="J1398" i="2" s="1"/>
  <c r="H1399" i="2"/>
  <c r="I1399" i="2" s="1"/>
  <c r="J1399" i="2" s="1"/>
  <c r="H1400" i="2"/>
  <c r="I1400" i="2" s="1"/>
  <c r="J1400" i="2" s="1"/>
  <c r="H1401" i="2"/>
  <c r="I1401" i="2" s="1"/>
  <c r="J1401" i="2" s="1"/>
  <c r="H1402" i="2"/>
  <c r="I1402" i="2" s="1"/>
  <c r="J1402" i="2" s="1"/>
  <c r="H1403" i="2"/>
  <c r="I1403" i="2" s="1"/>
  <c r="J1403" i="2" s="1"/>
  <c r="H1404" i="2"/>
  <c r="I1404" i="2" s="1"/>
  <c r="J1404" i="2" s="1"/>
  <c r="H1405" i="2"/>
  <c r="I1405" i="2" s="1"/>
  <c r="J1405" i="2" s="1"/>
  <c r="H1406" i="2"/>
  <c r="I1406" i="2" s="1"/>
  <c r="J1406" i="2" s="1"/>
  <c r="H1407" i="2"/>
  <c r="I1407" i="2" s="1"/>
  <c r="J1407" i="2" s="1"/>
  <c r="H1408" i="2"/>
  <c r="I1408" i="2" s="1"/>
  <c r="J1408" i="2" s="1"/>
  <c r="H1409" i="2"/>
  <c r="I1409" i="2" s="1"/>
  <c r="J1409" i="2" s="1"/>
  <c r="H1410" i="2"/>
  <c r="I1410" i="2" s="1"/>
  <c r="J1410" i="2" s="1"/>
  <c r="H1411" i="2"/>
  <c r="I1411" i="2" s="1"/>
  <c r="J1411" i="2" s="1"/>
  <c r="H1412" i="2"/>
  <c r="I1412" i="2" s="1"/>
  <c r="J1412" i="2" s="1"/>
  <c r="H1413" i="2"/>
  <c r="I1413" i="2" s="1"/>
  <c r="J1413" i="2" s="1"/>
  <c r="H1414" i="2"/>
  <c r="I1414" i="2" s="1"/>
  <c r="J1414" i="2" s="1"/>
  <c r="H1415" i="2"/>
  <c r="I1415" i="2" s="1"/>
  <c r="J1415" i="2" s="1"/>
  <c r="H1416" i="2"/>
  <c r="I1416" i="2" s="1"/>
  <c r="J1416" i="2" s="1"/>
  <c r="H1417" i="2"/>
  <c r="I1417" i="2" s="1"/>
  <c r="J1417" i="2" s="1"/>
  <c r="H1418" i="2"/>
  <c r="I1418" i="2" s="1"/>
  <c r="J1418" i="2" s="1"/>
  <c r="H1419" i="2"/>
  <c r="I1419" i="2" s="1"/>
  <c r="J1419" i="2" s="1"/>
  <c r="H1420" i="2"/>
  <c r="I1420" i="2" s="1"/>
  <c r="J1420" i="2" s="1"/>
  <c r="H1421" i="2"/>
  <c r="I1421" i="2" s="1"/>
  <c r="J1421" i="2" s="1"/>
  <c r="H1422" i="2"/>
  <c r="I1422" i="2" s="1"/>
  <c r="J1422" i="2" s="1"/>
  <c r="H1423" i="2"/>
  <c r="I1423" i="2" s="1"/>
  <c r="J1423" i="2" s="1"/>
  <c r="H1424" i="2"/>
  <c r="I1424" i="2" s="1"/>
  <c r="J1424" i="2" s="1"/>
  <c r="H1425" i="2"/>
  <c r="I1425" i="2" s="1"/>
  <c r="J1425" i="2" s="1"/>
  <c r="H1426" i="2"/>
  <c r="I1426" i="2" s="1"/>
  <c r="J1426" i="2" s="1"/>
  <c r="H1427" i="2"/>
  <c r="I1427" i="2" s="1"/>
  <c r="J1427" i="2" s="1"/>
  <c r="H1428" i="2"/>
  <c r="I1428" i="2" s="1"/>
  <c r="J1428" i="2" s="1"/>
  <c r="H1429" i="2"/>
  <c r="I1429" i="2" s="1"/>
  <c r="J1429" i="2" s="1"/>
  <c r="H1430" i="2"/>
  <c r="I1430" i="2" s="1"/>
  <c r="J1430" i="2" s="1"/>
  <c r="H1431" i="2"/>
  <c r="I1431" i="2" s="1"/>
  <c r="J1431" i="2" s="1"/>
  <c r="H1432" i="2"/>
  <c r="I1432" i="2" s="1"/>
  <c r="J1432" i="2" s="1"/>
  <c r="H1433" i="2"/>
  <c r="I1433" i="2" s="1"/>
  <c r="J1433" i="2" s="1"/>
  <c r="H1434" i="2"/>
  <c r="I1434" i="2" s="1"/>
  <c r="J1434" i="2" s="1"/>
  <c r="H1435" i="2"/>
  <c r="I1435" i="2" s="1"/>
  <c r="J1435" i="2" s="1"/>
  <c r="H1436" i="2"/>
  <c r="I1436" i="2" s="1"/>
  <c r="J1436" i="2" s="1"/>
  <c r="H1437" i="2"/>
  <c r="I1437" i="2" s="1"/>
  <c r="J1437" i="2" s="1"/>
  <c r="H1438" i="2"/>
  <c r="I1438" i="2" s="1"/>
  <c r="J1438" i="2" s="1"/>
  <c r="H1439" i="2"/>
  <c r="I1439" i="2" s="1"/>
  <c r="J1439" i="2" s="1"/>
  <c r="H1440" i="2"/>
  <c r="I1440" i="2" s="1"/>
  <c r="J1440" i="2" s="1"/>
  <c r="H1441" i="2"/>
  <c r="I1441" i="2" s="1"/>
  <c r="J1441" i="2" s="1"/>
  <c r="H1442" i="2"/>
  <c r="I1442" i="2" s="1"/>
  <c r="J1442" i="2" s="1"/>
  <c r="H1443" i="2"/>
  <c r="I1443" i="2" s="1"/>
  <c r="J1443" i="2" s="1"/>
  <c r="H1444" i="2"/>
  <c r="I1444" i="2" s="1"/>
  <c r="J1444" i="2" s="1"/>
  <c r="H1445" i="2"/>
  <c r="I1445" i="2" s="1"/>
  <c r="J1445" i="2" s="1"/>
  <c r="H1446" i="2"/>
  <c r="I1446" i="2" s="1"/>
  <c r="J1446" i="2" s="1"/>
  <c r="H1447" i="2"/>
  <c r="I1447" i="2" s="1"/>
  <c r="J1447" i="2" s="1"/>
  <c r="H1448" i="2"/>
  <c r="I1448" i="2" s="1"/>
  <c r="J1448" i="2" s="1"/>
  <c r="H1449" i="2"/>
  <c r="I1449" i="2" s="1"/>
  <c r="J1449" i="2" s="1"/>
  <c r="H1450" i="2"/>
  <c r="I1450" i="2" s="1"/>
  <c r="J1450" i="2" s="1"/>
  <c r="H1451" i="2"/>
  <c r="I1451" i="2" s="1"/>
  <c r="J1451" i="2" s="1"/>
  <c r="H1452" i="2"/>
  <c r="I1452" i="2" s="1"/>
  <c r="J1452" i="2" s="1"/>
  <c r="H1453" i="2"/>
  <c r="I1453" i="2" s="1"/>
  <c r="J145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tc={2CF0F34E-683F-4261-B3FD-89808B439A77}</author>
    <author>tc={12EA6F61-A87D-4FAC-B7FF-393F1209AB9E}</author>
  </authors>
  <commentList>
    <comment ref="M7" authorId="0" shapeId="0" xr:uid="{FC2D2E75-B5AB-4A6B-ADCA-BC2419E01767}">
      <text>
        <r>
          <rPr>
            <b/>
            <sz val="9"/>
            <color indexed="81"/>
            <rFont val="Tahoma"/>
            <family val="2"/>
          </rPr>
          <t>Author:</t>
        </r>
        <r>
          <rPr>
            <sz val="9"/>
            <color indexed="81"/>
            <rFont val="Tahoma"/>
            <family val="2"/>
          </rPr>
          <t xml:space="preserve">
Global Excel Summit
</t>
        </r>
      </text>
    </comment>
    <comment ref="AT7" authorId="0" shapeId="0" xr:uid="{3BFA7C6C-3893-485D-AF14-4ADB2971A275}">
      <text>
        <r>
          <rPr>
            <b/>
            <sz val="9"/>
            <color indexed="81"/>
            <rFont val="Tahoma"/>
            <family val="2"/>
          </rPr>
          <t>Author:</t>
        </r>
        <r>
          <rPr>
            <sz val="9"/>
            <color indexed="81"/>
            <rFont val="Tahoma"/>
            <family val="2"/>
          </rPr>
          <t xml:space="preserve">
Global Excel Summit
</t>
        </r>
      </text>
    </comment>
    <comment ref="AB9" authorId="1" shapeId="0" xr:uid="{2CF0F34E-683F-4261-B3FD-89808B439A77}">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 ref="BI9" authorId="2" shapeId="0" xr:uid="{12EA6F61-A87D-4FAC-B7FF-393F1209AB9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Bulgaria Excel Days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<sst xmlns="http://schemas.openxmlformats.org/spreadsheetml/2006/main" count="2059" uniqueCount="1511">
  <si>
    <t>What could be better than Excel Esports on your birthday? In this case, you will answer a number of questions around birthdays and see how many lucky people had</t>
  </si>
  <si>
    <t xml:space="preserve">their birthdays on an Excel Esports event day this year. In the data below, you are given names with dates of birth. Determine when their birthday is in 2024 and </t>
  </si>
  <si>
    <t xml:space="preserve">answer the questions on the "Birthday Case Answers" tab. For the later questions, you will need to use the information found on the "Calendar" tab that details </t>
  </si>
  <si>
    <t xml:space="preserve">Excel Esports events in 2024. Note that weekend days are Sunday and Saturday (WEEKDAY() results of 1 and 7) when no [return type] is specified (i.e., the default option). </t>
  </si>
  <si>
    <t>Name</t>
  </si>
  <si>
    <t>Birthday (MM/DD/YYYY)</t>
  </si>
  <si>
    <t>Deborah Baker</t>
  </si>
  <si>
    <t>Randy Andrea Collins</t>
  </si>
  <si>
    <t>Nicole Howard</t>
  </si>
  <si>
    <t>Hao Ning</t>
  </si>
  <si>
    <t>Roy Thomas</t>
  </si>
  <si>
    <t>Arthur Richardson</t>
  </si>
  <si>
    <t>Frank Martinez</t>
  </si>
  <si>
    <t>Du Hongwei</t>
  </si>
  <si>
    <t>Peter Jimenez</t>
  </si>
  <si>
    <t>Doris Kim</t>
  </si>
  <si>
    <t>Fathi Shahid Kumar</t>
  </si>
  <si>
    <t>Xiang Xiaoying</t>
  </si>
  <si>
    <t>Wayne Bennet</t>
  </si>
  <si>
    <t>Ralph Alvarez</t>
  </si>
  <si>
    <t>Ren Huan</t>
  </si>
  <si>
    <t>Naji Abdel</t>
  </si>
  <si>
    <t>Alexis Ramos</t>
  </si>
  <si>
    <t>Ma Zhihua</t>
  </si>
  <si>
    <t>Deborah Hall</t>
  </si>
  <si>
    <t>Xue Lihua</t>
  </si>
  <si>
    <t>Muhammed As</t>
  </si>
  <si>
    <t>Salwa Hashim</t>
  </si>
  <si>
    <t>Zuhair Khalid</t>
  </si>
  <si>
    <t>Ahmed Siddiqui</t>
  </si>
  <si>
    <t>Sulaiman Gamal</t>
  </si>
  <si>
    <t>Nadia Shaik</t>
  </si>
  <si>
    <t>Nancy Clark</t>
  </si>
  <si>
    <t>Kathleen Jessica Mitchell</t>
  </si>
  <si>
    <t>Zachary Kim</t>
  </si>
  <si>
    <t>Joan Ramirez</t>
  </si>
  <si>
    <t>Fang Meng</t>
  </si>
  <si>
    <t>Carol Parker</t>
  </si>
  <si>
    <t>Meng Chen</t>
  </si>
  <si>
    <t>Noha Hamed</t>
  </si>
  <si>
    <t>Aaron Morris</t>
  </si>
  <si>
    <t>Ghada Ismail</t>
  </si>
  <si>
    <t>Liang Yan</t>
  </si>
  <si>
    <t>Hamdi Hamdan</t>
  </si>
  <si>
    <t>Olivia Henry Mendoza</t>
  </si>
  <si>
    <t>Yang Chunyan</t>
  </si>
  <si>
    <t>Xu Qiong</t>
  </si>
  <si>
    <t>Hou Kai</t>
  </si>
  <si>
    <t>Logan Green</t>
  </si>
  <si>
    <t>Jin Long</t>
  </si>
  <si>
    <t>Michael Jones</t>
  </si>
  <si>
    <t>Dina Shaikh</t>
  </si>
  <si>
    <t>Richard Peterson</t>
  </si>
  <si>
    <t>Atif Al-Zahrani</t>
  </si>
  <si>
    <t>Cynthia James</t>
  </si>
  <si>
    <t>Ahmed Alam</t>
  </si>
  <si>
    <t>John Young</t>
  </si>
  <si>
    <t>Hany Hamed</t>
  </si>
  <si>
    <t>Cai Qiang</t>
  </si>
  <si>
    <t>Henry Bailey</t>
  </si>
  <si>
    <t>Julia Rogers</t>
  </si>
  <si>
    <t>Sahar Almutairi</t>
  </si>
  <si>
    <t>Guan Zhiwei</t>
  </si>
  <si>
    <t>Guo Yong</t>
  </si>
  <si>
    <t>Randy Gray</t>
  </si>
  <si>
    <t>Areej Yousef</t>
  </si>
  <si>
    <t>Kong Hongmei</t>
  </si>
  <si>
    <t>Zheng Ping</t>
  </si>
  <si>
    <t>Ceng Zhiqiang</t>
  </si>
  <si>
    <t>Bryan King</t>
  </si>
  <si>
    <t>Ann Reed</t>
  </si>
  <si>
    <t>Emma Bailey</t>
  </si>
  <si>
    <t>Catherine Ortiz</t>
  </si>
  <si>
    <t>Shahid Uddin</t>
  </si>
  <si>
    <t>Rachel Walker</t>
  </si>
  <si>
    <t>Raja Jaber</t>
  </si>
  <si>
    <t>Debra Moore</t>
  </si>
  <si>
    <t>Jin Xiaoyu</t>
  </si>
  <si>
    <t>Katherine Maria Jesse Martinez</t>
  </si>
  <si>
    <t>Alice Robinson</t>
  </si>
  <si>
    <t>Cynthia Flores</t>
  </si>
  <si>
    <t>Esam Abbasi</t>
  </si>
  <si>
    <t>Marwa Khan</t>
  </si>
  <si>
    <t>Xia Qiong</t>
  </si>
  <si>
    <t>Noah Thompson</t>
  </si>
  <si>
    <t>James Gomez</t>
  </si>
  <si>
    <t>Brenda Wright</t>
  </si>
  <si>
    <t>Zhu Guohua</t>
  </si>
  <si>
    <t>Duan Haiyan</t>
  </si>
  <si>
    <t>Karen Johnson</t>
  </si>
  <si>
    <t>Sohail Al-Zahrani</t>
  </si>
  <si>
    <t>Nancy Myers</t>
  </si>
  <si>
    <t>Ebrahim Saad</t>
  </si>
  <si>
    <t>Cai Xiaoyan</t>
  </si>
  <si>
    <t>Hind Mir</t>
  </si>
  <si>
    <t>Yin Zhiyong</t>
  </si>
  <si>
    <t>Hou Chunyan</t>
  </si>
  <si>
    <t>Jean Rogers</t>
  </si>
  <si>
    <t>Noah Patel</t>
  </si>
  <si>
    <t>Lin Hongyan</t>
  </si>
  <si>
    <t>Lan Long</t>
  </si>
  <si>
    <t>Wesam Sam</t>
  </si>
  <si>
    <t>Brenda George Hannah Robinson</t>
  </si>
  <si>
    <t>Nadeem Zaki</t>
  </si>
  <si>
    <t>Qi Xin</t>
  </si>
  <si>
    <t>Walter Foster</t>
  </si>
  <si>
    <t>Brenda Gray</t>
  </si>
  <si>
    <t>Mahdi Salah</t>
  </si>
  <si>
    <t>Gao Liping</t>
  </si>
  <si>
    <t>Eugene Miller</t>
  </si>
  <si>
    <t>Qi Jianhua</t>
  </si>
  <si>
    <t>Wen Xiaodong</t>
  </si>
  <si>
    <t>Meng Bin</t>
  </si>
  <si>
    <t>Willie Anderson</t>
  </si>
  <si>
    <t>Megan Cooper</t>
  </si>
  <si>
    <t>Carol Cox</t>
  </si>
  <si>
    <t>Albert Morales</t>
  </si>
  <si>
    <t>Liao Qiang</t>
  </si>
  <si>
    <t>Jin Xiaofeng</t>
  </si>
  <si>
    <t>Cai Xiaoping</t>
  </si>
  <si>
    <t>Luo Xiaoyu</t>
  </si>
  <si>
    <t>Lai Nushi</t>
  </si>
  <si>
    <t>Pamela Stewart</t>
  </si>
  <si>
    <t>Nouf Al-Qahtani</t>
  </si>
  <si>
    <t>Sajid Saleh</t>
  </si>
  <si>
    <t>Ahmed Azmi</t>
  </si>
  <si>
    <t>Cheng Hongwei</t>
  </si>
  <si>
    <t>Zahra Gamal</t>
  </si>
  <si>
    <t>Yao Ling</t>
  </si>
  <si>
    <t>Deng Lan</t>
  </si>
  <si>
    <t>Dina Shaik</t>
  </si>
  <si>
    <t>Joe Allen</t>
  </si>
  <si>
    <t>Pan Hai</t>
  </si>
  <si>
    <t>Grace Rodriguez</t>
  </si>
  <si>
    <t>Ghada Hamad</t>
  </si>
  <si>
    <t>Zhang Lin</t>
  </si>
  <si>
    <t>Mason Young</t>
  </si>
  <si>
    <t>Rasha Hadi</t>
  </si>
  <si>
    <t>Du Yin Wei Weidong</t>
  </si>
  <si>
    <t>Asma Alshammari</t>
  </si>
  <si>
    <t>Jia Lijun</t>
  </si>
  <si>
    <t>Yu Hongyan</t>
  </si>
  <si>
    <t>Yin Xiaoyu</t>
  </si>
  <si>
    <t>Eric Jackson</t>
  </si>
  <si>
    <t>Dong Yue</t>
  </si>
  <si>
    <t>Marwa Ali</t>
  </si>
  <si>
    <t>Ann Turner</t>
  </si>
  <si>
    <t>Han Xiaohua</t>
  </si>
  <si>
    <t>Rebecca Diaz</t>
  </si>
  <si>
    <t>Feng Xuan</t>
  </si>
  <si>
    <t>Eric Martin</t>
  </si>
  <si>
    <t>Roy Hernandez</t>
  </si>
  <si>
    <t>Dong Jingjing</t>
  </si>
  <si>
    <t>Waseem Saleem</t>
  </si>
  <si>
    <t>Kathleen Thompson</t>
  </si>
  <si>
    <t>Noha Alamri</t>
  </si>
  <si>
    <t>Nabeel Zuhair Shah</t>
  </si>
  <si>
    <t>Marwa Salamah</t>
  </si>
  <si>
    <t>Alexis Miller</t>
  </si>
  <si>
    <t>Saleem Alqahtani</t>
  </si>
  <si>
    <t>Yi Jianming</t>
  </si>
  <si>
    <t>Xia Cheng</t>
  </si>
  <si>
    <t>Evelyn Murphy</t>
  </si>
  <si>
    <t>Rasha Abbas</t>
  </si>
  <si>
    <t>Ehsan Ismail</t>
  </si>
  <si>
    <t>Katherine Green</t>
  </si>
  <si>
    <t>Tareq Shah</t>
  </si>
  <si>
    <t>Bryan Kelly</t>
  </si>
  <si>
    <t>Cui Xiaoli</t>
  </si>
  <si>
    <t>Wu Xiaofeng</t>
  </si>
  <si>
    <t>Wesam Almutairi</t>
  </si>
  <si>
    <t>Hao Chen</t>
  </si>
  <si>
    <t>Kyle Chavez</t>
  </si>
  <si>
    <t>Lan Zhiming</t>
  </si>
  <si>
    <t>Benjamin Williams</t>
  </si>
  <si>
    <t>Janice Rivera</t>
  </si>
  <si>
    <t>Martha Sanders</t>
  </si>
  <si>
    <t>Xia Mei</t>
  </si>
  <si>
    <t>Magdy Abbas</t>
  </si>
  <si>
    <t>Jose Jones</t>
  </si>
  <si>
    <t>Patrick Carter</t>
  </si>
  <si>
    <t>Pan Nushi</t>
  </si>
  <si>
    <t>Hind Suliman</t>
  </si>
  <si>
    <t>Areej Amer</t>
  </si>
  <si>
    <t>Xia Xiaoli</t>
  </si>
  <si>
    <t>Sajid Syed</t>
  </si>
  <si>
    <t>Qin Xiaofeng</t>
  </si>
  <si>
    <t>Xie Jianhua</t>
  </si>
  <si>
    <t>Elijah Young</t>
  </si>
  <si>
    <t>Li Zhiming</t>
  </si>
  <si>
    <t>Azhar Ahmad</t>
  </si>
  <si>
    <t>Doris Peterson</t>
  </si>
  <si>
    <t>Ann Price</t>
  </si>
  <si>
    <t>Beverly James</t>
  </si>
  <si>
    <t>Grace Ward</t>
  </si>
  <si>
    <t>Zhao Xiaomei</t>
  </si>
  <si>
    <t>Zhu Min</t>
  </si>
  <si>
    <t>Naeem Saad</t>
  </si>
  <si>
    <t>Ge Xiaomei</t>
  </si>
  <si>
    <t>Chen Xiang</t>
  </si>
  <si>
    <t>Zou Lin</t>
  </si>
  <si>
    <t>Eng Saeed</t>
  </si>
  <si>
    <t>Christian Collins</t>
  </si>
  <si>
    <t>Yuan Shu</t>
  </si>
  <si>
    <t>Lin Guohua</t>
  </si>
  <si>
    <t>Jia Xiaoyu</t>
  </si>
  <si>
    <t>Ghada Ansari</t>
  </si>
  <si>
    <t>Sun Zhong Hongyan</t>
  </si>
  <si>
    <t>Ahmad Ahmed</t>
  </si>
  <si>
    <t>Ebrahim Ahmed</t>
  </si>
  <si>
    <t>Abdulmohsen Abdo</t>
  </si>
  <si>
    <t>Nancy Green</t>
  </si>
  <si>
    <t>Tareq Elsayed</t>
  </si>
  <si>
    <t>Sahar Jaber</t>
  </si>
  <si>
    <t>Terry Lopez</t>
  </si>
  <si>
    <t>Hind Hashim</t>
  </si>
  <si>
    <t>Hao Kai</t>
  </si>
  <si>
    <t>Yao Na</t>
  </si>
  <si>
    <t>Xiao Xiaodong</t>
  </si>
  <si>
    <t>Amy Davis</t>
  </si>
  <si>
    <t>Maram Mahdi Faiz Mohammad</t>
  </si>
  <si>
    <t>Eng Hadi</t>
  </si>
  <si>
    <t>Guan Weiwei</t>
  </si>
  <si>
    <t>Haifa Salamah</t>
  </si>
  <si>
    <t>Sajid Al-Harbi</t>
  </si>
  <si>
    <t>Eman Alshehri</t>
  </si>
  <si>
    <t>Hanan Hashim</t>
  </si>
  <si>
    <t>Xue Zhiming</t>
  </si>
  <si>
    <t>Zhao Meng</t>
  </si>
  <si>
    <t>Maryam Rahman</t>
  </si>
  <si>
    <t>Nidal Rahman</t>
  </si>
  <si>
    <t>Ramzi Khalil</t>
  </si>
  <si>
    <t>Xiong Meng</t>
  </si>
  <si>
    <t>Theresa Williams</t>
  </si>
  <si>
    <t>Haytham As</t>
  </si>
  <si>
    <t>Khalil Taha</t>
  </si>
  <si>
    <t>Duan Xiaomei</t>
  </si>
  <si>
    <t>Joan Collins</t>
  </si>
  <si>
    <t>Noha Arshad Abu</t>
  </si>
  <si>
    <t>Maha Ahmad</t>
  </si>
  <si>
    <t>Fu Hongwei</t>
  </si>
  <si>
    <t>Zheng Li</t>
  </si>
  <si>
    <t>Taher Al-Zahrani</t>
  </si>
  <si>
    <t>Jia Jianfeng</t>
  </si>
  <si>
    <t>Zhu Peng</t>
  </si>
  <si>
    <t>Qasim Ahmed</t>
  </si>
  <si>
    <t>Waseem Ghada Alzahrani</t>
  </si>
  <si>
    <t>Ren Hongyan</t>
  </si>
  <si>
    <t>Adam Kyle Kyle Phillips</t>
  </si>
  <si>
    <t>Kimberly Williams</t>
  </si>
  <si>
    <t>Ihab Abu</t>
  </si>
  <si>
    <t>Sameh Mansour</t>
  </si>
  <si>
    <t>Donald Turner</t>
  </si>
  <si>
    <t>Saleem Alharbi</t>
  </si>
  <si>
    <t>Logan Baker</t>
  </si>
  <si>
    <t>Lin Yue</t>
  </si>
  <si>
    <t>Lori Kelly</t>
  </si>
  <si>
    <t>Abdulmohsen Almalki</t>
  </si>
  <si>
    <t>Deng Huan</t>
  </si>
  <si>
    <t>Hind Iqbal</t>
  </si>
  <si>
    <t>Bradley Lewis</t>
  </si>
  <si>
    <t>Gary Williams</t>
  </si>
  <si>
    <t>Niu Haiyan</t>
  </si>
  <si>
    <t>Lin Long</t>
  </si>
  <si>
    <t>Zuhair Syed</t>
  </si>
  <si>
    <t>Ma Liping</t>
  </si>
  <si>
    <t>Rana Mustafa Saleh</t>
  </si>
  <si>
    <t>Naji Abbasi</t>
  </si>
  <si>
    <t>Keith Hughes</t>
  </si>
  <si>
    <t>Betty Long</t>
  </si>
  <si>
    <t>Imam Alamri</t>
  </si>
  <si>
    <t>Jordan Nelson</t>
  </si>
  <si>
    <t>Jacob Kelly</t>
  </si>
  <si>
    <t>Ramy Taha</t>
  </si>
  <si>
    <t>Sahar Al-Harbi</t>
  </si>
  <si>
    <t>Pan Zhihua</t>
  </si>
  <si>
    <t>Tahir Abu</t>
  </si>
  <si>
    <t>Shady Hasan</t>
  </si>
  <si>
    <t>Tan Yue</t>
  </si>
  <si>
    <t>Marwa Abdel</t>
  </si>
  <si>
    <t>Cui Feng Weiwei</t>
  </si>
  <si>
    <t>Larry Ward</t>
  </si>
  <si>
    <t>Christina Davis</t>
  </si>
  <si>
    <t>Kareem Karem Hashim</t>
  </si>
  <si>
    <t>Hu Xiaohua</t>
  </si>
  <si>
    <t>Donna Brown</t>
  </si>
  <si>
    <t>Zhou Ming</t>
  </si>
  <si>
    <t>Benjamin John Frances Rogers</t>
  </si>
  <si>
    <t>Patricia Baker</t>
  </si>
  <si>
    <t>Jin Yuanyuan</t>
  </si>
  <si>
    <t>Imam Yousef</t>
  </si>
  <si>
    <t>Rasha Soliman</t>
  </si>
  <si>
    <t>Pan Xiaoli</t>
  </si>
  <si>
    <t>Tian Zhiming</t>
  </si>
  <si>
    <t>Hosam Almutairi</t>
  </si>
  <si>
    <t>Imam Zaki</t>
  </si>
  <si>
    <t>Keith Sanders</t>
  </si>
  <si>
    <t>Sohail Gamal</t>
  </si>
  <si>
    <t>Ehsan Osman</t>
  </si>
  <si>
    <t>Nabeel Hamdan</t>
  </si>
  <si>
    <t>Tahir Abdallah</t>
  </si>
  <si>
    <t>Adeeb Kumar</t>
  </si>
  <si>
    <t>Han Peng</t>
  </si>
  <si>
    <t>Haytham Anwar</t>
  </si>
  <si>
    <t>Imam Amer</t>
  </si>
  <si>
    <t>Jia Yun</t>
  </si>
  <si>
    <t>Qian Yu</t>
  </si>
  <si>
    <t>Hanan Mir</t>
  </si>
  <si>
    <t>Pan Jianxin</t>
  </si>
  <si>
    <t>Marie Chavez</t>
  </si>
  <si>
    <t>Atef Jaber</t>
  </si>
  <si>
    <t>Haytham Salamah</t>
  </si>
  <si>
    <t>Kang Xiaoyan</t>
  </si>
  <si>
    <t>Jean Taylor</t>
  </si>
  <si>
    <t>Peng Xiaoling</t>
  </si>
  <si>
    <t>Ramy Hassan</t>
  </si>
  <si>
    <t>Amber Chavez</t>
  </si>
  <si>
    <t>Ahmad Hussain</t>
  </si>
  <si>
    <t>Austin Edwards</t>
  </si>
  <si>
    <t>Thomas Nelson</t>
  </si>
  <si>
    <t>Deng Yun</t>
  </si>
  <si>
    <t>Ren Zhiqiang</t>
  </si>
  <si>
    <t>Taher Hamed</t>
  </si>
  <si>
    <t>Qu Ping</t>
  </si>
  <si>
    <t>Tao Ning</t>
  </si>
  <si>
    <t>Ceng Xiaoli</t>
  </si>
  <si>
    <t>David Ramirez</t>
  </si>
  <si>
    <t>Firas Alanazi</t>
  </si>
  <si>
    <t>Laura Nguyen</t>
  </si>
  <si>
    <t>Areej Eid</t>
  </si>
  <si>
    <t>Sulaiman Shah</t>
  </si>
  <si>
    <t>Gong Xin</t>
  </si>
  <si>
    <t>He Dongmei</t>
  </si>
  <si>
    <t>Duan Lijuan</t>
  </si>
  <si>
    <t>Katherine Sanders</t>
  </si>
  <si>
    <t>Willie Mitchell</t>
  </si>
  <si>
    <t>Haifa Yousef</t>
  </si>
  <si>
    <t>Abdulhadi Shah</t>
  </si>
  <si>
    <t>Ma Cheng Jinhua</t>
  </si>
  <si>
    <t>Ronald Roberts</t>
  </si>
  <si>
    <t>Zuhair Abdulaziz</t>
  </si>
  <si>
    <t>Manal Mohamed</t>
  </si>
  <si>
    <t>Jesse Nelson</t>
  </si>
  <si>
    <t>Fathi Anwar</t>
  </si>
  <si>
    <t>Guo Jianming</t>
  </si>
  <si>
    <t>Jason Morgan</t>
  </si>
  <si>
    <t>Ding Long</t>
  </si>
  <si>
    <t>Taha Salah</t>
  </si>
  <si>
    <t>Song Ling</t>
  </si>
  <si>
    <t>Wan Xiaoling</t>
  </si>
  <si>
    <t>Salwa Mahmood</t>
  </si>
  <si>
    <t>Sulaiman Hashim</t>
  </si>
  <si>
    <t>Noha Ramy Amer</t>
  </si>
  <si>
    <t>Yin Wei</t>
  </si>
  <si>
    <t>Qiu Ning</t>
  </si>
  <si>
    <t>Wang Ming</t>
  </si>
  <si>
    <t>Yi Shan</t>
  </si>
  <si>
    <t>Wei Xing Peng Xiaoming</t>
  </si>
  <si>
    <t>Qian Nushi</t>
  </si>
  <si>
    <t>Jean Jackson</t>
  </si>
  <si>
    <t>Lu Chunyan</t>
  </si>
  <si>
    <t>Xu Wei</t>
  </si>
  <si>
    <t>Donald Carter</t>
  </si>
  <si>
    <t>Wen Wang Tan Xiaodong</t>
  </si>
  <si>
    <t>Abdulmohsen As</t>
  </si>
  <si>
    <t>Firas Ali</t>
  </si>
  <si>
    <t>Waseem Syed</t>
  </si>
  <si>
    <t>Fathi Mirza</t>
  </si>
  <si>
    <t>Peng Song</t>
  </si>
  <si>
    <t>Fayez Haifa Salamah</t>
  </si>
  <si>
    <t>Roger Lopez</t>
  </si>
  <si>
    <t>Atif Alam</t>
  </si>
  <si>
    <t>Guo Yue</t>
  </si>
  <si>
    <t>Naji Ghada Alshammari</t>
  </si>
  <si>
    <t>Jin Xuan</t>
  </si>
  <si>
    <t>Zou Xiaoming</t>
  </si>
  <si>
    <t>Adeeb Uddin</t>
  </si>
  <si>
    <t>Dai Kun</t>
  </si>
  <si>
    <t>Ryan Stewart</t>
  </si>
  <si>
    <t>Bruce Wright</t>
  </si>
  <si>
    <t>Diane Gomez</t>
  </si>
  <si>
    <t>Yan Xiaoping</t>
  </si>
  <si>
    <t>Thomas Allen</t>
  </si>
  <si>
    <t>Wang Xiaoming</t>
  </si>
  <si>
    <t>Lai Lin</t>
  </si>
  <si>
    <t>Zhu Ling</t>
  </si>
  <si>
    <t>Yuan Chunyan</t>
  </si>
  <si>
    <t>Jiang Jianjun</t>
  </si>
  <si>
    <t>Julie Campbell</t>
  </si>
  <si>
    <t>Bobby Bradley Evans</t>
  </si>
  <si>
    <t>Hong Lan</t>
  </si>
  <si>
    <t>Fang Cheng</t>
  </si>
  <si>
    <t>Nouf Abdulaziz</t>
  </si>
  <si>
    <t>Kang Zhiyong</t>
  </si>
  <si>
    <t>Harold Lopez</t>
  </si>
  <si>
    <t>Hou Bin</t>
  </si>
  <si>
    <t>Tian Hongmei</t>
  </si>
  <si>
    <t>Maria Gomez</t>
  </si>
  <si>
    <t>Betty Thompson</t>
  </si>
  <si>
    <t>Su Qiong</t>
  </si>
  <si>
    <t>Yang Ying</t>
  </si>
  <si>
    <t>Fathi Hamad</t>
  </si>
  <si>
    <t>Yi Tingting</t>
  </si>
  <si>
    <t>Michael Perez</t>
  </si>
  <si>
    <t>Manal Osman</t>
  </si>
  <si>
    <t>Arthur Debra Turner</t>
  </si>
  <si>
    <t>Noura Nasser</t>
  </si>
  <si>
    <t>Billy Thomas</t>
  </si>
  <si>
    <t>Zou Ying</t>
  </si>
  <si>
    <t>Tian Jianping</t>
  </si>
  <si>
    <t>Huang Ning</t>
  </si>
  <si>
    <t>Sohail Sam</t>
  </si>
  <si>
    <t>Brenda Richardson</t>
  </si>
  <si>
    <t>Nadia Omar</t>
  </si>
  <si>
    <t>Hamdi Baig</t>
  </si>
  <si>
    <t>Teresa Flores</t>
  </si>
  <si>
    <t>Imam Sam</t>
  </si>
  <si>
    <t>Cai Jinhua</t>
  </si>
  <si>
    <t>Lai Jin</t>
  </si>
  <si>
    <t>Yu Xiaohui</t>
  </si>
  <si>
    <t>Kevin Clark</t>
  </si>
  <si>
    <t>Heba Khalil</t>
  </si>
  <si>
    <t>Fawzi Alghamdi</t>
  </si>
  <si>
    <t>Tareq Ahmad</t>
  </si>
  <si>
    <t>Xiao Qing</t>
  </si>
  <si>
    <t>Xue Hong</t>
  </si>
  <si>
    <t>Ghada Omar</t>
  </si>
  <si>
    <t>Ghada Iqbal</t>
  </si>
  <si>
    <t>Maryam Khaled</t>
  </si>
  <si>
    <t>Jacqueline Cruz</t>
  </si>
  <si>
    <t>Ralph King</t>
  </si>
  <si>
    <t>Joseph Morgan</t>
  </si>
  <si>
    <t>Su Lijun</t>
  </si>
  <si>
    <t>Richard Susan Long</t>
  </si>
  <si>
    <t>Esam Hasan</t>
  </si>
  <si>
    <t>Brian Hall</t>
  </si>
  <si>
    <t>Mo Xiaohua</t>
  </si>
  <si>
    <t>Doris Patel</t>
  </si>
  <si>
    <t>Tahir Asma Uddin</t>
  </si>
  <si>
    <t>Xiang Ling</t>
  </si>
  <si>
    <t>Ashley Cooper</t>
  </si>
  <si>
    <t>Noah Jimenez</t>
  </si>
  <si>
    <t>Qi Deng Song</t>
  </si>
  <si>
    <t>Mo Xuemei</t>
  </si>
  <si>
    <t>Gary Phillips</t>
  </si>
  <si>
    <t>Ge Shuang</t>
  </si>
  <si>
    <t>Jose Peterson</t>
  </si>
  <si>
    <t>Shirley Ann Harold Hernandez</t>
  </si>
  <si>
    <t>Heba Mousa</t>
  </si>
  <si>
    <t>Bao Min</t>
  </si>
  <si>
    <t>Lei Kun</t>
  </si>
  <si>
    <t>Noura Awad</t>
  </si>
  <si>
    <t>Brenda Ross</t>
  </si>
  <si>
    <t>Maha Iqbal</t>
  </si>
  <si>
    <t>Qian Song</t>
  </si>
  <si>
    <t>Justin Allen</t>
  </si>
  <si>
    <t>Ziyad Alamri</t>
  </si>
  <si>
    <t>James Jackson</t>
  </si>
  <si>
    <t>Eman Al-Qahtani</t>
  </si>
  <si>
    <t>Ethan Jackson</t>
  </si>
  <si>
    <t>Hany Salamah</t>
  </si>
  <si>
    <t>Gao Tang Yanping</t>
  </si>
  <si>
    <t>Taher Uddin</t>
  </si>
  <si>
    <t>Heather Thomas</t>
  </si>
  <si>
    <t>Rebecca Sanders</t>
  </si>
  <si>
    <t>Terry Gomez</t>
  </si>
  <si>
    <t>Jennifer Brown</t>
  </si>
  <si>
    <t>Mao Jianjun</t>
  </si>
  <si>
    <t>Wan Xiong Jingjing</t>
  </si>
  <si>
    <t>Virginia Wilson</t>
  </si>
  <si>
    <t>Manal Ismail</t>
  </si>
  <si>
    <t>Walter Nelson</t>
  </si>
  <si>
    <t>Samar Alharbi</t>
  </si>
  <si>
    <t>Dennis Baker</t>
  </si>
  <si>
    <t>Yi Xiaohong</t>
  </si>
  <si>
    <t>Noha Abdulaziz</t>
  </si>
  <si>
    <t>Sameh Elsayed</t>
  </si>
  <si>
    <t>Tao Chao</t>
  </si>
  <si>
    <t>Walter Ramos</t>
  </si>
  <si>
    <t>Ren Xiaoping</t>
  </si>
  <si>
    <t>Guan Jianfeng</t>
  </si>
  <si>
    <t>Sameh Mousa</t>
  </si>
  <si>
    <t>Barbara King</t>
  </si>
  <si>
    <t>Nadeem Khaled</t>
  </si>
  <si>
    <t>Wu Xiaoming</t>
  </si>
  <si>
    <t>Ryan Murphy</t>
  </si>
  <si>
    <t>Rebecca Ramirez</t>
  </si>
  <si>
    <t>Timothy Wayne Taylor</t>
  </si>
  <si>
    <t>Xing Hui</t>
  </si>
  <si>
    <t>Mutaz Ebrahim Alanazi</t>
  </si>
  <si>
    <t>Samar Saeed</t>
  </si>
  <si>
    <t>Katherine Roberts</t>
  </si>
  <si>
    <t>Qiu Hui</t>
  </si>
  <si>
    <t>Ramy Firas Samar Al-Ghamdi</t>
  </si>
  <si>
    <t>Samar Zaki</t>
  </si>
  <si>
    <t>Chang Jianping</t>
  </si>
  <si>
    <t>Peng Chunyan</t>
  </si>
  <si>
    <t>Maria Anderson</t>
  </si>
  <si>
    <t>Medhat Amin</t>
  </si>
  <si>
    <t>Ehsan Hassan</t>
  </si>
  <si>
    <t>Shady Said</t>
  </si>
  <si>
    <t>Duan Bin</t>
  </si>
  <si>
    <t>Wang Xiaoying</t>
  </si>
  <si>
    <t>Peng Qing</t>
  </si>
  <si>
    <t>Amro Awad</t>
  </si>
  <si>
    <t>Fawzi Shaik</t>
  </si>
  <si>
    <t>Ahmad Shaheen</t>
  </si>
  <si>
    <t>Esam Mahmoud</t>
  </si>
  <si>
    <t>Doris Flores</t>
  </si>
  <si>
    <t>Tang Zhen</t>
  </si>
  <si>
    <t>Jason Robinson</t>
  </si>
  <si>
    <t>Roy Cox</t>
  </si>
  <si>
    <t>Peter Wilson</t>
  </si>
  <si>
    <t>Qiu Yuanyuan</t>
  </si>
  <si>
    <t>Taha Mansour</t>
  </si>
  <si>
    <t>Qasim Suliman</t>
  </si>
  <si>
    <t>Amber Hall</t>
  </si>
  <si>
    <t>Ren Xing</t>
  </si>
  <si>
    <t>Dai Ning</t>
  </si>
  <si>
    <t>Mustafa Shah</t>
  </si>
  <si>
    <t>Sahar Abou</t>
  </si>
  <si>
    <t>Maryam Omar</t>
  </si>
  <si>
    <t>Akram Iqbal</t>
  </si>
  <si>
    <t>Adeeb Gamal</t>
  </si>
  <si>
    <t>Samar Alqahtani</t>
  </si>
  <si>
    <t>Xing Zhihua</t>
  </si>
  <si>
    <t>Megan Rebecca Bailey</t>
  </si>
  <si>
    <t>Zhong Rong</t>
  </si>
  <si>
    <t>Juan Brenda Jerry Lopez</t>
  </si>
  <si>
    <t>Vincent Thompson</t>
  </si>
  <si>
    <t>Bruce Gutierrez</t>
  </si>
  <si>
    <t>Ryan Bennet</t>
  </si>
  <si>
    <t>Xu Dongmei</t>
  </si>
  <si>
    <t>Shirley Anderson</t>
  </si>
  <si>
    <t>Sophia Ramos</t>
  </si>
  <si>
    <t>Yao Xiaodong</t>
  </si>
  <si>
    <t>Jihad Kamal</t>
  </si>
  <si>
    <t>Hanan Abdullah</t>
  </si>
  <si>
    <t>Aaron Reyes</t>
  </si>
  <si>
    <t>Christian Ward</t>
  </si>
  <si>
    <t>Jacqueline Taylor</t>
  </si>
  <si>
    <t>Stephanie Torres</t>
  </si>
  <si>
    <t>Qin Yun</t>
  </si>
  <si>
    <t>Saleem Mirza</t>
  </si>
  <si>
    <t>Hany Zain</t>
  </si>
  <si>
    <t>Mo Na</t>
  </si>
  <si>
    <t>Patrick Garcia</t>
  </si>
  <si>
    <t>Adeeb Abdo</t>
  </si>
  <si>
    <t>Sun Xing</t>
  </si>
  <si>
    <t>Nasir Nasim Alotaibi</t>
  </si>
  <si>
    <t>Mo Gang</t>
  </si>
  <si>
    <t>Sahar Abbas</t>
  </si>
  <si>
    <t>Xiang Jianguo</t>
  </si>
  <si>
    <t>Atef Shaikh</t>
  </si>
  <si>
    <t>Emily Theresa Green</t>
  </si>
  <si>
    <t>Wei Xiaoming</t>
  </si>
  <si>
    <t>Rana Hosam Akram Ahmed</t>
  </si>
  <si>
    <t>Nasir Samar Alamri</t>
  </si>
  <si>
    <t>Maria Myers</t>
  </si>
  <si>
    <t>Mo Xiaohong</t>
  </si>
  <si>
    <t>Gu Dong Peng</t>
  </si>
  <si>
    <t>Ziyad Mirza</t>
  </si>
  <si>
    <t>Judith Gray</t>
  </si>
  <si>
    <t>Wang Hongmei</t>
  </si>
  <si>
    <t>Thomas Parker</t>
  </si>
  <si>
    <t>Yuan Xiaoling</t>
  </si>
  <si>
    <t>Ashley Taylor</t>
  </si>
  <si>
    <t>Jerry Wood</t>
  </si>
  <si>
    <t>Nabeel Saleem</t>
  </si>
  <si>
    <t>Hu Xiaoling</t>
  </si>
  <si>
    <t>Dennis Martin</t>
  </si>
  <si>
    <t>Sara Perez</t>
  </si>
  <si>
    <t>Russell Collins</t>
  </si>
  <si>
    <t>Muhammed Salem</t>
  </si>
  <si>
    <t>Helen Rodriguez</t>
  </si>
  <si>
    <t>Meng Jianming</t>
  </si>
  <si>
    <t>Fu Lin</t>
  </si>
  <si>
    <t>Eman Adeeb Nabeel Suliman</t>
  </si>
  <si>
    <t>Stephen Gonzales</t>
  </si>
  <si>
    <t>Tao Hongmei</t>
  </si>
  <si>
    <t>Bruce Sanchez</t>
  </si>
  <si>
    <t>Joyce Smith</t>
  </si>
  <si>
    <t>Naveed Salamah</t>
  </si>
  <si>
    <t>Ahmad Mir</t>
  </si>
  <si>
    <t>Esam Alamri</t>
  </si>
  <si>
    <t>Zou Weidong</t>
  </si>
  <si>
    <t>Salim Sahar Azmi</t>
  </si>
  <si>
    <t>Harold Ward</t>
  </si>
  <si>
    <t>Tan Hongyan</t>
  </si>
  <si>
    <t>Wesam Hadi</t>
  </si>
  <si>
    <t>Wang Lijun</t>
  </si>
  <si>
    <t>Patricia Howard</t>
  </si>
  <si>
    <t>Niu Shan</t>
  </si>
  <si>
    <t>Mutaz Amin</t>
  </si>
  <si>
    <t>Ziyad Kamal</t>
  </si>
  <si>
    <t>Emma Ross</t>
  </si>
  <si>
    <t>Cai Xiaoming</t>
  </si>
  <si>
    <t>Jin Laoshi</t>
  </si>
  <si>
    <t>Du Ping</t>
  </si>
  <si>
    <t>Mao Kun</t>
  </si>
  <si>
    <t>Mazin Saeed</t>
  </si>
  <si>
    <t>Salwa Mohamed</t>
  </si>
  <si>
    <t>Amy Gutierrez</t>
  </si>
  <si>
    <t>Mo Yun</t>
  </si>
  <si>
    <t>Russell Gray</t>
  </si>
  <si>
    <t>Magdy Shaheen</t>
  </si>
  <si>
    <t>Naeem Alharbi</t>
  </si>
  <si>
    <t>Wu Yi Xin</t>
  </si>
  <si>
    <t>Ramy Awad</t>
  </si>
  <si>
    <t>Ruth Peterson</t>
  </si>
  <si>
    <t>Victoria Miller</t>
  </si>
  <si>
    <t>Hanan Abdo</t>
  </si>
  <si>
    <t>Hao Cheng Xuemei</t>
  </si>
  <si>
    <t>Jessica Cox</t>
  </si>
  <si>
    <t>Noura Khalil</t>
  </si>
  <si>
    <t>Andrew Rogers</t>
  </si>
  <si>
    <t>Zhong Yun</t>
  </si>
  <si>
    <t>Marwa Alshammari</t>
  </si>
  <si>
    <t>Waseem Mousa</t>
  </si>
  <si>
    <t>Eng Zain</t>
  </si>
  <si>
    <t>Gu Qiang</t>
  </si>
  <si>
    <t>Cai Dongmei</t>
  </si>
  <si>
    <t>Ge Xin</t>
  </si>
  <si>
    <t>Meng Zhiwei</t>
  </si>
  <si>
    <t>Walter Bennet</t>
  </si>
  <si>
    <t>Han Cao Ming</t>
  </si>
  <si>
    <t>Xiang Haiyan</t>
  </si>
  <si>
    <t>Sajid Malik</t>
  </si>
  <si>
    <t>Gao Xiaojun</t>
  </si>
  <si>
    <t>Margaret Heather Nelson</t>
  </si>
  <si>
    <t>Eman Abdullah</t>
  </si>
  <si>
    <t>Christian Brooks</t>
  </si>
  <si>
    <t>Hind Gamal</t>
  </si>
  <si>
    <t>Maha Alqahtani</t>
  </si>
  <si>
    <t>Jennifer Campbell</t>
  </si>
  <si>
    <t>Gregory Scott</t>
  </si>
  <si>
    <t>Lu Chen</t>
  </si>
  <si>
    <t>Du Xiaomei</t>
  </si>
  <si>
    <t>Danielle Richardson</t>
  </si>
  <si>
    <t>Heba Syed</t>
  </si>
  <si>
    <t>Hala Alghamdi</t>
  </si>
  <si>
    <t>Areej Baig</t>
  </si>
  <si>
    <t>Zuhair Hamdan</t>
  </si>
  <si>
    <t>Hazem Mostafa</t>
  </si>
  <si>
    <t>Ihab Mahmood</t>
  </si>
  <si>
    <t>Qin Cheng</t>
  </si>
  <si>
    <t>Kang Xing</t>
  </si>
  <si>
    <t>Emma Baker</t>
  </si>
  <si>
    <t>Sahar Abdulaziz</t>
  </si>
  <si>
    <t>Robert James</t>
  </si>
  <si>
    <t>Medhat Saleh</t>
  </si>
  <si>
    <t>He Cheng</t>
  </si>
  <si>
    <t>Lawrence Hall</t>
  </si>
  <si>
    <t>Rasha Akram Abdulaziz</t>
  </si>
  <si>
    <t>Areej Hamed</t>
  </si>
  <si>
    <t>Lai Yong</t>
  </si>
  <si>
    <t>Frank Smith</t>
  </si>
  <si>
    <t>Saif Alzahrani</t>
  </si>
  <si>
    <t>Ren Xiang</t>
  </si>
  <si>
    <t>Atif Anwar</t>
  </si>
  <si>
    <t>Isabella Allen</t>
  </si>
  <si>
    <t>Fawzi Abdulaziz</t>
  </si>
  <si>
    <t>Tahir Saleh</t>
  </si>
  <si>
    <t>Gong Lihua</t>
  </si>
  <si>
    <t>Austin Jones</t>
  </si>
  <si>
    <t>Shady Ahmed</t>
  </si>
  <si>
    <t>Mo Rong</t>
  </si>
  <si>
    <t>Joyce Price</t>
  </si>
  <si>
    <t>Ghassan Salim</t>
  </si>
  <si>
    <t>Lei Xiaoyan</t>
  </si>
  <si>
    <t>Jennifer Murphy</t>
  </si>
  <si>
    <t>Samar Khan</t>
  </si>
  <si>
    <t>Gao Han</t>
  </si>
  <si>
    <t>Angela Bennet</t>
  </si>
  <si>
    <t>Tan Jingjing</t>
  </si>
  <si>
    <t>Muhammed Khaled</t>
  </si>
  <si>
    <t>Patricia Jimenez</t>
  </si>
  <si>
    <t>Qiu Haiyan</t>
  </si>
  <si>
    <t>Salwa Al-Harbi</t>
  </si>
  <si>
    <t>Dylan Alvarez</t>
  </si>
  <si>
    <t>Fang Xuan</t>
  </si>
  <si>
    <t>Taha Ismail</t>
  </si>
  <si>
    <t>Cai Yun</t>
  </si>
  <si>
    <t>Zou Zhigang</t>
  </si>
  <si>
    <t>Nadia Ahmed</t>
  </si>
  <si>
    <t>Salim Alshammari</t>
  </si>
  <si>
    <t>Mohsin Lolo Khalil</t>
  </si>
  <si>
    <t>Roger Garcia</t>
  </si>
  <si>
    <t>Ge Ling</t>
  </si>
  <si>
    <t>Theresa Anderson</t>
  </si>
  <si>
    <t>Song Lan</t>
  </si>
  <si>
    <t>Joyce Wright</t>
  </si>
  <si>
    <t>Eugene Green</t>
  </si>
  <si>
    <t>Taher Omar</t>
  </si>
  <si>
    <t>Nadia Hamdan</t>
  </si>
  <si>
    <t>Nadia As</t>
  </si>
  <si>
    <t>Rebecca Phillips</t>
  </si>
  <si>
    <t>Yu Peng</t>
  </si>
  <si>
    <t>Stephanie Walker</t>
  </si>
  <si>
    <t>Madison Edwards</t>
  </si>
  <si>
    <t>Asma Rahman</t>
  </si>
  <si>
    <t>Arthur Nguyen</t>
  </si>
  <si>
    <t>Ramy Abdallah</t>
  </si>
  <si>
    <t>Magdy Alshammari</t>
  </si>
  <si>
    <t>Evelyn Martin</t>
  </si>
  <si>
    <t>Alexander Gonzales</t>
  </si>
  <si>
    <t>Fang Shu</t>
  </si>
  <si>
    <t>Hu Shuang</t>
  </si>
  <si>
    <t>Kong Jinhua</t>
  </si>
  <si>
    <t>Sajid Zain</t>
  </si>
  <si>
    <t>Keith Wood</t>
  </si>
  <si>
    <t>Taha Nasir Mustafa Malik</t>
  </si>
  <si>
    <t>Billy Harris</t>
  </si>
  <si>
    <t>Duan Xiaoyu</t>
  </si>
  <si>
    <t>Jennifer Bailey</t>
  </si>
  <si>
    <t>Natalie Green</t>
  </si>
  <si>
    <t>Eman Khalil</t>
  </si>
  <si>
    <t>Virginia Collins</t>
  </si>
  <si>
    <t>Kareem Almalki</t>
  </si>
  <si>
    <t>Brenda Morgan</t>
  </si>
  <si>
    <t>Rasha Anwar</t>
  </si>
  <si>
    <t>Jacqueline White</t>
  </si>
  <si>
    <t>Chang Jianjun</t>
  </si>
  <si>
    <t>Ashley Hernandez</t>
  </si>
  <si>
    <t>Adeeb Hadi</t>
  </si>
  <si>
    <t>Carolyn Ross</t>
  </si>
  <si>
    <t>Lolo Ahmad</t>
  </si>
  <si>
    <t>Fang Yuanyuan</t>
  </si>
  <si>
    <t>Naveed Omar</t>
  </si>
  <si>
    <t>Nicholas Aaron Foster</t>
  </si>
  <si>
    <t>Vincent Peterson</t>
  </si>
  <si>
    <t>Mason Cooper</t>
  </si>
  <si>
    <t>Tareq Ali</t>
  </si>
  <si>
    <t>Barbara Turner</t>
  </si>
  <si>
    <t>Cao Jin</t>
  </si>
  <si>
    <t>Stephen Peterson</t>
  </si>
  <si>
    <t>Jose Kimberly Debra Kim</t>
  </si>
  <si>
    <t>Amanda Morris</t>
  </si>
  <si>
    <t>Sun Guoqiang</t>
  </si>
  <si>
    <t>Lai Zhiming</t>
  </si>
  <si>
    <t>Eng Mousa</t>
  </si>
  <si>
    <t>Ghassan Othman</t>
  </si>
  <si>
    <t>Jose Moore</t>
  </si>
  <si>
    <t>Sajid Shah</t>
  </si>
  <si>
    <t>Fu Chen</t>
  </si>
  <si>
    <t>Stephen Cook</t>
  </si>
  <si>
    <t>Xie Shu</t>
  </si>
  <si>
    <t>Deng Xiaohua</t>
  </si>
  <si>
    <t>Jihad Almutairi</t>
  </si>
  <si>
    <t>Lei Cheng</t>
  </si>
  <si>
    <t>Kang Xiaoling</t>
  </si>
  <si>
    <t>Jordan Lee</t>
  </si>
  <si>
    <t>Tan Jianhua</t>
  </si>
  <si>
    <t>Christina Garcia</t>
  </si>
  <si>
    <t>Qian Xiaojun</t>
  </si>
  <si>
    <t>Guan Zhihua</t>
  </si>
  <si>
    <t>Lin Han</t>
  </si>
  <si>
    <t>Aly Hussein</t>
  </si>
  <si>
    <t>Frank Ross</t>
  </si>
  <si>
    <t>Du Yu</t>
  </si>
  <si>
    <t>Fayez Ali</t>
  </si>
  <si>
    <t>Kamran Khalid</t>
  </si>
  <si>
    <t>Jiang Guoqiang</t>
  </si>
  <si>
    <t>Cao Shan</t>
  </si>
  <si>
    <t>Samuel Walker</t>
  </si>
  <si>
    <t>Heather Walker</t>
  </si>
  <si>
    <t>Ashley Cook</t>
  </si>
  <si>
    <t>Meng Peng</t>
  </si>
  <si>
    <t>Tahir Alzahrani</t>
  </si>
  <si>
    <t>Ashley Nelson</t>
  </si>
  <si>
    <t>Janet Gutierrez</t>
  </si>
  <si>
    <t>Shirley Martin</t>
  </si>
  <si>
    <t>Sun Lijuan</t>
  </si>
  <si>
    <t>Zhang Xiaodong</t>
  </si>
  <si>
    <t>Jessica Williams</t>
  </si>
  <si>
    <t>Lan Xiaojun</t>
  </si>
  <si>
    <t>Noah Morales</t>
  </si>
  <si>
    <t>Debra King</t>
  </si>
  <si>
    <t>Carolyn Johnson</t>
  </si>
  <si>
    <t>Mazin Khalil</t>
  </si>
  <si>
    <t>Scott Howard</t>
  </si>
  <si>
    <t>Taher Khaled</t>
  </si>
  <si>
    <t>Tang Hong</t>
  </si>
  <si>
    <t>Robert Nicole Wright</t>
  </si>
  <si>
    <t>Hosam Mahmoud</t>
  </si>
  <si>
    <t>Sohail Mansour</t>
  </si>
  <si>
    <t>Abdulhadi Hadi</t>
  </si>
  <si>
    <t>Maram Hussain</t>
  </si>
  <si>
    <t>Kamran Hussain</t>
  </si>
  <si>
    <t>Abigail Douglas Chavez</t>
  </si>
  <si>
    <t>Abdulhadi Salah</t>
  </si>
  <si>
    <t>Wang Min</t>
  </si>
  <si>
    <t>Martha Parker</t>
  </si>
  <si>
    <t>Mohsin Sultan</t>
  </si>
  <si>
    <t>Sarah Edwards</t>
  </si>
  <si>
    <t>Nidal Sajid Kamal</t>
  </si>
  <si>
    <t>Yi Na</t>
  </si>
  <si>
    <t>Nicholas Wood</t>
  </si>
  <si>
    <t>Maryam Abdullah</t>
  </si>
  <si>
    <t>Esam Jaber</t>
  </si>
  <si>
    <t>Barbara Brenda Jennifer Mitchell</t>
  </si>
  <si>
    <t>Yuan Chao</t>
  </si>
  <si>
    <t>Alexis Reyes</t>
  </si>
  <si>
    <t>Roger Hill</t>
  </si>
  <si>
    <t>Magdy Khalil</t>
  </si>
  <si>
    <t>Qasim Mohammad</t>
  </si>
  <si>
    <t>Tahir Elsayed</t>
  </si>
  <si>
    <t>Chang Di</t>
  </si>
  <si>
    <t>Michael Torres</t>
  </si>
  <si>
    <t>Wesam Taha</t>
  </si>
  <si>
    <t>Yang Lijun</t>
  </si>
  <si>
    <t>Magdy Mahmoud</t>
  </si>
  <si>
    <t>Juan Stewart</t>
  </si>
  <si>
    <t>Dai Nushi</t>
  </si>
  <si>
    <t>Cheng Chao</t>
  </si>
  <si>
    <t>Jia Hai</t>
  </si>
  <si>
    <t>Chang Kai</t>
  </si>
  <si>
    <t>Liao Jianxin</t>
  </si>
  <si>
    <t>Timothy Collins</t>
  </si>
  <si>
    <t>Fan Zhiwei</t>
  </si>
  <si>
    <t>Gary Gutierrez</t>
  </si>
  <si>
    <t>Mustafa Siddiqui</t>
  </si>
  <si>
    <t>Hamdi Elsayed</t>
  </si>
  <si>
    <t>Jin Xiaohui</t>
  </si>
  <si>
    <t>Ramy Mahmoud</t>
  </si>
  <si>
    <t>Ghassan Jaber</t>
  </si>
  <si>
    <t>Naveed Abdallah</t>
  </si>
  <si>
    <t>Ralph Torres</t>
  </si>
  <si>
    <t>Justin Walker</t>
  </si>
  <si>
    <t>Katherine Jones</t>
  </si>
  <si>
    <t>Ehsan Abbasi</t>
  </si>
  <si>
    <t>Russell Rivera</t>
  </si>
  <si>
    <t>Zhang Long</t>
  </si>
  <si>
    <t>Noah Lopez</t>
  </si>
  <si>
    <t>Lawrence Edwards</t>
  </si>
  <si>
    <t>Rana Al-Zahrani</t>
  </si>
  <si>
    <t>Qian Tan Xiaojun</t>
  </si>
  <si>
    <t>Carol Cook</t>
  </si>
  <si>
    <t>Bai Zhiming</t>
  </si>
  <si>
    <t>Xie Zhigang</t>
  </si>
  <si>
    <t>Shirley Taylor</t>
  </si>
  <si>
    <t>Ralph Walker</t>
  </si>
  <si>
    <t>Rasha Eid</t>
  </si>
  <si>
    <t>Haifa Baig</t>
  </si>
  <si>
    <t>Ahmad Kumar</t>
  </si>
  <si>
    <t>Jason Bennet</t>
  </si>
  <si>
    <t>Lolo Hamed</t>
  </si>
  <si>
    <t>Xia Xiaohui</t>
  </si>
  <si>
    <t>Xue Jianhua</t>
  </si>
  <si>
    <t>Hannah Jackson</t>
  </si>
  <si>
    <t>Shahid Abbasi</t>
  </si>
  <si>
    <t>Ji Chao</t>
  </si>
  <si>
    <t>Zhao Yu</t>
  </si>
  <si>
    <t>Khalil Omar</t>
  </si>
  <si>
    <t>Tao Xiaoyan</t>
  </si>
  <si>
    <t>Cheng Xiaojun</t>
  </si>
  <si>
    <t>Amanda Reyes</t>
  </si>
  <si>
    <t>Sun Rong</t>
  </si>
  <si>
    <t>Asma Abdulaziz</t>
  </si>
  <si>
    <t>Haifa Iqbal</t>
  </si>
  <si>
    <t>Bruce Perez</t>
  </si>
  <si>
    <t>Fan Haiyan</t>
  </si>
  <si>
    <t>Heba Salem</t>
  </si>
  <si>
    <t>Joe Hall</t>
  </si>
  <si>
    <t>David Wood</t>
  </si>
  <si>
    <t>Lin Lijun</t>
  </si>
  <si>
    <t>Ceng Xiaoyu</t>
  </si>
  <si>
    <t>Ji Jianfeng</t>
  </si>
  <si>
    <t>Yuan Peng</t>
  </si>
  <si>
    <t>Wu Jin</t>
  </si>
  <si>
    <t>Theresa Parker</t>
  </si>
  <si>
    <t>Marwa Shaik</t>
  </si>
  <si>
    <t>Pan Xiang</t>
  </si>
  <si>
    <t>Alice Ortiz</t>
  </si>
  <si>
    <t>Wayne Ruiz</t>
  </si>
  <si>
    <t>Qu Jianjun</t>
  </si>
  <si>
    <t>Imam Saad</t>
  </si>
  <si>
    <t>Charles Taylor</t>
  </si>
  <si>
    <t>Carolyn Gutierrez</t>
  </si>
  <si>
    <t>Bao Chao</t>
  </si>
  <si>
    <t>Naveed As</t>
  </si>
  <si>
    <t>Larry Reed</t>
  </si>
  <si>
    <t>Chen Yu</t>
  </si>
  <si>
    <t>Zhao Yan</t>
  </si>
  <si>
    <t>Firas Nasser</t>
  </si>
  <si>
    <t>Hamdi Kumar</t>
  </si>
  <si>
    <t>Qian Zhiqiang</t>
  </si>
  <si>
    <t>Deborah Ortiz</t>
  </si>
  <si>
    <t>Nancy Phillips</t>
  </si>
  <si>
    <t>Juan Kelly Grace Gonzales</t>
  </si>
  <si>
    <t>Wan Di</t>
  </si>
  <si>
    <t>Ren Jianping</t>
  </si>
  <si>
    <t>Mustafa Mansour</t>
  </si>
  <si>
    <t>Qin Haiyan</t>
  </si>
  <si>
    <t>Lin Mei</t>
  </si>
  <si>
    <t>Brittany Ashley Miller</t>
  </si>
  <si>
    <t>Ghassan Rana Alshammari</t>
  </si>
  <si>
    <t>Bai Jianhua</t>
  </si>
  <si>
    <t>Salwa Azmi</t>
  </si>
  <si>
    <t>Naji Shaheen</t>
  </si>
  <si>
    <t>Carl Green</t>
  </si>
  <si>
    <t>Eman Hadi</t>
  </si>
  <si>
    <t>Charlotte Ramirez</t>
  </si>
  <si>
    <t>Michelle Martinez</t>
  </si>
  <si>
    <t>Bruce Doris Rodriguez</t>
  </si>
  <si>
    <t>Naeem Hasan</t>
  </si>
  <si>
    <t>Wei Qiong</t>
  </si>
  <si>
    <t>Lei Xing</t>
  </si>
  <si>
    <t>Duan Zhiyong</t>
  </si>
  <si>
    <t>Du Long</t>
  </si>
  <si>
    <t>Akram Ahmad</t>
  </si>
  <si>
    <t>Wen Ming</t>
  </si>
  <si>
    <t>Cheryl Peterson</t>
  </si>
  <si>
    <t>Arshad Hashim</t>
  </si>
  <si>
    <t>Janet Myers</t>
  </si>
  <si>
    <t>Amro Mostafa</t>
  </si>
  <si>
    <t>Nathan Garcia</t>
  </si>
  <si>
    <t>Lauren Michelle Lopez</t>
  </si>
  <si>
    <t>Sarah Torres</t>
  </si>
  <si>
    <t>Bai Qiong</t>
  </si>
  <si>
    <t>Hazem Alghamdi</t>
  </si>
  <si>
    <t>Pamela Taylor</t>
  </si>
  <si>
    <t>Waseem Alghamdi</t>
  </si>
  <si>
    <t>Taher Salah</t>
  </si>
  <si>
    <t>Patrick Alvarez</t>
  </si>
  <si>
    <t>Ann Bennet</t>
  </si>
  <si>
    <t>Jihad Abbas</t>
  </si>
  <si>
    <t>Niu Zhiyong</t>
  </si>
  <si>
    <t>Bai Zhiwei</t>
  </si>
  <si>
    <t>Marilyn Allen</t>
  </si>
  <si>
    <t>Kevin Ramirez</t>
  </si>
  <si>
    <t>Khalil Almutairi</t>
  </si>
  <si>
    <t>Lin Yu</t>
  </si>
  <si>
    <t>Atif Khan</t>
  </si>
  <si>
    <t>Ye Lu Yue</t>
  </si>
  <si>
    <t>Cheng Long</t>
  </si>
  <si>
    <t>Jacqueline Bailey</t>
  </si>
  <si>
    <t>Deng Shuang</t>
  </si>
  <si>
    <t>Virginia Lee</t>
  </si>
  <si>
    <t>Gong Xiaohong</t>
  </si>
  <si>
    <t>Fu Yan</t>
  </si>
  <si>
    <t>Natalie Lee</t>
  </si>
  <si>
    <t>Zuhair Almutairi</t>
  </si>
  <si>
    <t>Paul Torres</t>
  </si>
  <si>
    <t>Magdy Mostafa</t>
  </si>
  <si>
    <t>Song Jianhua</t>
  </si>
  <si>
    <t>Jiang Min</t>
  </si>
  <si>
    <t>Andrew Mitchell</t>
  </si>
  <si>
    <t>Long Hai</t>
  </si>
  <si>
    <t>Aly Awad</t>
  </si>
  <si>
    <t>Nasir Hamdi Khalid</t>
  </si>
  <si>
    <t>Barbara Patel</t>
  </si>
  <si>
    <t>He Guoqiang</t>
  </si>
  <si>
    <t>He Nan</t>
  </si>
  <si>
    <t>Lauren Murphy</t>
  </si>
  <si>
    <t>Qasim Abo</t>
  </si>
  <si>
    <t>Atef Mousa</t>
  </si>
  <si>
    <t>Samuel Phillips</t>
  </si>
  <si>
    <t>Shao Chunyan</t>
  </si>
  <si>
    <t>Areej Iqbal</t>
  </si>
  <si>
    <t>Gong Kun</t>
  </si>
  <si>
    <t>Li Ying</t>
  </si>
  <si>
    <t>Xiao Xiaohong</t>
  </si>
  <si>
    <t>Qu Liping</t>
  </si>
  <si>
    <t>Qiu Long</t>
  </si>
  <si>
    <t>Kathryn Howard</t>
  </si>
  <si>
    <t>Maram Jaber</t>
  </si>
  <si>
    <t>Ghada Shaik</t>
  </si>
  <si>
    <t>Doris Gomez</t>
  </si>
  <si>
    <t>Chang Nushi</t>
  </si>
  <si>
    <t>Stephanie Lee</t>
  </si>
  <si>
    <t>Natalie Bennet</t>
  </si>
  <si>
    <t>Jehad Abdo</t>
  </si>
  <si>
    <t>Russell Bennet</t>
  </si>
  <si>
    <t>Samantha Miller</t>
  </si>
  <si>
    <t>Ding Tingting</t>
  </si>
  <si>
    <t>Arshad Eid</t>
  </si>
  <si>
    <t>Joseph Ward</t>
  </si>
  <si>
    <t>Kenneth Roberts</t>
  </si>
  <si>
    <t>Pamela Jackson</t>
  </si>
  <si>
    <t>Xia Xiaohong</t>
  </si>
  <si>
    <t>Bahaa Mostafa</t>
  </si>
  <si>
    <t>Bahaa Hamed</t>
  </si>
  <si>
    <t>Amber Thompson</t>
  </si>
  <si>
    <t>Mao Chunyan</t>
  </si>
  <si>
    <t>Jehad Almutairi</t>
  </si>
  <si>
    <t>Han Jianping</t>
  </si>
  <si>
    <t>Emma Gray</t>
  </si>
  <si>
    <t>Jihad Shaheen</t>
  </si>
  <si>
    <t>Fan Lijun</t>
  </si>
  <si>
    <t>Angela Baker</t>
  </si>
  <si>
    <t>Jia Xiaofeng</t>
  </si>
  <si>
    <t>Lei Liu</t>
  </si>
  <si>
    <t>Michelle Aaron Bryan Williams</t>
  </si>
  <si>
    <t>Eugene Nelson</t>
  </si>
  <si>
    <t>Meng Xiaoying</t>
  </si>
  <si>
    <t>Yao Lihua</t>
  </si>
  <si>
    <t>Mohsin Shaik</t>
  </si>
  <si>
    <t>Xie Jianguo</t>
  </si>
  <si>
    <t>Diana Richardson</t>
  </si>
  <si>
    <t>Amy Carter</t>
  </si>
  <si>
    <t>Ehsan Awad</t>
  </si>
  <si>
    <t>Henry Parker</t>
  </si>
  <si>
    <t>Yuan Long</t>
  </si>
  <si>
    <t>Sajid Kareem Raja Soliman</t>
  </si>
  <si>
    <t>Kong Zhiyong</t>
  </si>
  <si>
    <t>Aaron Watson</t>
  </si>
  <si>
    <t>Deng Shan</t>
  </si>
  <si>
    <t>Zou Jianping</t>
  </si>
  <si>
    <t>Nouf Abdullah</t>
  </si>
  <si>
    <t>Brandon Bennet</t>
  </si>
  <si>
    <t>Xiang Chao</t>
  </si>
  <si>
    <t>Wayne Williams</t>
  </si>
  <si>
    <t>Christian Rivera</t>
  </si>
  <si>
    <t>Wei Weidong</t>
  </si>
  <si>
    <t>Atef Alharbi</t>
  </si>
  <si>
    <t>Hazem Hussein</t>
  </si>
  <si>
    <t>Amani Ali</t>
  </si>
  <si>
    <t>Raymond Moore</t>
  </si>
  <si>
    <t>Faiz Hashim</t>
  </si>
  <si>
    <t>Chang Tian Xuan</t>
  </si>
  <si>
    <t>Alice Thomas</t>
  </si>
  <si>
    <t>Abdulhadi Aziz</t>
  </si>
  <si>
    <t>Alan Campbell</t>
  </si>
  <si>
    <t>Saleem Alshammari</t>
  </si>
  <si>
    <t>Duan Chao</t>
  </si>
  <si>
    <t>Bao Nushi</t>
  </si>
  <si>
    <t>Hind Alotaibi</t>
  </si>
  <si>
    <t>Ding Qiong</t>
  </si>
  <si>
    <t>Xing Xiaoyan</t>
  </si>
  <si>
    <t>Liu Xiaoping</t>
  </si>
  <si>
    <t>Noura Heba Salwa Saleem</t>
  </si>
  <si>
    <t>Areej Abdel</t>
  </si>
  <si>
    <t>Tao Yuanyuan</t>
  </si>
  <si>
    <t>Haifa Malik</t>
  </si>
  <si>
    <t>Heba Zaki</t>
  </si>
  <si>
    <t>Hind Alzahrani</t>
  </si>
  <si>
    <t>Joshua Cooper</t>
  </si>
  <si>
    <t>Katherine Parker</t>
  </si>
  <si>
    <t>Saleem Tareq Faiz Hadi</t>
  </si>
  <si>
    <t>Mao Xiaohong</t>
  </si>
  <si>
    <t>Betty Reyes</t>
  </si>
  <si>
    <t>Tahir Jaber</t>
  </si>
  <si>
    <t>Salwa Khan</t>
  </si>
  <si>
    <t>Alexis Wilson</t>
  </si>
  <si>
    <t>Heba Gamal</t>
  </si>
  <si>
    <t>Xiang Meng</t>
  </si>
  <si>
    <t>Fayez Malik</t>
  </si>
  <si>
    <t>Sohail Mahmoud</t>
  </si>
  <si>
    <t>Taher Saleem</t>
  </si>
  <si>
    <t>Xu Di</t>
  </si>
  <si>
    <t>Hu Song</t>
  </si>
  <si>
    <t>Ceng Xin</t>
  </si>
  <si>
    <t>Arshad Hamdan</t>
  </si>
  <si>
    <t>Zuhair Abdo</t>
  </si>
  <si>
    <t>Sharon Wilson</t>
  </si>
  <si>
    <t>Asma Amer</t>
  </si>
  <si>
    <t>Douglas Collins</t>
  </si>
  <si>
    <t>Hu Gong Qiang</t>
  </si>
  <si>
    <t>Rachel Wood</t>
  </si>
  <si>
    <t>Fang Kun</t>
  </si>
  <si>
    <t>Teresa Cook</t>
  </si>
  <si>
    <t>Kevin Lopez</t>
  </si>
  <si>
    <t>Ihab Abbasi</t>
  </si>
  <si>
    <t>Ahmed Said</t>
  </si>
  <si>
    <t>Zhang Xin</t>
  </si>
  <si>
    <t>Qu Jianhua</t>
  </si>
  <si>
    <t>Esam Mohamed</t>
  </si>
  <si>
    <t>Atef Alanazi</t>
  </si>
  <si>
    <t>Austin Kenneth Murphy</t>
  </si>
  <si>
    <t>Esam Eid</t>
  </si>
  <si>
    <t>Barbara Cook</t>
  </si>
  <si>
    <t>Eric Cruz</t>
  </si>
  <si>
    <t>Isabella Jesse Diaz</t>
  </si>
  <si>
    <t>Judith Gomez</t>
  </si>
  <si>
    <t>Eng Al-Ghamdi</t>
  </si>
  <si>
    <t>Linda Richardson</t>
  </si>
  <si>
    <t>Daniel Ward</t>
  </si>
  <si>
    <t>Douglas Rogers</t>
  </si>
  <si>
    <t>Maha Al-Zahrani</t>
  </si>
  <si>
    <t>Ghada Mirza</t>
  </si>
  <si>
    <t>Qian Xiaohui</t>
  </si>
  <si>
    <t>Logan James</t>
  </si>
  <si>
    <t>Abigail Williams</t>
  </si>
  <si>
    <t>Bai Zhiyong</t>
  </si>
  <si>
    <t>Alexander Roberts</t>
  </si>
  <si>
    <t>Frances Diaz</t>
  </si>
  <si>
    <t>Theresa Jones</t>
  </si>
  <si>
    <t>Wei Lijuan</t>
  </si>
  <si>
    <t>Maram Mazin Abdel</t>
  </si>
  <si>
    <t>Fayez Adeeb Medhat Alzahrani</t>
  </si>
  <si>
    <t>Lei Ling</t>
  </si>
  <si>
    <t>William Clark</t>
  </si>
  <si>
    <t>Zhou Lijun</t>
  </si>
  <si>
    <t>Sandra Heather Green</t>
  </si>
  <si>
    <t>Zhao Tingting</t>
  </si>
  <si>
    <t>Brittany Foster</t>
  </si>
  <si>
    <t>Ghada Zain</t>
  </si>
  <si>
    <t>Hannah Parker</t>
  </si>
  <si>
    <t>Pamela Cooper</t>
  </si>
  <si>
    <t>Hind Uddin</t>
  </si>
  <si>
    <t>Olivia Long</t>
  </si>
  <si>
    <t>Abigail Bobby Phillips</t>
  </si>
  <si>
    <t>Yu Zhiming</t>
  </si>
  <si>
    <t>Bahaa Zain</t>
  </si>
  <si>
    <t>Ramzi Iqbal</t>
  </si>
  <si>
    <t>Qi Zhiyong</t>
  </si>
  <si>
    <t>Megan Robinson</t>
  </si>
  <si>
    <t>Frank Robinson</t>
  </si>
  <si>
    <t>Tan Min</t>
  </si>
  <si>
    <t>Bradley Cruz</t>
  </si>
  <si>
    <t>Amani Amer</t>
  </si>
  <si>
    <t>Xing Nan</t>
  </si>
  <si>
    <t>Sandra Lewis</t>
  </si>
  <si>
    <t>Ren Xiaohua</t>
  </si>
  <si>
    <t>Qian Yu Qin Wei</t>
  </si>
  <si>
    <t>Saif Hadi</t>
  </si>
  <si>
    <t>Lu Peng</t>
  </si>
  <si>
    <t>Cynthia Edwards</t>
  </si>
  <si>
    <t>Cheng Min</t>
  </si>
  <si>
    <t>Bradley Evans</t>
  </si>
  <si>
    <t>Alan Richardson</t>
  </si>
  <si>
    <t>Hind Salah</t>
  </si>
  <si>
    <t>Emily Clark</t>
  </si>
  <si>
    <t>Joshua Jackson</t>
  </si>
  <si>
    <t>Hanan Ahmad</t>
  </si>
  <si>
    <t>Yuan Lijuan</t>
  </si>
  <si>
    <t>Sohail Almutairi</t>
  </si>
  <si>
    <t>Amanda Diaz</t>
  </si>
  <si>
    <t>Billy Sanchez</t>
  </si>
  <si>
    <t>Shao Huan</t>
  </si>
  <si>
    <t>Tan Lai Xiang</t>
  </si>
  <si>
    <t>Amro Suliman</t>
  </si>
  <si>
    <t>Ziyad Khalil</t>
  </si>
  <si>
    <t>Areej Hasan</t>
  </si>
  <si>
    <t>Emma Gutierrez</t>
  </si>
  <si>
    <t>Noura Ziyad Taha</t>
  </si>
  <si>
    <t>Nicholas White</t>
  </si>
  <si>
    <t>Ji Meng</t>
  </si>
  <si>
    <t>Benjamin Foster</t>
  </si>
  <si>
    <t>Rasha Abdullah</t>
  </si>
  <si>
    <t>Firas Hamed</t>
  </si>
  <si>
    <t>Hazem Al-Zahrani</t>
  </si>
  <si>
    <t>Yao Jinhua</t>
  </si>
  <si>
    <t>Mutaz Al-Zahrani</t>
  </si>
  <si>
    <t>Areej Taha</t>
  </si>
  <si>
    <t>Alexis Murphy</t>
  </si>
  <si>
    <t>Zhu Hongwei</t>
  </si>
  <si>
    <t>Yin Lijuan</t>
  </si>
  <si>
    <t>Deng Na</t>
  </si>
  <si>
    <t>Megan Patel</t>
  </si>
  <si>
    <t>Elizabeth Turner</t>
  </si>
  <si>
    <t>Michael Davis</t>
  </si>
  <si>
    <t>Qi Laoshi</t>
  </si>
  <si>
    <t>Saif Alam</t>
  </si>
  <si>
    <t>Saif Alshammari</t>
  </si>
  <si>
    <t>Faiz Abdo</t>
  </si>
  <si>
    <t>Sahar Al-Zahrani</t>
  </si>
  <si>
    <t>Mustafa Al-Qahtani</t>
  </si>
  <si>
    <t>Mahdi Siddiqui</t>
  </si>
  <si>
    <t>Mo Jianjun</t>
  </si>
  <si>
    <t>Frank Diaz</t>
  </si>
  <si>
    <t>Jeffrey Richardson</t>
  </si>
  <si>
    <t>Sameh Khalil</t>
  </si>
  <si>
    <t>Faiz Alshehri</t>
  </si>
  <si>
    <t>Akram Saleh</t>
  </si>
  <si>
    <t>Thomas Reyes</t>
  </si>
  <si>
    <t>Shady Abo</t>
  </si>
  <si>
    <t>Kathleen Watson</t>
  </si>
  <si>
    <t>Haifa Kumar</t>
  </si>
  <si>
    <t>Hany Osman</t>
  </si>
  <si>
    <t>Shady Alghamdi</t>
  </si>
  <si>
    <t>Fayez Hamad</t>
  </si>
  <si>
    <t>Nabeel Syed</t>
  </si>
  <si>
    <t>Imam Uddin</t>
  </si>
  <si>
    <t>Duan Xiaoping</t>
  </si>
  <si>
    <t>Haytham Hamdan</t>
  </si>
  <si>
    <t>Noha Abdo</t>
  </si>
  <si>
    <t>Tan Qiong</t>
  </si>
  <si>
    <t>Emily Philip Johnson</t>
  </si>
  <si>
    <t>Nouf Hamad</t>
  </si>
  <si>
    <t>Lolo Abbas</t>
  </si>
  <si>
    <t>Magdy Saad</t>
  </si>
  <si>
    <t>Evelyn Taylor</t>
  </si>
  <si>
    <t>Maryam Abou</t>
  </si>
  <si>
    <t>Pamela Hughes</t>
  </si>
  <si>
    <t>Liao Xiaohong</t>
  </si>
  <si>
    <t>Melissa Lewis</t>
  </si>
  <si>
    <t>Sun Yanping</t>
  </si>
  <si>
    <t>Laura Scott</t>
  </si>
  <si>
    <t>Salwa Alanazi</t>
  </si>
  <si>
    <t>Jehad Hassan</t>
  </si>
  <si>
    <t>Salim Hamed</t>
  </si>
  <si>
    <t>David Young</t>
  </si>
  <si>
    <t>Kareem Abbasi</t>
  </si>
  <si>
    <t>Ghada Eid</t>
  </si>
  <si>
    <t>Hind Khan</t>
  </si>
  <si>
    <t>Peng Kai</t>
  </si>
  <si>
    <t>Luo Guohua</t>
  </si>
  <si>
    <t>Hao Lin</t>
  </si>
  <si>
    <t>Yin Shan</t>
  </si>
  <si>
    <t>Matthew Ortiz</t>
  </si>
  <si>
    <t>Kang Lijun</t>
  </si>
  <si>
    <t>Hazem Al-Ghamdi</t>
  </si>
  <si>
    <t>Yang Lan</t>
  </si>
  <si>
    <t>Song Long</t>
  </si>
  <si>
    <t>Philip Baker</t>
  </si>
  <si>
    <t>Liang Qing</t>
  </si>
  <si>
    <t>Wan Xin</t>
  </si>
  <si>
    <t>Wesam Hamad</t>
  </si>
  <si>
    <t>Yuan Nushi</t>
  </si>
  <si>
    <t>Joe Rivera</t>
  </si>
  <si>
    <t>Shahid Abou</t>
  </si>
  <si>
    <t>Zhu Cheng</t>
  </si>
  <si>
    <t>Carol King</t>
  </si>
  <si>
    <t>Deng Ping</t>
  </si>
  <si>
    <t>Elijah Wright</t>
  </si>
  <si>
    <t>Hu Hui</t>
  </si>
  <si>
    <t>Zhong Xiaoli</t>
  </si>
  <si>
    <t>Qu Kun</t>
  </si>
  <si>
    <t>Sahar Shaheen</t>
  </si>
  <si>
    <t>Anna Campbell</t>
  </si>
  <si>
    <t>Huang Haiyan</t>
  </si>
  <si>
    <t>Qin Ning</t>
  </si>
  <si>
    <t>Bryan Martin</t>
  </si>
  <si>
    <t>Qasim Abbasi</t>
  </si>
  <si>
    <t>Yan Ning</t>
  </si>
  <si>
    <t>Hou Xiaoming</t>
  </si>
  <si>
    <t>John Stewart</t>
  </si>
  <si>
    <t>Kong Kai</t>
  </si>
  <si>
    <t>Ghassan As</t>
  </si>
  <si>
    <t>Mohsin Alharbi</t>
  </si>
  <si>
    <t>Samuel Gutierrez</t>
  </si>
  <si>
    <t>Olivia Anderson</t>
  </si>
  <si>
    <t>Maryam Said</t>
  </si>
  <si>
    <t>Douglas Smith</t>
  </si>
  <si>
    <t>Hu Nan</t>
  </si>
  <si>
    <t>Austin Evans</t>
  </si>
  <si>
    <t>Christian Allen</t>
  </si>
  <si>
    <t>Sameh Baig</t>
  </si>
  <si>
    <t>Jennifer Walker</t>
  </si>
  <si>
    <t>Tan Zhiwei</t>
  </si>
  <si>
    <t>Madison Thompson</t>
  </si>
  <si>
    <t>Ashley Wilson</t>
  </si>
  <si>
    <t>Naji Syed</t>
  </si>
  <si>
    <t>Charlotte Brown</t>
  </si>
  <si>
    <t>Margaret Reyes</t>
  </si>
  <si>
    <t>Ihab Alamri</t>
  </si>
  <si>
    <t>Song Jingjing</t>
  </si>
  <si>
    <t>Qin Luo Jianming</t>
  </si>
  <si>
    <t>Roger Ramos</t>
  </si>
  <si>
    <t>Imam Ramy Esam Abdo</t>
  </si>
  <si>
    <t>Xiang Chen</t>
  </si>
  <si>
    <t>Sarah Foster</t>
  </si>
  <si>
    <t>Jose Beverly Martinez</t>
  </si>
  <si>
    <t>Justin Jones</t>
  </si>
  <si>
    <t>Raymond Watson</t>
  </si>
  <si>
    <t>Peter Nelson</t>
  </si>
  <si>
    <t>Naeem Shaik</t>
  </si>
  <si>
    <t>Xu Zhiyong</t>
  </si>
  <si>
    <t>Ebrahim Khalid</t>
  </si>
  <si>
    <t>Amanda Smith</t>
  </si>
  <si>
    <t>Dai Jianping</t>
  </si>
  <si>
    <t>Judy Wilson</t>
  </si>
  <si>
    <t>Hong Shu</t>
  </si>
  <si>
    <t>Kong Na</t>
  </si>
  <si>
    <t>Ma Dong Zhi</t>
  </si>
  <si>
    <t>Joan Jones</t>
  </si>
  <si>
    <t>Zahra Wesam Khaled</t>
  </si>
  <si>
    <t>Shirley Austin Ward</t>
  </si>
  <si>
    <t>Arthur Lopez</t>
  </si>
  <si>
    <t>Peng Zhigang</t>
  </si>
  <si>
    <t>Han Wu Lijun</t>
  </si>
  <si>
    <t>Roy James</t>
  </si>
  <si>
    <t>Medhat Eng Hassan</t>
  </si>
  <si>
    <t>Mohsin Alzahrani</t>
  </si>
  <si>
    <t>Anna Jimenez</t>
  </si>
  <si>
    <t>Dong Ren Qian Xin</t>
  </si>
  <si>
    <t>Zhou Haiyan</t>
  </si>
  <si>
    <t>Jerry Martin</t>
  </si>
  <si>
    <t>Yang Xiaoping</t>
  </si>
  <si>
    <t>Amy Chavez</t>
  </si>
  <si>
    <t>Fu Yun</t>
  </si>
  <si>
    <t>Maha Jaber</t>
  </si>
  <si>
    <t>Qiu Shuang</t>
  </si>
  <si>
    <t>Chang Yuanyuan</t>
  </si>
  <si>
    <t>Diana Sanchez</t>
  </si>
  <si>
    <t>Adeeb Kamal</t>
  </si>
  <si>
    <t>Aly Azmi</t>
  </si>
  <si>
    <t>Hamdi Zaki</t>
  </si>
  <si>
    <t>Kong Ling</t>
  </si>
  <si>
    <t>Hamdi Amin</t>
  </si>
  <si>
    <t>Gamal Mohammad</t>
  </si>
  <si>
    <t>Azhar Omar</t>
  </si>
  <si>
    <t>Samuel Gomez</t>
  </si>
  <si>
    <t>Yin Lan</t>
  </si>
  <si>
    <t>Gao Song</t>
  </si>
  <si>
    <t>Haytham Salem</t>
  </si>
  <si>
    <t>Faiz Osman</t>
  </si>
  <si>
    <t>Anthony Evans</t>
  </si>
  <si>
    <t>Ma Ping</t>
  </si>
  <si>
    <t>Amanda Walker</t>
  </si>
  <si>
    <t>Jordan Rodriguez</t>
  </si>
  <si>
    <t>Kyle Smith</t>
  </si>
  <si>
    <t>Dong Yun</t>
  </si>
  <si>
    <t>Melissa Carter</t>
  </si>
  <si>
    <t>Qasim Mousa</t>
  </si>
  <si>
    <t>Xiong Guoqiang</t>
  </si>
  <si>
    <t>Lai Zhiyong</t>
  </si>
  <si>
    <t>Lori Evans</t>
  </si>
  <si>
    <t>Kareem Alanazi</t>
  </si>
  <si>
    <t>Dina Mahmood</t>
  </si>
  <si>
    <t>William Adams</t>
  </si>
  <si>
    <t>Ye Jin</t>
  </si>
  <si>
    <t>Yao Lan</t>
  </si>
  <si>
    <t>Mao Zhen</t>
  </si>
  <si>
    <t>Larry Lewis</t>
  </si>
  <si>
    <t>Karen Morales</t>
  </si>
  <si>
    <t>Noura Mahmoud</t>
  </si>
  <si>
    <t>Nidal Ziyad Nouf Salim</t>
  </si>
  <si>
    <t>Guo Qiong</t>
  </si>
  <si>
    <t>Lai Zhiwei</t>
  </si>
  <si>
    <t>Samuel Morales</t>
  </si>
  <si>
    <t>Sajid Abbas</t>
  </si>
  <si>
    <t>Naveed Hussein</t>
  </si>
  <si>
    <t>Eng Abdallah</t>
  </si>
  <si>
    <t>Ashley Diaz</t>
  </si>
  <si>
    <t>Bobby Johnson</t>
  </si>
  <si>
    <t>Wu Xiaoping</t>
  </si>
  <si>
    <t>Su Min</t>
  </si>
  <si>
    <t>Tan Xuan</t>
  </si>
  <si>
    <t>Christine Miller</t>
  </si>
  <si>
    <t>Kathryn Cook</t>
  </si>
  <si>
    <t>Kareem Mirza</t>
  </si>
  <si>
    <t>Wei Wu Ning</t>
  </si>
  <si>
    <t>Akram Taha</t>
  </si>
  <si>
    <t>Hind Siddiqui</t>
  </si>
  <si>
    <t>Nidal Abbas</t>
  </si>
  <si>
    <t>Ma Xiaoyu</t>
  </si>
  <si>
    <t>Huang Xiang</t>
  </si>
  <si>
    <t>Abdulmohsen Ahmad</t>
  </si>
  <si>
    <t>Ghada Abdulhadi Saleem</t>
  </si>
  <si>
    <t>Liu Qiong</t>
  </si>
  <si>
    <t>Hazem Ahmad</t>
  </si>
  <si>
    <t>Shahid Zain</t>
  </si>
  <si>
    <t>Medhat Alzahrani</t>
  </si>
  <si>
    <t>Emily Gonzales</t>
  </si>
  <si>
    <t>Nidal Amer</t>
  </si>
  <si>
    <t>Cai Hongyan</t>
  </si>
  <si>
    <t>Sajid Siddiqui</t>
  </si>
  <si>
    <t>Nadia Said</t>
  </si>
  <si>
    <t>Zhou Hai</t>
  </si>
  <si>
    <t>Ann Moore</t>
  </si>
  <si>
    <t>Zhao Guohua</t>
  </si>
  <si>
    <t>Alexis Diaz</t>
  </si>
  <si>
    <t>Wang Xing</t>
  </si>
  <si>
    <t>He Rong</t>
  </si>
  <si>
    <t>Tang Lijuan</t>
  </si>
  <si>
    <t>Xia Gang</t>
  </si>
  <si>
    <t>Dong Jinhua</t>
  </si>
  <si>
    <t>Patrick Cook</t>
  </si>
  <si>
    <t>Taher Raja Sulaiman Abou</t>
  </si>
  <si>
    <t>Haifa Hussain</t>
  </si>
  <si>
    <t>Li Yong</t>
  </si>
  <si>
    <t>Dai Xing</t>
  </si>
  <si>
    <t>Lori Carter</t>
  </si>
  <si>
    <t>Yin Qiang</t>
  </si>
  <si>
    <t>Ralph Gonzales</t>
  </si>
  <si>
    <t>Pamela Peterson</t>
  </si>
  <si>
    <t>Roy Wood</t>
  </si>
  <si>
    <t>Ebrahim Alzahrani</t>
  </si>
  <si>
    <t>Yin Ming</t>
  </si>
  <si>
    <t>Mo Qiong</t>
  </si>
  <si>
    <t>Ren Gong Song</t>
  </si>
  <si>
    <t>Kelly Adams</t>
  </si>
  <si>
    <t>Ghada Malik</t>
  </si>
  <si>
    <t>Nadeem Alanazi</t>
  </si>
  <si>
    <t>Ashley Green</t>
  </si>
  <si>
    <t>Fu Qiang</t>
  </si>
  <si>
    <t>Juan Hill</t>
  </si>
  <si>
    <t>Zahra Amer</t>
  </si>
  <si>
    <t>Dina Saleem</t>
  </si>
  <si>
    <t>Brenda Peterson</t>
  </si>
  <si>
    <t>Sahar Alotaibi</t>
  </si>
  <si>
    <t>Margaret Ross</t>
  </si>
  <si>
    <t>Yuan Xiaodong</t>
  </si>
  <si>
    <t>Samar Alzahrani</t>
  </si>
  <si>
    <t>Zhu Zhiqiang</t>
  </si>
  <si>
    <t>Frances Ward</t>
  </si>
  <si>
    <t>Lauren Julia Nguyen</t>
  </si>
  <si>
    <t>Kayla Lee</t>
  </si>
  <si>
    <t>Ann Carter</t>
  </si>
  <si>
    <t>Billy Cox</t>
  </si>
  <si>
    <t>Vincent Ramos</t>
  </si>
  <si>
    <t>Julie Green</t>
  </si>
  <si>
    <t>Gabriel Flores</t>
  </si>
  <si>
    <t>Wen Yun</t>
  </si>
  <si>
    <t>Qu Wei Xiaoping</t>
  </si>
  <si>
    <t>Tahir Alamri</t>
  </si>
  <si>
    <t>Fang Jin</t>
  </si>
  <si>
    <t>Ding Nan</t>
  </si>
  <si>
    <t>Barbara Morgan</t>
  </si>
  <si>
    <t>Hong Hongyan</t>
  </si>
  <si>
    <t>Yuan Hongwei</t>
  </si>
  <si>
    <t>Amanda Hernandez</t>
  </si>
  <si>
    <t>Ihab Alshehri</t>
  </si>
  <si>
    <t>Sulaiman Ehsan Nasser</t>
  </si>
  <si>
    <t>Daniel Adams</t>
  </si>
  <si>
    <t>Ihab Haytham Abou</t>
  </si>
  <si>
    <t>Dylan Cook</t>
  </si>
  <si>
    <t>Judith Martin</t>
  </si>
  <si>
    <t>Kayla James</t>
  </si>
  <si>
    <t>Jessica Myers</t>
  </si>
  <si>
    <t>Lolo Salem</t>
  </si>
  <si>
    <t>Tian Laoshi</t>
  </si>
  <si>
    <t>Sun Cheng</t>
  </si>
  <si>
    <t>Noha Abo</t>
  </si>
  <si>
    <t>Philip Ward</t>
  </si>
  <si>
    <t>Saif Ismail</t>
  </si>
  <si>
    <t>FMWC Calendar 2024</t>
  </si>
  <si>
    <t>M</t>
  </si>
  <si>
    <t>Tu</t>
  </si>
  <si>
    <t>W</t>
  </si>
  <si>
    <t>Th</t>
  </si>
  <si>
    <t>F</t>
  </si>
  <si>
    <t>Sa</t>
  </si>
  <si>
    <t>Su</t>
  </si>
  <si>
    <t/>
  </si>
  <si>
    <t>Legend:</t>
  </si>
  <si>
    <t>FMWC Regular Stages</t>
  </si>
  <si>
    <t>MECC Online Qualification Rounds</t>
  </si>
  <si>
    <t>Road to Las Vegas Battles</t>
  </si>
  <si>
    <t>Exhibition Events and Battles (GES)</t>
  </si>
  <si>
    <t>MEWC Online Rounds and MEWC/MECC Live Finals in Las Vegas</t>
  </si>
  <si>
    <t>YEARLY CALENDARS by Vertex42.com</t>
  </si>
  <si>
    <t>https://www.vertex42.com/ExcelTemplates/yearly-calendar.html</t>
  </si>
  <si>
    <t>Your Answers</t>
  </si>
  <si>
    <t>Case</t>
  </si>
  <si>
    <t>Game #</t>
  </si>
  <si>
    <t>Answer</t>
  </si>
  <si>
    <t>Points</t>
  </si>
  <si>
    <t>Birthday</t>
  </si>
  <si>
    <t>How many birthdays in 2024 occur on an Excel Esports event day and on a weekend?</t>
  </si>
  <si>
    <t>How many birthdays in 2024 occur on an Excel Esports event day?</t>
  </si>
  <si>
    <t>From January 25th to December 5th, what is the longest consecutive sequence of days without an Excel Esports event day? For example, the gap between the first "FMWC Regular Stage" that ends on January 29th and the "Exhibition Events and Battles (GES)" on February 8th is 9 days.</t>
  </si>
  <si>
    <t>What is the sum of the days of the month for all "FMWC Regular Stages" event days in 2024? For example, the second FMWC Regular Stage takes place from March 8th to 11th. The sum of those days is 38 (8+9+10+11=38).</t>
  </si>
  <si>
    <t>Saturday</t>
  </si>
  <si>
    <t>Friday</t>
  </si>
  <si>
    <t>Thursday</t>
  </si>
  <si>
    <t>Wednesday</t>
  </si>
  <si>
    <t>Tuesday</t>
  </si>
  <si>
    <t>Monday</t>
  </si>
  <si>
    <t>Sunday</t>
  </si>
  <si>
    <t>Which day of the week has the fewest Excel Esports event days in 2024?</t>
  </si>
  <si>
    <t>Using the data on the "Calendar" tab, how many Excel Esports event days are there in 2024? Count each boxed day on the calendar as an event day. For example, the first boxed day is January 25th.</t>
  </si>
  <si>
    <t>What is the sum of the days of the month for all birthdays that occur on weekend days in 2024? Weekend days are Saturday and Sunday. For example, the first two weekend days in 2024 are Saturday, January 6th and Sunday, January 7th. Those two days sum to 13 (6+7=13).</t>
  </si>
  <si>
    <t>How many birthdays in 2024 do not have a half-birthday? A half-birthday does not exist if the same day of the month does not occur in the month six months later. For example, August 30th does not have a half-birthday, because February 30th does not exist. August 29th, 2024 also does not have a half-birthday, although August 29th, 2023 does have a half-birthday.</t>
  </si>
  <si>
    <t>In 2024, how many birthdays occur within the last 5 days of the month? In February, the last five days would include February 25 through February 29.</t>
  </si>
  <si>
    <t>Considering 7-day periods starting on each Sunday within 2024 and ending on the next Saturday, which week has the most birthdays? Report the date of the Sunday at the start of that week.</t>
  </si>
  <si>
    <t>In 2024, how many birthdays occur on the third Tuesday within a month?</t>
  </si>
  <si>
    <t>In 2024, which day of the week has the most birthdays?</t>
  </si>
  <si>
    <t>In 2024, how many birthdays occur on a Tuesday?</t>
  </si>
  <si>
    <t>How many people were born before January 1, 2000?</t>
  </si>
  <si>
    <t>Your Answer</t>
  </si>
  <si>
    <t>Question #</t>
  </si>
  <si>
    <t>List</t>
  </si>
  <si>
    <t>Select your answer from dropdown selections provided in the Green Answer cells.</t>
  </si>
  <si>
    <t>MECC sponsors such as Siemens, New York Life, Alvarez &amp; Marsal, and BDO have all hired MECC participants. Will you be next?</t>
  </si>
  <si>
    <t>This challenge is part of the Case Explorer Badge. Complete more challenges to earn the badge and show off your achievements on LinkedIn!</t>
  </si>
  <si>
    <t>Best Birthday Ever! originally appeared as a part of the MECC 2023 Online Qualification rounds. The case is focused on working with dates, and has a visual component related to working with a calendar. This case is ideal for building skills related to working with dates, retrieving information based on cell colors, and creating logic to solve problems.</t>
  </si>
  <si>
    <t>Day of week</t>
  </si>
  <si>
    <t>Birthday 2024</t>
  </si>
  <si>
    <t>First Day of week of the month</t>
  </si>
  <si>
    <t>First Day of week</t>
  </si>
  <si>
    <t>Third Tuesday of the month</t>
  </si>
  <si>
    <t>Check</t>
  </si>
  <si>
    <t>First Tuesday of the month</t>
  </si>
  <si>
    <t>Sunday grouping</t>
  </si>
  <si>
    <t>Last - 5</t>
  </si>
  <si>
    <t>Last</t>
  </si>
  <si>
    <t>Check2</t>
  </si>
  <si>
    <t>Half birthday</t>
  </si>
  <si>
    <t>Is Weekend</t>
  </si>
  <si>
    <t>DayOfWeek</t>
  </si>
  <si>
    <t>A</t>
  </si>
  <si>
    <t>B</t>
  </si>
  <si>
    <t>C</t>
  </si>
  <si>
    <t>D</t>
  </si>
  <si>
    <t>E</t>
  </si>
  <si>
    <t>Questions</t>
  </si>
  <si>
    <t>Score</t>
  </si>
  <si>
    <t>Max Points</t>
  </si>
  <si>
    <t>Feedback</t>
  </si>
  <si>
    <t>Correct</t>
  </si>
  <si>
    <t>Data in cell(s): D3, in worksheet: Graded Answers</t>
  </si>
  <si>
    <t>Data in cell(s): D4, in worksheet: Graded Answers</t>
  </si>
  <si>
    <t>Data in cell(s): D5, in worksheet: Graded Answers</t>
  </si>
  <si>
    <t>Data in cell(s): D6, in worksheet: Graded Answers</t>
  </si>
  <si>
    <t>Incorrect</t>
  </si>
  <si>
    <t>Data in cell(s): D7, in worksheet: Graded Answers</t>
  </si>
  <si>
    <t>Data in cell(s): D8, in worksheet: Graded Answers</t>
  </si>
  <si>
    <t>Data in cell(s): D9, in worksheet: Graded Answers</t>
  </si>
  <si>
    <t>Data in cell(s): D10, in worksheet: Graded Answers</t>
  </si>
  <si>
    <t>Data in cell(s): D11, in worksheet: Graded Answers</t>
  </si>
  <si>
    <t>Data in cell(s): D12, in worksheet: Graded Answers</t>
  </si>
  <si>
    <t>Data in cell(s): D13, in worksheet: Graded Answers</t>
  </si>
  <si>
    <t>Data in cell(s): D14, in worksheet: Graded Answers</t>
  </si>
  <si>
    <t>Data in cell(s): D15, in worksheet: Graded Answers</t>
  </si>
  <si>
    <t>Data in cell(s): D16, in worksheet: Graded Answers</t>
  </si>
  <si>
    <t>Total Score</t>
  </si>
  <si>
    <t>91.6667%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</si>
</sst>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mmmm\ \'yy"/>
    <numFmt numFmtId="166" formatCode="d"/>
  </numFmts>
  <fonts count="37" x14ac:knownFonts="1">
    <font>
      <sz val="20"/>
      <color theme="1"/>
      <name val="Aptos Narrow"/>
      <family val="2"/>
      <scheme val="minor"/>
    </font>
    <font>
      <sz val="12"/>
      <color theme="1"/>
      <name val="Aptos Narrow"/>
      <family val="2"/>
      <scheme val="minor"/>
    </font>
    <font>
      <b/>
      <sz val="12"/>
      <color theme="1"/>
      <name val="Aptos Narrow"/>
      <family val="2"/>
      <scheme val="minor"/>
    </font>
    <font>
      <sz val="11"/>
      <color theme="1"/>
      <name val="Aptos Narrow"/>
      <family val="2"/>
      <scheme val="minor"/>
    </font>
    <font>
      <sz val="11"/>
      <color theme="1"/>
      <name val="Roboto"/>
    </font>
    <font>
      <i/>
      <sz val="11"/>
      <color theme="1"/>
      <name val="Roboto"/>
    </font>
    <font>
      <sz val="11"/>
      <name val="Roboto"/>
    </font>
    <font>
      <sz val="14"/>
      <name val="Roboto"/>
    </font>
    <font>
      <i/>
      <sz val="11"/>
      <name val="Roboto"/>
    </font>
    <font>
      <b/>
      <sz val="14"/>
      <color theme="0"/>
      <name val="Roboto"/>
    </font>
    <font>
      <sz val="14"/>
      <color theme="7" tint="-0.499984740745262"/>
      <name val="Roboto"/>
    </font>
    <font>
      <sz val="10"/>
      <name val="Arial"/>
      <family val="2"/>
    </font>
    <font>
      <b/>
      <sz val="26"/>
      <color theme="0"/>
      <name val="Aptos Narrow"/>
      <family val="2"/>
      <scheme val="minor"/>
    </font>
    <font>
      <sz val="10"/>
      <name val="Aptos Narrow"/>
      <family val="2"/>
      <scheme val="minor"/>
    </font>
    <font>
      <sz val="14"/>
      <name val="Aptos Narrow"/>
      <family val="2"/>
      <scheme val="minor"/>
    </font>
    <font>
      <b/>
      <sz val="15"/>
      <color theme="0"/>
      <name val="Aptos Narrow"/>
      <family val="2"/>
      <scheme val="minor"/>
    </font>
    <font>
      <sz val="12"/>
      <name val="Aptos Narrow"/>
      <family val="2"/>
      <scheme val="minor"/>
    </font>
    <font>
      <b/>
      <sz val="10"/>
      <color theme="1" tint="0.249977111117893"/>
      <name val="Aptos Narrow"/>
      <family val="2"/>
      <scheme val="minor"/>
    </font>
    <font>
      <b/>
      <sz val="12"/>
      <color theme="4" tint="-0.249977111117893"/>
      <name val="Aptos Narrow"/>
      <family val="2"/>
      <scheme val="minor"/>
    </font>
    <font>
      <sz val="10"/>
      <color theme="1"/>
      <name val="Aptos Narrow"/>
      <family val="2"/>
      <scheme val="minor"/>
    </font>
    <font>
      <b/>
      <sz val="12"/>
      <color theme="1" tint="0.34998626667073579"/>
      <name val="Aptos Narrow"/>
      <family val="2"/>
      <scheme val="minor"/>
    </font>
    <font>
      <sz val="11"/>
      <color theme="1" tint="0.249977111117893"/>
      <name val="Aptos Narrow"/>
      <family val="2"/>
      <scheme val="minor"/>
    </font>
    <font>
      <b/>
      <sz val="9"/>
      <color indexed="81"/>
      <name val="Tahoma"/>
      <family val="2"/>
    </font>
    <font>
      <sz val="9"/>
      <color indexed="81"/>
      <name val="Tahoma"/>
      <family val="2"/>
    </font>
    <font>
      <b/>
      <sz val="16"/>
      <color theme="1"/>
      <name val="Roboto"/>
    </font>
    <font>
      <b/>
      <sz val="11"/>
      <color theme="0"/>
      <name val="Roboto"/>
    </font>
    <font>
      <sz val="11"/>
      <color theme="7" tint="-0.499984740745262"/>
      <name val="Roboto"/>
    </font>
    <font>
      <b/>
      <sz val="18"/>
      <color theme="0"/>
      <name val="Roboto"/>
    </font>
    <font>
      <sz val="12"/>
      <color theme="7" tint="-0.499984740745262"/>
      <name val="Roboto"/>
    </font>
    <font>
      <b/>
      <sz val="12"/>
      <color theme="0"/>
      <name val="Roboto"/>
    </font>
    <font>
      <b/>
      <sz val="12"/>
      <color theme="7" tint="-0.499984740745262"/>
      <name val="Roboto"/>
    </font>
    <font>
      <b/>
      <sz val="11"/>
      <color theme="1"/>
      <name val="Roboto"/>
    </font>
    <font>
      <sz val="20"/>
      <color theme="1"/>
      <name val="Aptos Narrow"/>
      <family val="2"/>
      <scheme val="minor"/>
    </font>
    <font>
      <sz val="16"/>
      <name val="Roboto"/>
    </font>
    <font>
      <b/>
      <sz val="11"/>
      <name val="Roboto"/>
    </font>
    <font>
      <sz val="12"/>
      <color rgb="FFFFFFFF"/>
      <name val="Arial"/>
      <family val="2"/>
      <charset val="238"/>
    </font>
    <font>
      <sz val="14"/>
      <color rgb="FFFFFFFF"/>
      <name val="Calibri"/>
      <family val="2"/>
      <charset val="238"/>
    </font>
  </fonts>
  <fills count="14">
    <fill>
      <patternFill patternType="none"/>
    </fill>
    <fill>
      <patternFill patternType="gray125"/>
    </fill>
    <fill>
      <patternFill patternType="solid">
        <fgColor theme="0"/>
        <bgColor indexed="64"/>
      </patternFill>
    </fill>
    <fill>
      <patternFill patternType="solid">
        <fgColor rgb="FF9E1B3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006837"/>
        <bgColor indexed="64"/>
      </patternFill>
    </fill>
    <fill>
      <patternFill patternType="solid">
        <fgColor rgb="FF87CEFA"/>
      </patternFill>
    </fill>
    <fill>
      <patternFill patternType="solid">
        <fgColor rgb="FFFF0000"/>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style="thin">
        <color theme="0"/>
      </right>
      <top style="thin">
        <color indexed="64"/>
      </top>
      <bottom style="thin">
        <color theme="0"/>
      </bottom>
      <diagonal/>
    </border>
    <border>
      <left style="thin">
        <color theme="0" tint="-0.499984740745262"/>
      </left>
      <right/>
      <top style="thin">
        <color indexed="64"/>
      </top>
      <bottom style="thin">
        <color theme="0" tint="-0.499984740745262"/>
      </bottom>
      <diagonal/>
    </border>
    <border>
      <left style="thin">
        <color theme="0" tint="-0.499984740745262"/>
      </left>
      <right style="thin">
        <color theme="0" tint="-0.499984740745262"/>
      </right>
      <top style="thin">
        <color indexed="64"/>
      </top>
      <bottom style="thin">
        <color theme="0" tint="-0.499984740745262"/>
      </bottom>
      <diagonal/>
    </border>
    <border>
      <left style="thick">
        <color indexed="64"/>
      </left>
      <right style="thick">
        <color indexed="64"/>
      </right>
      <top style="thick">
        <color indexed="64"/>
      </top>
      <bottom style="thick">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double">
        <color rgb="FF000000"/>
      </top>
      <bottom/>
      <diagonal/>
    </border>
  </borders>
  <cellStyleXfs count="5">
    <xf numFmtId="0" fontId="0" fillId="0" borderId="0"/>
    <xf numFmtId="0" fontId="3" fillId="0" borderId="0"/>
    <xf numFmtId="0" fontId="11" fillId="0" borderId="0"/>
    <xf numFmtId="0" fontId="3" fillId="0" borderId="0"/>
    <xf numFmtId="0" fontId="32" fillId="0" borderId="0"/>
  </cellStyleXfs>
  <cellXfs count="109">
    <xf numFmtId="0" fontId="0" fillId="0" borderId="0" xfId="0"/>
    <xf numFmtId="0" fontId="4" fillId="2" borderId="0" xfId="1" applyFont="1" applyFill="1"/>
    <xf numFmtId="0" fontId="5" fillId="2" borderId="0" xfId="1" applyFont="1" applyFill="1"/>
    <xf numFmtId="0" fontId="6" fillId="2" borderId="0" xfId="1" applyFont="1" applyFill="1"/>
    <xf numFmtId="0" fontId="7" fillId="2" borderId="1" xfId="1" applyFont="1" applyFill="1" applyBorder="1" applyAlignment="1">
      <alignment horizontal="left"/>
    </xf>
    <xf numFmtId="0" fontId="4" fillId="2" borderId="2" xfId="1" applyFont="1" applyFill="1" applyBorder="1" applyAlignment="1">
      <alignment horizontal="left"/>
    </xf>
    <xf numFmtId="0" fontId="6" fillId="2" borderId="2" xfId="1" applyFont="1" applyFill="1" applyBorder="1"/>
    <xf numFmtId="0" fontId="8" fillId="2" borderId="2" xfId="1" applyFont="1" applyFill="1" applyBorder="1"/>
    <xf numFmtId="0" fontId="4" fillId="2" borderId="3" xfId="1" applyFont="1" applyFill="1" applyBorder="1"/>
    <xf numFmtId="0" fontId="7" fillId="2" borderId="4" xfId="1" applyFont="1" applyFill="1" applyBorder="1" applyAlignment="1">
      <alignment horizontal="left"/>
    </xf>
    <xf numFmtId="0" fontId="4" fillId="2" borderId="0" xfId="1" applyFont="1" applyFill="1" applyAlignment="1">
      <alignment horizontal="left"/>
    </xf>
    <xf numFmtId="0" fontId="8" fillId="2" borderId="0" xfId="1" applyFont="1" applyFill="1"/>
    <xf numFmtId="0" fontId="4" fillId="2" borderId="5" xfId="1" applyFont="1" applyFill="1" applyBorder="1"/>
    <xf numFmtId="0" fontId="7" fillId="2" borderId="6" xfId="1" applyFont="1" applyFill="1" applyBorder="1" applyAlignment="1">
      <alignment horizontal="left"/>
    </xf>
    <xf numFmtId="0" fontId="4" fillId="2" borderId="7" xfId="1" applyFont="1" applyFill="1" applyBorder="1" applyAlignment="1">
      <alignment horizontal="left"/>
    </xf>
    <xf numFmtId="0" fontId="6" fillId="2" borderId="7" xfId="1" applyFont="1" applyFill="1" applyBorder="1"/>
    <xf numFmtId="0" fontId="8" fillId="2" borderId="7" xfId="1" applyFont="1" applyFill="1" applyBorder="1"/>
    <xf numFmtId="0" fontId="4" fillId="2" borderId="8" xfId="1" applyFont="1" applyFill="1" applyBorder="1"/>
    <xf numFmtId="0" fontId="9" fillId="3" borderId="9" xfId="1" applyFont="1" applyFill="1" applyBorder="1" applyAlignment="1">
      <alignment horizontal="center" vertical="center"/>
    </xf>
    <xf numFmtId="3" fontId="10" fillId="0" borderId="10" xfId="1" applyNumberFormat="1" applyFont="1" applyBorder="1" applyAlignment="1">
      <alignment horizontal="center" vertical="center"/>
    </xf>
    <xf numFmtId="14" fontId="10" fillId="0" borderId="10" xfId="1" applyNumberFormat="1" applyFont="1" applyBorder="1" applyAlignment="1">
      <alignment horizontal="center" vertical="center"/>
    </xf>
    <xf numFmtId="0" fontId="6" fillId="2" borderId="0" xfId="1" applyFont="1" applyFill="1" applyAlignment="1">
      <alignment horizontal="center"/>
    </xf>
    <xf numFmtId="0" fontId="4" fillId="2" borderId="0" xfId="1" applyFont="1" applyFill="1" applyAlignment="1">
      <alignment horizontal="center"/>
    </xf>
    <xf numFmtId="0" fontId="13" fillId="0" borderId="0" xfId="2" applyFont="1"/>
    <xf numFmtId="0" fontId="13" fillId="0" borderId="0" xfId="2" applyFont="1" applyAlignment="1">
      <alignment vertical="center"/>
    </xf>
    <xf numFmtId="0" fontId="14" fillId="0" borderId="0" xfId="2" applyFont="1"/>
    <xf numFmtId="0" fontId="14" fillId="0" borderId="0" xfId="2" applyFont="1" applyAlignment="1">
      <alignment vertical="center"/>
    </xf>
    <xf numFmtId="0" fontId="16" fillId="0" borderId="0" xfId="2" applyFont="1" applyAlignment="1">
      <alignment vertical="center"/>
    </xf>
    <xf numFmtId="0" fontId="17" fillId="5" borderId="0" xfId="2" applyFont="1" applyFill="1" applyAlignment="1">
      <alignment horizontal="center" vertical="center"/>
    </xf>
    <xf numFmtId="0" fontId="1" fillId="0" borderId="0" xfId="0" applyFont="1"/>
    <xf numFmtId="166" fontId="2" fillId="0" borderId="0" xfId="0" applyNumberFormat="1" applyFont="1" applyAlignment="1">
      <alignment horizontal="center"/>
    </xf>
    <xf numFmtId="166" fontId="18" fillId="0" borderId="0" xfId="0" applyNumberFormat="1" applyFont="1" applyAlignment="1">
      <alignment horizontal="center"/>
    </xf>
    <xf numFmtId="166" fontId="2" fillId="6" borderId="9" xfId="0" applyNumberFormat="1" applyFont="1" applyFill="1" applyBorder="1" applyAlignment="1">
      <alignment horizontal="center"/>
    </xf>
    <xf numFmtId="166" fontId="2" fillId="7" borderId="9" xfId="0" applyNumberFormat="1" applyFont="1" applyFill="1" applyBorder="1" applyAlignment="1">
      <alignment horizontal="center"/>
    </xf>
    <xf numFmtId="166" fontId="18" fillId="7" borderId="9" xfId="0" applyNumberFormat="1" applyFont="1" applyFill="1" applyBorder="1" applyAlignment="1">
      <alignment horizontal="center"/>
    </xf>
    <xf numFmtId="166" fontId="2" fillId="8" borderId="9" xfId="0" applyNumberFormat="1" applyFont="1" applyFill="1" applyBorder="1" applyAlignment="1">
      <alignment horizontal="center"/>
    </xf>
    <xf numFmtId="166" fontId="18" fillId="9" borderId="9" xfId="0" applyNumberFormat="1" applyFont="1" applyFill="1" applyBorder="1" applyAlignment="1">
      <alignment horizontal="center"/>
    </xf>
    <xf numFmtId="166" fontId="18" fillId="10" borderId="9" xfId="0" applyNumberFormat="1" applyFont="1" applyFill="1" applyBorder="1" applyAlignment="1">
      <alignment horizontal="center"/>
    </xf>
    <xf numFmtId="166" fontId="2" fillId="9" borderId="9" xfId="0" applyNumberFormat="1" applyFont="1" applyFill="1" applyBorder="1" applyAlignment="1">
      <alignment horizontal="center"/>
    </xf>
    <xf numFmtId="0" fontId="2" fillId="0" borderId="0" xfId="0" applyFont="1"/>
    <xf numFmtId="0" fontId="19" fillId="0" borderId="0" xfId="0" applyFont="1"/>
    <xf numFmtId="0" fontId="2" fillId="10" borderId="9" xfId="0" applyFont="1" applyFill="1" applyBorder="1" applyAlignment="1">
      <alignment horizontal="center"/>
    </xf>
    <xf numFmtId="0" fontId="20" fillId="0" borderId="0" xfId="2" applyFont="1" applyAlignment="1">
      <alignment horizontal="left" vertical="center"/>
    </xf>
    <xf numFmtId="0" fontId="21" fillId="0" borderId="0" xfId="2" applyFont="1" applyAlignment="1">
      <alignment vertical="center"/>
    </xf>
    <xf numFmtId="0" fontId="24" fillId="2" borderId="0" xfId="1" applyFont="1" applyFill="1"/>
    <xf numFmtId="3" fontId="4" fillId="2" borderId="0" xfId="1" applyNumberFormat="1" applyFont="1" applyFill="1"/>
    <xf numFmtId="0" fontId="4" fillId="2" borderId="0" xfId="1" applyFont="1" applyFill="1" applyAlignment="1">
      <alignment vertical="top" wrapText="1"/>
    </xf>
    <xf numFmtId="0" fontId="6" fillId="2" borderId="0" xfId="1" applyFont="1" applyFill="1" applyAlignment="1">
      <alignment vertical="top" wrapText="1"/>
    </xf>
    <xf numFmtId="0" fontId="25" fillId="3" borderId="9" xfId="1" applyFont="1" applyFill="1" applyBorder="1" applyAlignment="1">
      <alignment horizontal="center" vertical="center"/>
    </xf>
    <xf numFmtId="3" fontId="25" fillId="3" borderId="9" xfId="1" applyNumberFormat="1" applyFont="1" applyFill="1" applyBorder="1" applyAlignment="1">
      <alignment horizontal="center" vertical="center"/>
    </xf>
    <xf numFmtId="0" fontId="26" fillId="2" borderId="11" xfId="1" applyFont="1" applyFill="1" applyBorder="1" applyAlignment="1">
      <alignment horizontal="center" vertical="center" wrapText="1"/>
    </xf>
    <xf numFmtId="0" fontId="28" fillId="0" borderId="13" xfId="1" applyFont="1" applyBorder="1" applyAlignment="1">
      <alignment horizontal="center" vertical="center" wrapText="1"/>
    </xf>
    <xf numFmtId="3" fontId="27" fillId="11" borderId="12" xfId="1" applyNumberFormat="1" applyFont="1" applyFill="1" applyBorder="1" applyAlignment="1">
      <alignment horizontal="center" vertical="center"/>
    </xf>
    <xf numFmtId="3" fontId="4" fillId="2" borderId="0" xfId="1" applyNumberFormat="1" applyFont="1" applyFill="1" applyAlignment="1">
      <alignment horizontal="center"/>
    </xf>
    <xf numFmtId="0" fontId="1" fillId="0" borderId="0" xfId="1" applyFont="1"/>
    <xf numFmtId="0" fontId="1" fillId="0" borderId="0" xfId="1" applyFont="1" applyAlignment="1">
      <alignment horizontal="center"/>
    </xf>
    <xf numFmtId="1" fontId="1" fillId="0" borderId="0" xfId="1" applyNumberFormat="1" applyFont="1"/>
    <xf numFmtId="3" fontId="29" fillId="11" borderId="14" xfId="1" applyNumberFormat="1" applyFont="1" applyFill="1" applyBorder="1" applyAlignment="1">
      <alignment horizontal="center" vertical="center"/>
    </xf>
    <xf numFmtId="0" fontId="28" fillId="0" borderId="15" xfId="1" applyFont="1" applyBorder="1" applyAlignment="1">
      <alignment horizontal="center" vertical="center" wrapText="1"/>
    </xf>
    <xf numFmtId="1" fontId="1" fillId="0" borderId="0" xfId="1" applyNumberFormat="1" applyFont="1" applyAlignment="1">
      <alignment horizontal="center"/>
    </xf>
    <xf numFmtId="3" fontId="1" fillId="0" borderId="0" xfId="1" applyNumberFormat="1" applyFont="1" applyAlignment="1">
      <alignment horizontal="center"/>
    </xf>
    <xf numFmtId="0" fontId="28" fillId="0" borderId="0" xfId="1" applyFont="1" applyAlignment="1">
      <alignment horizontal="center" vertical="center" wrapText="1"/>
    </xf>
    <xf numFmtId="164" fontId="1" fillId="0" borderId="0" xfId="1" applyNumberFormat="1" applyFont="1"/>
    <xf numFmtId="3" fontId="1" fillId="0" borderId="0" xfId="1" applyNumberFormat="1" applyFont="1"/>
    <xf numFmtId="14" fontId="1" fillId="0" borderId="0" xfId="1" applyNumberFormat="1" applyFont="1"/>
    <xf numFmtId="14" fontId="29" fillId="11" borderId="14" xfId="1" applyNumberFormat="1" applyFont="1" applyFill="1" applyBorder="1" applyAlignment="1">
      <alignment horizontal="center" vertical="center"/>
    </xf>
    <xf numFmtId="3" fontId="29" fillId="11" borderId="16" xfId="1" applyNumberFormat="1" applyFont="1" applyFill="1" applyBorder="1" applyAlignment="1">
      <alignment horizontal="center" vertical="center"/>
    </xf>
    <xf numFmtId="0" fontId="28" fillId="0" borderId="17" xfId="1" applyFont="1" applyBorder="1" applyAlignment="1">
      <alignment horizontal="center" vertical="center" wrapText="1"/>
    </xf>
    <xf numFmtId="0" fontId="28" fillId="0" borderId="18" xfId="1" applyFont="1" applyBorder="1" applyAlignment="1">
      <alignment horizontal="center" vertical="center" wrapText="1"/>
    </xf>
    <xf numFmtId="0" fontId="29" fillId="3" borderId="19" xfId="1" applyFont="1" applyFill="1" applyBorder="1" applyAlignment="1">
      <alignment horizontal="center" vertical="center"/>
    </xf>
    <xf numFmtId="0" fontId="2" fillId="0" borderId="0" xfId="1" applyFont="1" applyAlignment="1">
      <alignment horizontal="center"/>
    </xf>
    <xf numFmtId="0" fontId="2" fillId="0" borderId="0" xfId="1" applyFont="1"/>
    <xf numFmtId="0" fontId="31" fillId="2" borderId="0" xfId="1" applyFont="1" applyFill="1" applyAlignment="1">
      <alignment horizontal="left"/>
    </xf>
    <xf numFmtId="0" fontId="4" fillId="2" borderId="0" xfId="0" applyFont="1" applyFill="1"/>
    <xf numFmtId="164" fontId="31" fillId="2" borderId="0" xfId="1" applyNumberFormat="1" applyFont="1" applyFill="1" applyAlignment="1">
      <alignment horizontal="left"/>
    </xf>
    <xf numFmtId="0" fontId="4" fillId="0" borderId="0" xfId="1" applyFont="1" applyAlignment="1">
      <alignment vertical="center"/>
    </xf>
    <xf numFmtId="0" fontId="31" fillId="0" borderId="0" xfId="1" applyFont="1" applyAlignment="1">
      <alignment horizontal="center" vertical="center"/>
    </xf>
    <xf numFmtId="0" fontId="4" fillId="0" borderId="0" xfId="1" applyFont="1" applyAlignment="1">
      <alignment horizontal="center" vertical="center"/>
    </xf>
    <xf numFmtId="0" fontId="6" fillId="0" borderId="0" xfId="1" applyFont="1" applyAlignment="1">
      <alignment vertical="center"/>
    </xf>
    <xf numFmtId="0" fontId="6" fillId="0" borderId="0" xfId="1" applyFont="1" applyAlignment="1">
      <alignment horizontal="left" vertical="center"/>
    </xf>
    <xf numFmtId="0" fontId="4" fillId="0" borderId="0" xfId="1" applyFont="1" applyAlignment="1">
      <alignment horizontal="left" vertical="center"/>
    </xf>
    <xf numFmtId="0" fontId="32" fillId="0" borderId="0" xfId="4"/>
    <xf numFmtId="0" fontId="8" fillId="0" borderId="0" xfId="1" applyFont="1" applyAlignment="1">
      <alignment vertical="center"/>
    </xf>
    <xf numFmtId="0" fontId="34" fillId="0" borderId="0" xfId="1" applyFont="1" applyAlignment="1">
      <alignment horizontal="left" vertical="center"/>
    </xf>
    <xf numFmtId="0" fontId="35" fillId="0" borderId="0" xfId="0" applyFont="1"/>
    <xf numFmtId="0" fontId="9" fillId="3" borderId="0" xfId="1" applyFont="1" applyFill="1" applyAlignment="1">
      <alignment horizontal="center" vertical="center"/>
    </xf>
    <xf numFmtId="14" fontId="10" fillId="0" borderId="0" xfId="1" applyNumberFormat="1" applyFont="1" applyAlignment="1">
      <alignment horizontal="center" vertical="center"/>
    </xf>
    <xf numFmtId="14" fontId="6" fillId="2" borderId="0" xfId="1" applyNumberFormat="1" applyFont="1" applyFill="1"/>
    <xf numFmtId="14" fontId="6" fillId="2" borderId="0" xfId="1" applyNumberFormat="1" applyFont="1" applyFill="1" applyAlignment="1">
      <alignment horizontal="center"/>
    </xf>
    <xf numFmtId="166" fontId="1" fillId="0" borderId="0" xfId="0" applyNumberFormat="1" applyFont="1"/>
    <xf numFmtId="166" fontId="14" fillId="0" borderId="0" xfId="2" applyNumberFormat="1" applyFont="1"/>
    <xf numFmtId="14" fontId="1" fillId="0" borderId="0" xfId="0" applyNumberFormat="1" applyFont="1"/>
    <xf numFmtId="14" fontId="13" fillId="0" borderId="0" xfId="2" applyNumberFormat="1" applyFont="1" applyAlignment="1">
      <alignment horizontal="right" vertical="center"/>
    </xf>
    <xf numFmtId="14" fontId="19" fillId="0" borderId="0" xfId="0" applyNumberFormat="1" applyFont="1" applyAlignment="1">
      <alignment horizontal="right" vertical="center"/>
    </xf>
    <xf numFmtId="0" fontId="36" fillId="12" borderId="0" xfId="0" applyFont="1" applyFill="1" applyAlignment="1">
      <alignment wrapText="1"/>
    </xf>
    <xf numFmtId="0" fontId="0" fillId="0" borderId="23" xfId="0" applyBorder="1" applyAlignment="1">
      <alignment wrapText="1"/>
    </xf>
    <xf numFmtId="0" fontId="0" fillId="0" borderId="0" xfId="0" applyAlignment="1">
      <alignment wrapText="1"/>
    </xf>
    <xf numFmtId="14" fontId="27" fillId="13" borderId="12" xfId="1" applyNumberFormat="1" applyFont="1" applyFill="1" applyBorder="1" applyAlignment="1">
      <alignment horizontal="center" vertical="center"/>
    </xf>
    <xf numFmtId="0" fontId="33" fillId="0" borderId="20" xfId="1" applyFont="1" applyBorder="1" applyAlignment="1">
      <alignment horizontal="left" vertical="top" wrapText="1"/>
    </xf>
    <xf numFmtId="0" fontId="33" fillId="0" borderId="21" xfId="1" applyFont="1" applyBorder="1" applyAlignment="1">
      <alignment horizontal="left" vertical="top" wrapText="1"/>
    </xf>
    <xf numFmtId="0" fontId="33" fillId="0" borderId="22" xfId="1" applyFont="1" applyBorder="1" applyAlignment="1">
      <alignment horizontal="left" vertical="top" wrapText="1"/>
    </xf>
    <xf numFmtId="0" fontId="33" fillId="0" borderId="6" xfId="1" applyFont="1" applyBorder="1" applyAlignment="1">
      <alignment horizontal="left" vertical="top" wrapText="1"/>
    </xf>
    <xf numFmtId="0" fontId="33" fillId="0" borderId="7" xfId="1" applyFont="1" applyBorder="1" applyAlignment="1">
      <alignment horizontal="left" vertical="top" wrapText="1"/>
    </xf>
    <xf numFmtId="0" fontId="33" fillId="0" borderId="8" xfId="1" applyFont="1" applyBorder="1" applyAlignment="1">
      <alignment horizontal="left" vertical="top" wrapText="1"/>
    </xf>
    <xf numFmtId="165" fontId="15" fillId="4" borderId="0" xfId="2" applyNumberFormat="1" applyFont="1" applyFill="1" applyAlignment="1">
      <alignment horizontal="center" vertical="center"/>
    </xf>
    <xf numFmtId="0" fontId="12" fillId="4" borderId="0" xfId="2" applyFont="1" applyFill="1" applyAlignment="1">
      <alignment horizontal="center" vertical="center"/>
    </xf>
    <xf numFmtId="0" fontId="30" fillId="0" borderId="0" xfId="1" applyFont="1" applyAlignment="1">
      <alignment horizontal="left" vertical="center" wrapText="1"/>
    </xf>
    <xf numFmtId="15" fontId="6" fillId="2" borderId="0" xfId="1" applyNumberFormat="1" applyFont="1" applyFill="1"/>
    <xf numFmtId="15" fontId="6" fillId="2" borderId="0" xfId="1" applyNumberFormat="1" applyFont="1" applyFill="1" applyAlignment="1">
      <alignment horizontal="center"/>
    </xf>
  </cellXfs>
  <cellStyles count="5">
    <cellStyle name="Normal 2" xfId="2" xr:uid="{2E04D6E1-3E2B-4B70-BAAC-760B2D3B2702}"/>
    <cellStyle name="Normal 3" xfId="1" xr:uid="{BEA1FD76-3C51-42FD-B4B0-BDA0C4C2C889}"/>
    <cellStyle name="Normal 3 2" xfId="3" xr:uid="{35CFBEBF-AE56-4EFE-85FF-7EE560393387}"/>
    <cellStyle name="Normal 4" xfId="4" xr:uid="{23F23979-63C9-4BAF-B524-BAF11FFB32F3}"/>
    <cellStyle name="Normalny" xfId="0" builtinId="0"/>
  </cellStyles>
  <dxfs count="40">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numFmt numFmtId="167" formatCode="mmmm"/>
    </dxf>
    <dxf>
      <font>
        <b val="0"/>
        <i val="0"/>
        <strike val="0"/>
        <condense val="0"/>
        <extend val="0"/>
        <outline val="0"/>
        <shadow val="0"/>
        <u val="none"/>
        <vertAlign val="baseline"/>
        <sz val="11"/>
        <color auto="1"/>
        <name val="Roboto"/>
        <scheme val="none"/>
      </font>
      <numFmt numFmtId="0" formatCode="General"/>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0" formatCode="General"/>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19" formatCode="dd/mm/yyyy"/>
      <fill>
        <patternFill patternType="solid">
          <fgColor indexed="64"/>
          <bgColor theme="0"/>
        </patternFill>
      </fill>
    </dxf>
    <dxf>
      <font>
        <b val="0"/>
        <i val="0"/>
        <strike val="0"/>
        <condense val="0"/>
        <extend val="0"/>
        <outline val="0"/>
        <shadow val="0"/>
        <u val="none"/>
        <vertAlign val="baseline"/>
        <sz val="11"/>
        <color auto="1"/>
        <name val="Roboto"/>
        <scheme val="none"/>
      </font>
      <numFmt numFmtId="0" formatCode="General"/>
      <fill>
        <patternFill patternType="solid">
          <fgColor indexed="64"/>
          <bgColor theme="0"/>
        </patternFill>
      </fill>
    </dxf>
    <dxf>
      <font>
        <b val="0"/>
        <i val="0"/>
        <strike val="0"/>
        <condense val="0"/>
        <extend val="0"/>
        <outline val="0"/>
        <shadow val="0"/>
        <u val="none"/>
        <vertAlign val="baseline"/>
        <sz val="11"/>
        <color auto="1"/>
        <name val="Roboto"/>
        <scheme val="none"/>
      </font>
      <numFmt numFmtId="0" formatCode="General"/>
      <fill>
        <patternFill patternType="solid">
          <fgColor indexed="64"/>
          <bgColor theme="0"/>
        </patternFill>
      </fill>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4"/>
        <color theme="7" tint="-0.499984740745262"/>
        <name val="Roboto"/>
        <scheme val="none"/>
      </font>
      <numFmt numFmtId="19" formatCode="dd/mm/yyyy"/>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s>
  <tableStyles count="1" defaultTableStyle="TableStyleMedium2" defaultPivotStyle="PivotStyleLight16">
    <tableStyle name="Invisible" pivot="0" table="0" count="0" xr9:uid="{261D14CA-4F70-4B55-B5E5-D26B77151E0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externalLink" Target="externalLinks/externalLink9.xml"/><Relationship Id="rId10" Type="http://schemas.openxmlformats.org/officeDocument/2006/relationships/externalLink" Target="externalLinks/externalLink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youtube.com/watch?v=rxp-T7ECh1E" TargetMode="External"/><Relationship Id="rId7" Type="http://schemas.openxmlformats.org/officeDocument/2006/relationships/hyperlink" Target="https://mecc.college/mecc-best-birthday-ever/" TargetMode="External"/><Relationship Id="rId2" Type="http://schemas.openxmlformats.org/officeDocument/2006/relationships/hyperlink" Target="https://mecc.college/certificate-of-completion/" TargetMode="External"/><Relationship Id="rId1" Type="http://schemas.openxmlformats.org/officeDocument/2006/relationships/hyperlink" Target="https://mecc.college/job-board/" TargetMode="External"/><Relationship Id="rId6" Type="http://schemas.openxmlformats.org/officeDocument/2006/relationships/image" Target="../media/image2.png"/><Relationship Id="rId5" Type="http://schemas.openxmlformats.org/officeDocument/2006/relationships/hyperlink" Target="https://www.linkedin.com/in/david-brown-5a44751/" TargetMode="Externa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1</xdr:colOff>
      <xdr:row>10</xdr:row>
      <xdr:rowOff>11207</xdr:rowOff>
    </xdr:from>
    <xdr:to>
      <xdr:col>12</xdr:col>
      <xdr:colOff>0</xdr:colOff>
      <xdr:row>11</xdr:row>
      <xdr:rowOff>1309</xdr:rowOff>
    </xdr:to>
    <xdr:sp macro="" textlink="">
      <xdr:nvSpPr>
        <xdr:cNvPr id="2" name="Rectangle 1">
          <a:extLst>
            <a:ext uri="{FF2B5EF4-FFF2-40B4-BE49-F238E27FC236}">
              <a16:creationId xmlns:a16="http://schemas.microsoft.com/office/drawing/2014/main" id="{788BC66E-54C0-4CAE-872D-7643A14AAF30}"/>
            </a:ext>
          </a:extLst>
        </xdr:cNvPr>
        <xdr:cNvSpPr/>
      </xdr:nvSpPr>
      <xdr:spPr>
        <a:xfrm>
          <a:off x="390526" y="3437032"/>
          <a:ext cx="8486774" cy="3742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Case Information</a:t>
          </a:r>
        </a:p>
      </xdr:txBody>
    </xdr:sp>
    <xdr:clientData/>
  </xdr:twoCellAnchor>
  <xdr:twoCellAnchor>
    <xdr:from>
      <xdr:col>1</xdr:col>
      <xdr:colOff>0</xdr:colOff>
      <xdr:row>8</xdr:row>
      <xdr:rowOff>20732</xdr:rowOff>
    </xdr:from>
    <xdr:to>
      <xdr:col>11</xdr:col>
      <xdr:colOff>758825</xdr:colOff>
      <xdr:row>9</xdr:row>
      <xdr:rowOff>0</xdr:rowOff>
    </xdr:to>
    <xdr:sp macro="" textlink="">
      <xdr:nvSpPr>
        <xdr:cNvPr id="3" name="Rectangle 2">
          <a:extLst>
            <a:ext uri="{FF2B5EF4-FFF2-40B4-BE49-F238E27FC236}">
              <a16:creationId xmlns:a16="http://schemas.microsoft.com/office/drawing/2014/main" id="{8411FFAD-15B8-47CE-9830-D9368E05A6EA}"/>
            </a:ext>
          </a:extLst>
        </xdr:cNvPr>
        <xdr:cNvSpPr/>
      </xdr:nvSpPr>
      <xdr:spPr>
        <a:xfrm>
          <a:off x="390525" y="2878232"/>
          <a:ext cx="8474075" cy="360268"/>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r>
            <a:rPr lang="en-US" sz="2400" b="1">
              <a:effectLst/>
            </a:rPr>
            <a:t>Best Birthday Ever!</a:t>
          </a:r>
        </a:p>
      </xdr:txBody>
    </xdr:sp>
    <xdr:clientData/>
  </xdr:twoCellAnchor>
  <xdr:twoCellAnchor>
    <xdr:from>
      <xdr:col>13</xdr:col>
      <xdr:colOff>0</xdr:colOff>
      <xdr:row>10</xdr:row>
      <xdr:rowOff>11208</xdr:rowOff>
    </xdr:from>
    <xdr:to>
      <xdr:col>17</xdr:col>
      <xdr:colOff>761999</xdr:colOff>
      <xdr:row>11</xdr:row>
      <xdr:rowOff>0</xdr:rowOff>
    </xdr:to>
    <xdr:sp macro="" textlink="">
      <xdr:nvSpPr>
        <xdr:cNvPr id="4" name="Rectangle 3">
          <a:extLst>
            <a:ext uri="{FF2B5EF4-FFF2-40B4-BE49-F238E27FC236}">
              <a16:creationId xmlns:a16="http://schemas.microsoft.com/office/drawing/2014/main" id="{CAB43740-ADCA-4279-B9F2-83BD9C216BD8}"/>
            </a:ext>
          </a:extLst>
        </xdr:cNvPr>
        <xdr:cNvSpPr/>
      </xdr:nvSpPr>
      <xdr:spPr>
        <a:xfrm>
          <a:off x="9267825" y="3437033"/>
          <a:ext cx="3848099" cy="37296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MECC Jobs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19</xdr:col>
      <xdr:colOff>0</xdr:colOff>
      <xdr:row>10</xdr:row>
      <xdr:rowOff>9524</xdr:rowOff>
    </xdr:from>
    <xdr:to>
      <xdr:col>23</xdr:col>
      <xdr:colOff>0</xdr:colOff>
      <xdr:row>12</xdr:row>
      <xdr:rowOff>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D6F81F90-6CE6-4D06-8828-DCDF81272D2A}"/>
            </a:ext>
          </a:extLst>
        </xdr:cNvPr>
        <xdr:cNvSpPr/>
      </xdr:nvSpPr>
      <xdr:spPr>
        <a:xfrm>
          <a:off x="13515975" y="3441699"/>
          <a:ext cx="3086100" cy="1511301"/>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a:t>
          </a:r>
        </a:p>
        <a:p>
          <a:pPr algn="ctr"/>
          <a:r>
            <a:rPr lang="en-US" sz="2000" b="1">
              <a:latin typeface="FUTURA MEDIUM" panose="020B0602020204020303" pitchFamily="34" charset="-79"/>
              <a:cs typeface="FUTURA MEDIUM" panose="020B0602020204020303" pitchFamily="34" charset="-79"/>
            </a:rPr>
            <a:t>Job Postings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13</xdr:col>
      <xdr:colOff>0</xdr:colOff>
      <xdr:row>13</xdr:row>
      <xdr:rowOff>11208</xdr:rowOff>
    </xdr:from>
    <xdr:to>
      <xdr:col>17</xdr:col>
      <xdr:colOff>761999</xdr:colOff>
      <xdr:row>14</xdr:row>
      <xdr:rowOff>0</xdr:rowOff>
    </xdr:to>
    <xdr:sp macro="" textlink="">
      <xdr:nvSpPr>
        <xdr:cNvPr id="6" name="Rectangle 5">
          <a:extLst>
            <a:ext uri="{FF2B5EF4-FFF2-40B4-BE49-F238E27FC236}">
              <a16:creationId xmlns:a16="http://schemas.microsoft.com/office/drawing/2014/main" id="{56678239-196A-487C-84F9-7B87DBC35524}"/>
            </a:ext>
          </a:extLst>
        </xdr:cNvPr>
        <xdr:cNvSpPr/>
      </xdr:nvSpPr>
      <xdr:spPr>
        <a:xfrm>
          <a:off x="9267825" y="5151533"/>
          <a:ext cx="3848099" cy="37296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Earn MECC</a:t>
          </a:r>
          <a:r>
            <a:rPr lang="en-US" sz="2000" b="1" baseline="0">
              <a:latin typeface="FUTURA MEDIUM" panose="020B0602020204020303" pitchFamily="34" charset="-79"/>
              <a:cs typeface="FUTURA MEDIUM" panose="020B0602020204020303" pitchFamily="34" charset="-79"/>
            </a:rPr>
            <a:t> Badges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19</xdr:col>
      <xdr:colOff>0</xdr:colOff>
      <xdr:row>13</xdr:row>
      <xdr:rowOff>12698</xdr:rowOff>
    </xdr:from>
    <xdr:to>
      <xdr:col>23</xdr:col>
      <xdr:colOff>0</xdr:colOff>
      <xdr:row>15</xdr:row>
      <xdr:rowOff>-1</xdr:rowOff>
    </xdr:to>
    <xdr:sp macro="" textlink="">
      <xdr:nvSpPr>
        <xdr:cNvPr id="7" name="Rectangle 6">
          <a:hlinkClick xmlns:r="http://schemas.openxmlformats.org/officeDocument/2006/relationships" r:id="rId2"/>
          <a:extLst>
            <a:ext uri="{FF2B5EF4-FFF2-40B4-BE49-F238E27FC236}">
              <a16:creationId xmlns:a16="http://schemas.microsoft.com/office/drawing/2014/main" id="{3103F70E-8CF2-4875-AAC1-C2592767EF2E}"/>
            </a:ext>
          </a:extLst>
        </xdr:cNvPr>
        <xdr:cNvSpPr/>
      </xdr:nvSpPr>
      <xdr:spPr>
        <a:xfrm>
          <a:off x="13515975" y="5153023"/>
          <a:ext cx="3086100" cy="1514476"/>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More About </a:t>
          </a:r>
        </a:p>
        <a:p>
          <a:pPr algn="ctr"/>
          <a:r>
            <a:rPr lang="en-US" sz="2000" b="1" baseline="0">
              <a:latin typeface="FUTURA MEDIUM" panose="020B0602020204020303" pitchFamily="34" charset="-79"/>
              <a:cs typeface="FUTURA MEDIUM" panose="020B0602020204020303" pitchFamily="34" charset="-79"/>
            </a:rPr>
            <a:t>MECC Badges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19</xdr:col>
      <xdr:colOff>0</xdr:colOff>
      <xdr:row>1</xdr:row>
      <xdr:rowOff>17318</xdr:rowOff>
    </xdr:from>
    <xdr:to>
      <xdr:col>23</xdr:col>
      <xdr:colOff>0</xdr:colOff>
      <xdr:row>4</xdr:row>
      <xdr:rowOff>0</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77895AF5-C72E-4EA4-AB73-0B9258753E7B}"/>
            </a:ext>
          </a:extLst>
        </xdr:cNvPr>
        <xdr:cNvSpPr/>
      </xdr:nvSpPr>
      <xdr:spPr>
        <a:xfrm>
          <a:off x="13515975" y="207818"/>
          <a:ext cx="3086100" cy="1125682"/>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a:t>
          </a:r>
        </a:p>
        <a:p>
          <a:pPr algn="ctr"/>
          <a:r>
            <a:rPr lang="en-US" sz="2000" b="1" baseline="0">
              <a:latin typeface="FUTURA MEDIUM" panose="020B0602020204020303" pitchFamily="34" charset="-79"/>
              <a:cs typeface="FUTURA MEDIUM" panose="020B0602020204020303" pitchFamily="34" charset="-79"/>
            </a:rPr>
            <a:t>Walkthrough Video</a:t>
          </a:r>
          <a:endParaRPr lang="en-US" sz="1800" b="1">
            <a:latin typeface="FUTURA MEDIUM" panose="020B0602020204020303" pitchFamily="34" charset="-79"/>
            <a:cs typeface="FUTURA MEDIUM" panose="020B0602020204020303" pitchFamily="34" charset="-79"/>
          </a:endParaRPr>
        </a:p>
      </xdr:txBody>
    </xdr:sp>
    <xdr:clientData/>
  </xdr:twoCellAnchor>
  <xdr:twoCellAnchor editAs="oneCell">
    <xdr:from>
      <xdr:col>1</xdr:col>
      <xdr:colOff>1</xdr:colOff>
      <xdr:row>1</xdr:row>
      <xdr:rowOff>18142</xdr:rowOff>
    </xdr:from>
    <xdr:to>
      <xdr:col>11</xdr:col>
      <xdr:colOff>751325</xdr:colOff>
      <xdr:row>7</xdr:row>
      <xdr:rowOff>136071</xdr:rowOff>
    </xdr:to>
    <xdr:pic>
      <xdr:nvPicPr>
        <xdr:cNvPr id="9" name="Picture 8">
          <a:extLst>
            <a:ext uri="{FF2B5EF4-FFF2-40B4-BE49-F238E27FC236}">
              <a16:creationId xmlns:a16="http://schemas.microsoft.com/office/drawing/2014/main" id="{7389656F-737F-41EE-86CB-F58F75780D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0526" y="208642"/>
          <a:ext cx="8469749" cy="2403929"/>
        </a:xfrm>
        <a:prstGeom prst="rect">
          <a:avLst/>
        </a:prstGeom>
      </xdr:spPr>
    </xdr:pic>
    <xdr:clientData/>
  </xdr:twoCellAnchor>
  <xdr:twoCellAnchor>
    <xdr:from>
      <xdr:col>13</xdr:col>
      <xdr:colOff>0</xdr:colOff>
      <xdr:row>1</xdr:row>
      <xdr:rowOff>0</xdr:rowOff>
    </xdr:from>
    <xdr:to>
      <xdr:col>17</xdr:col>
      <xdr:colOff>761999</xdr:colOff>
      <xdr:row>3</xdr:row>
      <xdr:rowOff>0</xdr:rowOff>
    </xdr:to>
    <xdr:sp macro="" textlink="">
      <xdr:nvSpPr>
        <xdr:cNvPr id="10" name="Rectangle 9">
          <a:hlinkClick xmlns:r="http://schemas.openxmlformats.org/officeDocument/2006/relationships" r:id="rId5"/>
          <a:extLst>
            <a:ext uri="{FF2B5EF4-FFF2-40B4-BE49-F238E27FC236}">
              <a16:creationId xmlns:a16="http://schemas.microsoft.com/office/drawing/2014/main" id="{FEA4E31D-8959-4F9A-8760-0F99A6D5CFDB}"/>
            </a:ext>
          </a:extLst>
        </xdr:cNvPr>
        <xdr:cNvSpPr/>
      </xdr:nvSpPr>
      <xdr:spPr>
        <a:xfrm>
          <a:off x="9267825" y="190500"/>
          <a:ext cx="3848099" cy="762000"/>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Case Author: </a:t>
          </a:r>
        </a:p>
        <a:p>
          <a:pPr algn="ctr"/>
          <a:r>
            <a:rPr lang="en-US" sz="2000" b="1">
              <a:latin typeface="FUTURA MEDIUM" panose="020B0602020204020303" pitchFamily="34" charset="-79"/>
              <a:cs typeface="FUTURA MEDIUM" panose="020B0602020204020303" pitchFamily="34" charset="-79"/>
            </a:rPr>
            <a:t>David Brown</a:t>
          </a:r>
        </a:p>
      </xdr:txBody>
    </xdr:sp>
    <xdr:clientData/>
  </xdr:twoCellAnchor>
  <xdr:twoCellAnchor editAs="oneCell">
    <xdr:from>
      <xdr:col>14</xdr:col>
      <xdr:colOff>269804</xdr:colOff>
      <xdr:row>3</xdr:row>
      <xdr:rowOff>126446</xdr:rowOff>
    </xdr:from>
    <xdr:to>
      <xdr:col>16</xdr:col>
      <xdr:colOff>449036</xdr:colOff>
      <xdr:row>9</xdr:row>
      <xdr:rowOff>136071</xdr:rowOff>
    </xdr:to>
    <xdr:pic>
      <xdr:nvPicPr>
        <xdr:cNvPr id="11" name="Picture 10">
          <a:extLst>
            <a:ext uri="{FF2B5EF4-FFF2-40B4-BE49-F238E27FC236}">
              <a16:creationId xmlns:a16="http://schemas.microsoft.com/office/drawing/2014/main" id="{81EEBB91-6879-4F67-8D51-70AAC341B785}"/>
            </a:ext>
          </a:extLst>
        </xdr:cNvPr>
        <xdr:cNvPicPr>
          <a:picLocks noChangeAspect="1"/>
        </xdr:cNvPicPr>
      </xdr:nvPicPr>
      <xdr:blipFill>
        <a:blip xmlns:r="http://schemas.openxmlformats.org/officeDocument/2006/relationships" r:embed="rId6"/>
        <a:stretch>
          <a:fillRect/>
        </a:stretch>
      </xdr:blipFill>
      <xdr:spPr>
        <a:xfrm>
          <a:off x="10309154" y="1075771"/>
          <a:ext cx="1719107" cy="2298800"/>
        </a:xfrm>
        <a:prstGeom prst="rect">
          <a:avLst/>
        </a:prstGeom>
      </xdr:spPr>
    </xdr:pic>
    <xdr:clientData/>
  </xdr:twoCellAnchor>
  <xdr:twoCellAnchor>
    <xdr:from>
      <xdr:col>19</xdr:col>
      <xdr:colOff>0</xdr:colOff>
      <xdr:row>5</xdr:row>
      <xdr:rowOff>1</xdr:rowOff>
    </xdr:from>
    <xdr:to>
      <xdr:col>23</xdr:col>
      <xdr:colOff>0</xdr:colOff>
      <xdr:row>8</xdr:row>
      <xdr:rowOff>1</xdr:rowOff>
    </xdr:to>
    <xdr:sp macro="" textlink="">
      <xdr:nvSpPr>
        <xdr:cNvPr id="12" name="Rectangle 11">
          <a:hlinkClick xmlns:r="http://schemas.openxmlformats.org/officeDocument/2006/relationships" r:id="rId7"/>
          <a:extLst>
            <a:ext uri="{FF2B5EF4-FFF2-40B4-BE49-F238E27FC236}">
              <a16:creationId xmlns:a16="http://schemas.microsoft.com/office/drawing/2014/main" id="{6CF534EA-88F3-43E5-B848-44E3CDE093B6}"/>
            </a:ext>
          </a:extLst>
        </xdr:cNvPr>
        <xdr:cNvSpPr/>
      </xdr:nvSpPr>
      <xdr:spPr>
        <a:xfrm>
          <a:off x="13515975" y="1714501"/>
          <a:ext cx="3086100" cy="1143000"/>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Additional </a:t>
          </a:r>
        </a:p>
        <a:p>
          <a:pPr algn="ctr"/>
          <a:r>
            <a:rPr lang="en-US" sz="2000" b="1" baseline="0">
              <a:latin typeface="FUTURA MEDIUM" panose="020B0602020204020303" pitchFamily="34" charset="-79"/>
              <a:cs typeface="FUTURA MEDIUM" panose="020B0602020204020303" pitchFamily="34" charset="-79"/>
            </a:rPr>
            <a:t>Case Resources</a:t>
          </a:r>
          <a:endParaRPr lang="en-US" sz="1800" b="1">
            <a:latin typeface="FUTURA MEDIUM" panose="020B0602020204020303" pitchFamily="34" charset="-79"/>
            <a:cs typeface="FUTURA MEDIUM" panose="020B0602020204020303" pitchFamily="34" charset="-79"/>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139700</xdr:rowOff>
    </xdr:from>
    <xdr:to>
      <xdr:col>3</xdr:col>
      <xdr:colOff>2155825</xdr:colOff>
      <xdr:row>10</xdr:row>
      <xdr:rowOff>130391</xdr:rowOff>
    </xdr:to>
    <xdr:pic>
      <xdr:nvPicPr>
        <xdr:cNvPr id="11" name="Picture 10">
          <a:extLst>
            <a:ext uri="{FF2B5EF4-FFF2-40B4-BE49-F238E27FC236}">
              <a16:creationId xmlns:a16="http://schemas.microsoft.com/office/drawing/2014/main" id="{39F9F02C-863E-7043-A8BD-347DE33482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977900"/>
          <a:ext cx="7353300" cy="2111591"/>
        </a:xfrm>
        <a:prstGeom prst="rect">
          <a:avLst/>
        </a:prstGeom>
      </xdr:spPr>
    </xdr:pic>
    <xdr:clientData/>
  </xdr:twoCellAnchor>
  <xdr:twoCellAnchor>
    <xdr:from>
      <xdr:col>1</xdr:col>
      <xdr:colOff>1</xdr:colOff>
      <xdr:row>11</xdr:row>
      <xdr:rowOff>0</xdr:rowOff>
    </xdr:from>
    <xdr:to>
      <xdr:col>9</xdr:col>
      <xdr:colOff>0</xdr:colOff>
      <xdr:row>11</xdr:row>
      <xdr:rowOff>336177</xdr:rowOff>
    </xdr:to>
    <xdr:sp macro="" textlink="">
      <xdr:nvSpPr>
        <xdr:cNvPr id="2" name="Rectangle 1">
          <a:extLst>
            <a:ext uri="{FF2B5EF4-FFF2-40B4-BE49-F238E27FC236}">
              <a16:creationId xmlns:a16="http://schemas.microsoft.com/office/drawing/2014/main" id="{9C7B46EA-8CF1-4B40-87F2-BB4307055D33}"/>
            </a:ext>
          </a:extLst>
        </xdr:cNvPr>
        <xdr:cNvSpPr/>
      </xdr:nvSpPr>
      <xdr:spPr>
        <a:xfrm>
          <a:off x="228601" y="3267075"/>
          <a:ext cx="13477874" cy="33300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Instructions</a:t>
          </a:r>
          <a:endParaRPr lang="en-US" sz="1800" b="1"/>
        </a:p>
      </xdr:txBody>
    </xdr:sp>
    <xdr:clientData/>
  </xdr:twoCellAnchor>
  <xdr:twoCellAnchor>
    <xdr:from>
      <xdr:col>1</xdr:col>
      <xdr:colOff>1</xdr:colOff>
      <xdr:row>1</xdr:row>
      <xdr:rowOff>8032</xdr:rowOff>
    </xdr:from>
    <xdr:to>
      <xdr:col>9</xdr:col>
      <xdr:colOff>0</xdr:colOff>
      <xdr:row>2</xdr:row>
      <xdr:rowOff>12700</xdr:rowOff>
    </xdr:to>
    <xdr:sp macro="" textlink="">
      <xdr:nvSpPr>
        <xdr:cNvPr id="3" name="Rectangle 2">
          <a:extLst>
            <a:ext uri="{FF2B5EF4-FFF2-40B4-BE49-F238E27FC236}">
              <a16:creationId xmlns:a16="http://schemas.microsoft.com/office/drawing/2014/main" id="{50E9011A-B2F5-4900-9320-3A2058891B88}"/>
            </a:ext>
          </a:extLst>
        </xdr:cNvPr>
        <xdr:cNvSpPr/>
      </xdr:nvSpPr>
      <xdr:spPr>
        <a:xfrm>
          <a:off x="228601" y="201707"/>
          <a:ext cx="1347787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1"/>
            <a:t>Microsoft</a:t>
          </a:r>
          <a:r>
            <a:rPr lang="en-US" sz="2400" b="1" baseline="0"/>
            <a:t> Excel Collegiate Challenge 2024</a:t>
          </a:r>
          <a:endParaRPr lang="en-US" sz="2000" b="1"/>
        </a:p>
      </xdr:txBody>
    </xdr:sp>
    <xdr:clientData/>
  </xdr:twoCellAnchor>
  <xdr:twoCellAnchor>
    <xdr:from>
      <xdr:col>1</xdr:col>
      <xdr:colOff>1</xdr:colOff>
      <xdr:row>3</xdr:row>
      <xdr:rowOff>8031</xdr:rowOff>
    </xdr:from>
    <xdr:to>
      <xdr:col>5</xdr:col>
      <xdr:colOff>44824</xdr:colOff>
      <xdr:row>4</xdr:row>
      <xdr:rowOff>29881</xdr:rowOff>
    </xdr:to>
    <xdr:sp macro="" textlink="">
      <xdr:nvSpPr>
        <xdr:cNvPr id="4" name="Rectangle 3">
          <a:extLst>
            <a:ext uri="{FF2B5EF4-FFF2-40B4-BE49-F238E27FC236}">
              <a16:creationId xmlns:a16="http://schemas.microsoft.com/office/drawing/2014/main" id="{6E1EAC97-64F4-487A-BA79-0544972B85E5}"/>
            </a:ext>
          </a:extLst>
        </xdr:cNvPr>
        <xdr:cNvSpPr/>
      </xdr:nvSpPr>
      <xdr:spPr>
        <a:xfrm>
          <a:off x="228601" y="858931"/>
          <a:ext cx="7353673" cy="358400"/>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Best Birthday Ever! (600 Points)</a:t>
          </a:r>
        </a:p>
      </xdr:txBody>
    </xdr:sp>
    <xdr:clientData/>
  </xdr:twoCellAnchor>
  <xdr:twoCellAnchor>
    <xdr:from>
      <xdr:col>1</xdr:col>
      <xdr:colOff>1</xdr:colOff>
      <xdr:row>18</xdr:row>
      <xdr:rowOff>8032</xdr:rowOff>
    </xdr:from>
    <xdr:to>
      <xdr:col>9</xdr:col>
      <xdr:colOff>0</xdr:colOff>
      <xdr:row>18</xdr:row>
      <xdr:rowOff>344209</xdr:rowOff>
    </xdr:to>
    <xdr:sp macro="" textlink="">
      <xdr:nvSpPr>
        <xdr:cNvPr id="5" name="Rectangle 4">
          <a:extLst>
            <a:ext uri="{FF2B5EF4-FFF2-40B4-BE49-F238E27FC236}">
              <a16:creationId xmlns:a16="http://schemas.microsoft.com/office/drawing/2014/main" id="{D78E1EE5-FF4B-4696-8AB3-EDC95CBAB98D}"/>
            </a:ext>
          </a:extLst>
        </xdr:cNvPr>
        <xdr:cNvSpPr/>
      </xdr:nvSpPr>
      <xdr:spPr>
        <a:xfrm>
          <a:off x="228601" y="5030882"/>
          <a:ext cx="1347787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baseline="0"/>
            <a:t>Data</a:t>
          </a:r>
        </a:p>
      </xdr:txBody>
    </xdr:sp>
    <xdr:clientData/>
  </xdr:twoCellAnchor>
  <xdr:twoCellAnchor>
    <xdr:from>
      <xdr:col>8</xdr:col>
      <xdr:colOff>235883</xdr:colOff>
      <xdr:row>2</xdr:row>
      <xdr:rowOff>209176</xdr:rowOff>
    </xdr:from>
    <xdr:to>
      <xdr:col>8</xdr:col>
      <xdr:colOff>2029663</xdr:colOff>
      <xdr:row>10</xdr:row>
      <xdr:rowOff>142711</xdr:rowOff>
    </xdr:to>
    <xdr:grpSp>
      <xdr:nvGrpSpPr>
        <xdr:cNvPr id="6" name="Group 5">
          <a:extLst>
            <a:ext uri="{FF2B5EF4-FFF2-40B4-BE49-F238E27FC236}">
              <a16:creationId xmlns:a16="http://schemas.microsoft.com/office/drawing/2014/main" id="{C3D944B4-587B-4A7E-B4DA-6B95402A0184}"/>
            </a:ext>
          </a:extLst>
        </xdr:cNvPr>
        <xdr:cNvGrpSpPr/>
      </xdr:nvGrpSpPr>
      <xdr:grpSpPr>
        <a:xfrm>
          <a:off x="16916845" y="807541"/>
          <a:ext cx="1793780" cy="2363632"/>
          <a:chOff x="11758706" y="717176"/>
          <a:chExt cx="1928250" cy="2402004"/>
        </a:xfrm>
      </xdr:grpSpPr>
      <xdr:pic>
        <xdr:nvPicPr>
          <xdr:cNvPr id="7" name="Picture 6">
            <a:extLst>
              <a:ext uri="{FF2B5EF4-FFF2-40B4-BE49-F238E27FC236}">
                <a16:creationId xmlns:a16="http://schemas.microsoft.com/office/drawing/2014/main" id="{6536016D-43C2-B735-D1E1-7A4EF5BC807A}"/>
              </a:ext>
            </a:extLst>
          </xdr:cNvPr>
          <xdr:cNvPicPr>
            <a:picLocks noChangeAspect="1"/>
          </xdr:cNvPicPr>
        </xdr:nvPicPr>
        <xdr:blipFill rotWithShape="1">
          <a:blip xmlns:r="http://schemas.openxmlformats.org/officeDocument/2006/relationships" r:embed="rId2"/>
          <a:srcRect l="-1582" t="4423" r="2609" b="31102"/>
          <a:stretch/>
        </xdr:blipFill>
        <xdr:spPr>
          <a:xfrm>
            <a:off x="11758706" y="1049616"/>
            <a:ext cx="1928250" cy="1873990"/>
          </a:xfrm>
          <a:prstGeom prst="rect">
            <a:avLst/>
          </a:prstGeom>
        </xdr:spPr>
      </xdr:pic>
      <xdr:sp macro="" textlink="">
        <xdr:nvSpPr>
          <xdr:cNvPr id="8" name="Rectangle 7">
            <a:extLst>
              <a:ext uri="{FF2B5EF4-FFF2-40B4-BE49-F238E27FC236}">
                <a16:creationId xmlns:a16="http://schemas.microsoft.com/office/drawing/2014/main" id="{D055E525-B77D-A90A-0531-854584A23A11}"/>
              </a:ext>
            </a:extLst>
          </xdr:cNvPr>
          <xdr:cNvSpPr/>
        </xdr:nvSpPr>
        <xdr:spPr>
          <a:xfrm>
            <a:off x="11796716" y="2767852"/>
            <a:ext cx="1888262" cy="351328"/>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David</a:t>
            </a:r>
            <a:r>
              <a:rPr lang="en-US" sz="2000" b="0" baseline="0">
                <a:latin typeface="AgencyFB" panose="02000806040000020003" pitchFamily="2" charset="0"/>
              </a:rPr>
              <a:t> Brown</a:t>
            </a:r>
            <a:endParaRPr lang="en-US" sz="1800" b="0">
              <a:latin typeface="AgencyFB" panose="02000806040000020003" pitchFamily="2" charset="0"/>
            </a:endParaRPr>
          </a:p>
        </xdr:txBody>
      </xdr:sp>
      <xdr:sp macro="" textlink="">
        <xdr:nvSpPr>
          <xdr:cNvPr id="9" name="Rectangle 8">
            <a:extLst>
              <a:ext uri="{FF2B5EF4-FFF2-40B4-BE49-F238E27FC236}">
                <a16:creationId xmlns:a16="http://schemas.microsoft.com/office/drawing/2014/main" id="{BD443331-8C0D-3E28-700F-35246172E34F}"/>
              </a:ext>
            </a:extLst>
          </xdr:cNvPr>
          <xdr:cNvSpPr/>
        </xdr:nvSpPr>
        <xdr:spPr>
          <a:xfrm>
            <a:off x="11789738" y="717176"/>
            <a:ext cx="1895510" cy="338628"/>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a:t>
            </a:r>
            <a:r>
              <a:rPr lang="en-US" sz="2000" b="0" baseline="0">
                <a:latin typeface="AgencyFB" panose="02000806040000020003" pitchFamily="2" charset="0"/>
              </a:rPr>
              <a:t> Author</a:t>
            </a:r>
            <a:endParaRPr lang="en-US" sz="1800" b="0">
              <a:latin typeface="AgencyFB" panose="02000806040000020003" pitchFamily="2"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xdr:colOff>
      <xdr:row>1</xdr:row>
      <xdr:rowOff>8032</xdr:rowOff>
    </xdr:from>
    <xdr:to>
      <xdr:col>4</xdr:col>
      <xdr:colOff>0</xdr:colOff>
      <xdr:row>2</xdr:row>
      <xdr:rowOff>6350</xdr:rowOff>
    </xdr:to>
    <xdr:sp macro="" textlink="">
      <xdr:nvSpPr>
        <xdr:cNvPr id="2" name="Rectangle 1">
          <a:extLst>
            <a:ext uri="{FF2B5EF4-FFF2-40B4-BE49-F238E27FC236}">
              <a16:creationId xmlns:a16="http://schemas.microsoft.com/office/drawing/2014/main" id="{C4D6553E-610E-42C6-A6DA-A14E92636E50}"/>
            </a:ext>
          </a:extLst>
        </xdr:cNvPr>
        <xdr:cNvSpPr/>
      </xdr:nvSpPr>
      <xdr:spPr>
        <a:xfrm>
          <a:off x="1114426" y="344582"/>
          <a:ext cx="3343274" cy="331693"/>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1"/>
            <a:t>Microsoft</a:t>
          </a:r>
          <a:r>
            <a:rPr lang="en-US" sz="2400" b="1" baseline="0"/>
            <a:t> Excel Collegiate Challenge 2024</a:t>
          </a:r>
          <a:endParaRPr lang="en-US" sz="2000" b="1"/>
        </a:p>
      </xdr:txBody>
    </xdr:sp>
    <xdr:clientData/>
  </xdr:twoCellAnchor>
  <xdr:twoCellAnchor>
    <xdr:from>
      <xdr:col>1</xdr:col>
      <xdr:colOff>1</xdr:colOff>
      <xdr:row>3</xdr:row>
      <xdr:rowOff>8032</xdr:rowOff>
    </xdr:from>
    <xdr:to>
      <xdr:col>4</xdr:col>
      <xdr:colOff>0</xdr:colOff>
      <xdr:row>4</xdr:row>
      <xdr:rowOff>0</xdr:rowOff>
    </xdr:to>
    <xdr:sp macro="" textlink="">
      <xdr:nvSpPr>
        <xdr:cNvPr id="3" name="Rectangle 2">
          <a:extLst>
            <a:ext uri="{FF2B5EF4-FFF2-40B4-BE49-F238E27FC236}">
              <a16:creationId xmlns:a16="http://schemas.microsoft.com/office/drawing/2014/main" id="{9224C415-95EF-4905-A877-C090D8DC7BAB}"/>
            </a:ext>
          </a:extLst>
        </xdr:cNvPr>
        <xdr:cNvSpPr/>
      </xdr:nvSpPr>
      <xdr:spPr>
        <a:xfrm>
          <a:off x="1114426" y="1011332"/>
          <a:ext cx="3343274" cy="322168"/>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t>Best</a:t>
          </a:r>
          <a:r>
            <a:rPr lang="en-US" sz="1800" b="1" baseline="0"/>
            <a:t> Birthday Ever!</a:t>
          </a:r>
          <a:endParaRPr lang="en-US" sz="1800" b="1"/>
        </a:p>
      </xdr:txBody>
    </xdr:sp>
    <xdr:clientData/>
  </xdr:twoCellAnchor>
  <xdr:twoCellAnchor>
    <xdr:from>
      <xdr:col>1</xdr:col>
      <xdr:colOff>1</xdr:colOff>
      <xdr:row>13</xdr:row>
      <xdr:rowOff>0</xdr:rowOff>
    </xdr:from>
    <xdr:to>
      <xdr:col>4</xdr:col>
      <xdr:colOff>0</xdr:colOff>
      <xdr:row>13</xdr:row>
      <xdr:rowOff>336177</xdr:rowOff>
    </xdr:to>
    <xdr:sp macro="" textlink="">
      <xdr:nvSpPr>
        <xdr:cNvPr id="4" name="Rectangle 3">
          <a:extLst>
            <a:ext uri="{FF2B5EF4-FFF2-40B4-BE49-F238E27FC236}">
              <a16:creationId xmlns:a16="http://schemas.microsoft.com/office/drawing/2014/main" id="{F4F09230-16C8-4678-BCCF-CA5245BF956C}"/>
            </a:ext>
          </a:extLst>
        </xdr:cNvPr>
        <xdr:cNvSpPr/>
      </xdr:nvSpPr>
      <xdr:spPr>
        <a:xfrm>
          <a:off x="1114426" y="4333875"/>
          <a:ext cx="334327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t>Your Answers</a:t>
          </a:r>
          <a:endParaRPr lang="en-US" sz="1800" b="1"/>
        </a:p>
      </xdr:txBody>
    </xdr:sp>
    <xdr:clientData/>
  </xdr:twoCellAnchor>
  <xdr:twoCellAnchor>
    <xdr:from>
      <xdr:col>0</xdr:col>
      <xdr:colOff>1104348</xdr:colOff>
      <xdr:row>4</xdr:row>
      <xdr:rowOff>0</xdr:rowOff>
    </xdr:from>
    <xdr:to>
      <xdr:col>4</xdr:col>
      <xdr:colOff>0</xdr:colOff>
      <xdr:row>11</xdr:row>
      <xdr:rowOff>167054</xdr:rowOff>
    </xdr:to>
    <xdr:pic>
      <xdr:nvPicPr>
        <xdr:cNvPr id="5" name="Picture 4">
          <a:extLst>
            <a:ext uri="{FF2B5EF4-FFF2-40B4-BE49-F238E27FC236}">
              <a16:creationId xmlns:a16="http://schemas.microsoft.com/office/drawing/2014/main" id="{816A72AD-5C4D-4D17-B4E1-F879C87405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348" y="1333500"/>
          <a:ext cx="3353352" cy="24975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Excel%20Lab%20Course/Fall%202021/Class%20Sessions/Class%202%20-%20Shortcuts/KeyboardingWarmUp_StudentVersion_GradingTab.xlsm" TargetMode="External"/></Relationships>
</file>

<file path=xl/externalLinks/_rels/externalLink2.xml.rels><?xml version="1.0" encoding="UTF-8" standalone="yes"?>
<Relationships xmlns="http://schemas.openxmlformats.org/package/2006/relationships"><Relationship Id="rId3" Type="http://schemas.openxmlformats.org/officeDocument/2006/relationships/externalLinkPath" Target="file:///C:\Users\David%20Brown\Box\MECC\MECC%202024\Case%20Development\Keyboarding%20Models\MECC_KeyboardingChallenge_2023Edition_V2_9Jan2025.xlsm" TargetMode="External"/><Relationship Id="rId2" Type="http://schemas.microsoft.com/office/2019/04/relationships/externalLinkLongPath" Target="https://agcapital-my.sharepoint.com/personal/emils_agcapital_onmicrosoft_com/Documents/Financial%20Modeling%20World%20Cup/MECC/MECC%202024/MECC%202024%20(UoA%20&amp;%20FMWC)/Cases/Case%20Explorer%20Badge/MECC_KeyboardingChallenge_2023Edition_V2_9Jan2025.xlsm?0687AC0C" TargetMode="External"/><Relationship Id="rId1" Type="http://schemas.openxmlformats.org/officeDocument/2006/relationships/externalLinkPath" Target="file:///\\0687AC0C\MECC_KeyboardingChallenge_2023Edition_V2_9Jan2025.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Excel%20Lab%20Course/Spring%202022/Class%20Sessions/Class%202%20-%20Shortcuts/Shortcut%20Challenge/ExerciseTemplateV6_ShortcutChallenge.xlsm" TargetMode="External"/></Relationships>
</file>

<file path=xl/externalLinks/_rels/externalLink4.xml.rels><?xml version="1.0" encoding="UTF-8" standalone="yes"?>
<Relationships xmlns="http://schemas.openxmlformats.org/package/2006/relationships"><Relationship Id="rId3" Type="http://schemas.openxmlformats.org/officeDocument/2006/relationships/externalLinkPath" Target="https://agcapital-my.sharepoint.com/personal/emils_agcapital_onmicrosoft_com/Documents/Financial%20Modeling%20World%20Cup/MECC/MECC%202024/MECC%202024%20(UoA%20&amp;%20FMWC)/Cases/Case%20Explorer%20Badge/MECC_KeyboardingChallenge_2022Edition_V2_13Jan2025.xlsm" TargetMode="External"/><Relationship Id="rId2" Type="http://schemas.microsoft.com/office/2019/04/relationships/externalLinkLongPath" Target="https://agcapital-my.sharepoint.com/personal/emils_agcapital_onmicrosoft_com/Documents/Financial%20Modeling%20World%20Cup/MECC/MECC%202024/MECC%202024%20(UoA%20&amp;%20FMWC)/Cases/Case%20Explorer%20Badge/MECC_KeyboardingChallenge_2022Edition_V2_13Jan2025.xlsm?0687AC0C" TargetMode="External"/><Relationship Id="rId1" Type="http://schemas.openxmlformats.org/officeDocument/2006/relationships/externalLinkPath" Target="file:///\\0687AC0C\MECC_KeyboardingChallenge_2022Edition_V2_13Jan2025.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agcapital-my.sharepoint.com/Users/kudcb/Dropbox/FIN%20360L/Class%20Sessions/Class%207/ExerciseTemplateV3_MatchingExercisesPart1.xlsm" TargetMode="External"/></Relationships>
</file>

<file path=xl/externalLinks/_rels/externalLink6.xml.rels><?xml version="1.0" encoding="UTF-8" standalone="yes"?>
<Relationships xmlns="http://schemas.openxmlformats.org/package/2006/relationships"><Relationship Id="rId3" Type="http://schemas.openxmlformats.org/officeDocument/2006/relationships/externalLinkPath" Target="file:///C:\Users\David%20Brown\Box\MECC\MECC%202024\Case%20Development\Keyboarding%20Models\MECC_KeyboardingChallenge_Fall2024_GradingUpdate_V1_Test1.xlsm" TargetMode="External"/><Relationship Id="rId2" Type="http://schemas.microsoft.com/office/2019/04/relationships/externalLinkLongPath" Target="https://agcapital-my.sharepoint.com/personal/emils_agcapital_onmicrosoft_com/Documents/Financial%20Modeling%20World%20Cup/MECC/MECC%202024/MECC%202024%20(UoA%20&amp;%20FMWC)/Cases/Case%20Explorer%20Badge/MECC_KeyboardingChallenge_Fall2024_GradingUpdate_V1_Test1.xlsm?0687AC0C" TargetMode="External"/><Relationship Id="rId1" Type="http://schemas.openxmlformats.org/officeDocument/2006/relationships/externalLinkPath" Target="file:///\\0687AC0C\MECC_KeyboardingChallenge_Fall2024_GradingUpdate_V1_Test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Financial%20Modeling/Spring%202021/Class%20Sessions/Class%201%20-%20Course%20Intro/Keyboard%20Exercises%20UpdatedV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agcapital-my.sharepoint.com/DOCUME~1/ZACHGE~1/LOCALS~1/Temp/Excel%20Tips%20from%20Chris%20G%2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agcapital-my.sharepoint.com/Users/kudcb/Downloads/Hurdles%20Challenge%20(Answers).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Financial%20Modeling/Spring%202021/Class%20Sessions/Class%201%20-%20Course%20Intro/Excel%20Shortcut%20Challenge%20(NoMouseChecki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Keyboard Warm Up 1"/>
      <sheetName val="Keyboard Warm Up 2"/>
      <sheetName val="Results"/>
      <sheetName val="Grading"/>
      <sheetName val="BackgroundCalcs"/>
      <sheetName val="Output"/>
    </sheetNames>
    <sheetDataSet>
      <sheetData sheetId="0"/>
      <sheetData sheetId="1">
        <row r="1">
          <cell r="A1" t="str">
            <v>Keyboarding Warm Up</v>
          </cell>
        </row>
        <row r="7">
          <cell r="D7">
            <v>1</v>
          </cell>
          <cell r="AC7">
            <v>4</v>
          </cell>
          <cell r="BR7">
            <v>17</v>
          </cell>
          <cell r="CQ7">
            <v>18</v>
          </cell>
        </row>
        <row r="12">
          <cell r="BD12">
            <v>11</v>
          </cell>
          <cell r="BN12">
            <v>12</v>
          </cell>
        </row>
        <row r="18">
          <cell r="BN18">
            <v>13</v>
          </cell>
        </row>
        <row r="30">
          <cell r="AH30">
            <v>7</v>
          </cell>
          <cell r="AY30">
            <v>8</v>
          </cell>
          <cell r="BE30">
            <v>14</v>
          </cell>
          <cell r="BK30">
            <v>15</v>
          </cell>
        </row>
        <row r="31">
          <cell r="BR31" t="str">
            <v>˄</v>
          </cell>
          <cell r="BS31">
            <v>22</v>
          </cell>
          <cell r="CP31">
            <v>21</v>
          </cell>
        </row>
        <row r="53">
          <cell r="D53">
            <v>2</v>
          </cell>
          <cell r="AC53">
            <v>3</v>
          </cell>
          <cell r="AH53">
            <v>6</v>
          </cell>
          <cell r="AX53">
            <v>5</v>
          </cell>
          <cell r="AY53">
            <v>9</v>
          </cell>
          <cell r="BD53">
            <v>10</v>
          </cell>
          <cell r="BR53">
            <v>16</v>
          </cell>
          <cell r="BS53">
            <v>23</v>
          </cell>
          <cell r="CP53">
            <v>20</v>
          </cell>
          <cell r="CQ53">
            <v>19</v>
          </cell>
        </row>
      </sheetData>
      <sheetData sheetId="2"/>
      <sheetData sheetId="3"/>
      <sheetData sheetId="4"/>
      <sheetData sheetId="5">
        <row r="2">
          <cell r="S2">
            <v>0</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Cover"/>
      <sheetName val="Instructions"/>
      <sheetName val="Unblock Guide"/>
      <sheetName val="Keyboarding Challenge"/>
      <sheetName val="Results"/>
      <sheetName val="BackgroundCalcs"/>
      <sheetName val="Time Grading"/>
      <sheetName val="Grading"/>
      <sheetName val="Output"/>
      <sheetName val="Sheet4"/>
    </sheetNames>
    <sheetDataSet>
      <sheetData sheetId="0" refreshError="1"/>
      <sheetData sheetId="1" refreshError="1"/>
      <sheetData sheetId="2" refreshError="1"/>
      <sheetData sheetId="3">
        <row r="103">
          <cell r="V103" t="str">
            <v>-------</v>
          </cell>
        </row>
      </sheetData>
      <sheetData sheetId="4" refreshError="1"/>
      <sheetData sheetId="5">
        <row r="2">
          <cell r="F2">
            <v>45029.411990740744</v>
          </cell>
          <cell r="S2">
            <v>10</v>
          </cell>
        </row>
        <row r="3">
          <cell r="R3" t="b">
            <v>1</v>
          </cell>
        </row>
        <row r="5">
          <cell r="D5" t="str">
            <v>MECC Keyboarding Challenge (2023 Edition)</v>
          </cell>
        </row>
        <row r="29">
          <cell r="F29">
            <v>0.39890046294021886</v>
          </cell>
        </row>
        <row r="50">
          <cell r="D50" t="str">
            <v>-------</v>
          </cell>
        </row>
        <row r="51">
          <cell r="D51" t="str">
            <v>XXXXX</v>
          </cell>
        </row>
      </sheetData>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hortcutChallenge"/>
      <sheetName val="Results"/>
      <sheetName val="BackgroundCalcs"/>
      <sheetName val="Output"/>
      <sheetName val="Grading"/>
    </sheetNames>
    <sheetDataSet>
      <sheetData sheetId="0"/>
      <sheetData sheetId="1"/>
      <sheetData sheetId="2"/>
      <sheetData sheetId="3">
        <row r="17">
          <cell r="F17">
            <v>14</v>
          </cell>
          <cell r="G17" t="e">
            <v>#N/A</v>
          </cell>
        </row>
        <row r="20">
          <cell r="F20">
            <v>147651</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Cover"/>
      <sheetName val="Instructions"/>
      <sheetName val="Unblock Guide"/>
      <sheetName val="Keyboarding Challenge"/>
      <sheetName val="Results"/>
      <sheetName val="BackgroundCalcs"/>
      <sheetName val="Output"/>
      <sheetName val="Grading"/>
      <sheetName val="Time Grading"/>
    </sheetNames>
    <sheetDataSet>
      <sheetData sheetId="0"/>
      <sheetData sheetId="1"/>
      <sheetData sheetId="2"/>
      <sheetData sheetId="3">
        <row r="14">
          <cell r="BF14">
            <v>1010</v>
          </cell>
        </row>
      </sheetData>
      <sheetData sheetId="4"/>
      <sheetData sheetId="5">
        <row r="2">
          <cell r="F2">
            <v>45527.530416666668</v>
          </cell>
          <cell r="G2">
            <v>45527.531701388885</v>
          </cell>
          <cell r="S2">
            <v>0</v>
          </cell>
        </row>
        <row r="5">
          <cell r="D5" t="str">
            <v>MECC Keyboarding Challenge (2022 Edition)</v>
          </cell>
        </row>
        <row r="29">
          <cell r="F29">
            <v>7.0023148073232733E-3</v>
          </cell>
        </row>
        <row r="50">
          <cell r="D50" t="str">
            <v>-------</v>
          </cell>
        </row>
        <row r="51">
          <cell r="D51" t="str">
            <v>XXXXX</v>
          </cell>
        </row>
      </sheetData>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ond Data"/>
      <sheetName val="Exercise 1"/>
      <sheetName val="Exercise 2"/>
      <sheetName val="Exercise 3"/>
      <sheetName val="Exercise 4"/>
      <sheetName val="Exercise 5"/>
      <sheetName val="Results"/>
      <sheetName val="BackgroundCalcs"/>
      <sheetName val="Output"/>
    </sheetNames>
    <sheetDataSet>
      <sheetData sheetId="0"/>
      <sheetData sheetId="1"/>
      <sheetData sheetId="2"/>
      <sheetData sheetId="3"/>
      <sheetData sheetId="4"/>
      <sheetData sheetId="5"/>
      <sheetData sheetId="6"/>
      <sheetData sheetId="7"/>
      <sheetData sheetId="8">
        <row r="2">
          <cell r="B2" t="str">
            <v>Matching Exercises Part 1</v>
          </cell>
        </row>
        <row r="5">
          <cell r="B5" t="str">
            <v>Numbers</v>
          </cell>
        </row>
        <row r="8">
          <cell r="B8">
            <v>10</v>
          </cell>
        </row>
        <row r="17">
          <cell r="B17">
            <v>5</v>
          </cell>
        </row>
      </sheetData>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tions"/>
      <sheetName val="Unblock Guide"/>
      <sheetName val="Keyboarding Challenge"/>
      <sheetName val="Results"/>
      <sheetName val="BackgroundCalcs"/>
      <sheetName val="Output"/>
      <sheetName val="Grading"/>
      <sheetName val="Time Grading"/>
    </sheetNames>
    <sheetDataSet>
      <sheetData sheetId="0"/>
      <sheetData sheetId="1"/>
      <sheetData sheetId="2">
        <row r="14">
          <cell r="BF14">
            <v>1010</v>
          </cell>
        </row>
      </sheetData>
      <sheetData sheetId="3"/>
      <sheetData sheetId="4">
        <row r="2">
          <cell r="F2">
            <v>45527.530416666668</v>
          </cell>
        </row>
      </sheetData>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Exercise 1"/>
      <sheetName val="Keyboard Exercise 2"/>
      <sheetName val="Keyboard Exercise 3"/>
      <sheetName val="Keyboard Exercise 4"/>
      <sheetName val="calc"/>
      <sheetName val="Results"/>
    </sheetNames>
    <sheetDataSet>
      <sheetData sheetId="0"/>
      <sheetData sheetId="1"/>
      <sheetData sheetId="2"/>
      <sheetData sheetId="3" refreshError="1"/>
      <sheetData sheetId="4">
        <row r="3">
          <cell r="G3">
            <v>44127.436469907407</v>
          </cell>
        </row>
        <row r="4">
          <cell r="D4" t="b">
            <v>1</v>
          </cell>
        </row>
        <row r="5">
          <cell r="D5" t="b">
            <v>1</v>
          </cell>
        </row>
        <row r="6">
          <cell r="D6" t="b">
            <v>1</v>
          </cell>
          <cell r="G6">
            <v>-44127.436469907407</v>
          </cell>
        </row>
        <row r="7">
          <cell r="D7" t="b">
            <v>1</v>
          </cell>
        </row>
        <row r="8">
          <cell r="D8" t="b">
            <v>1</v>
          </cell>
        </row>
        <row r="9">
          <cell r="D9" t="b">
            <v>1</v>
          </cell>
        </row>
        <row r="10">
          <cell r="D10" t="b">
            <v>1</v>
          </cell>
        </row>
        <row r="11">
          <cell r="D11" t="b">
            <v>1</v>
          </cell>
        </row>
        <row r="12">
          <cell r="D12" t="b">
            <v>1</v>
          </cell>
        </row>
        <row r="13">
          <cell r="D13" t="b">
            <v>1</v>
          </cell>
        </row>
        <row r="14">
          <cell r="D14" t="b">
            <v>1</v>
          </cell>
        </row>
        <row r="15">
          <cell r="D15" t="b">
            <v>1</v>
          </cell>
        </row>
        <row r="16">
          <cell r="D16" t="b">
            <v>1</v>
          </cell>
        </row>
        <row r="17">
          <cell r="D17" t="b">
            <v>1</v>
          </cell>
        </row>
        <row r="18">
          <cell r="D18" t="b">
            <v>1</v>
          </cell>
        </row>
        <row r="19">
          <cell r="D19" t="b">
            <v>1</v>
          </cell>
        </row>
        <row r="20">
          <cell r="D20" t="b">
            <v>1</v>
          </cell>
        </row>
        <row r="21">
          <cell r="D21" t="b">
            <v>1</v>
          </cell>
        </row>
      </sheetData>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ow r="5">
          <cell r="B5" t="str">
            <v>Name</v>
          </cell>
        </row>
      </sheetData>
      <sheetData sheetId="7">
        <row r="5">
          <cell r="B5" t="str">
            <v>Name</v>
          </cell>
        </row>
        <row r="30">
          <cell r="D30">
            <v>14</v>
          </cell>
        </row>
      </sheetData>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st"/>
      <sheetName val="Grading"/>
      <sheetName val="Second"/>
      <sheetName val="calc"/>
      <sheetName val="Results"/>
      <sheetName val="Output"/>
    </sheetNames>
    <sheetDataSet>
      <sheetData sheetId="0">
        <row r="3">
          <cell r="B3" t="str">
            <v>Start here</v>
          </cell>
        </row>
      </sheetData>
      <sheetData sheetId="1"/>
      <sheetData sheetId="2">
        <row r="1">
          <cell r="A1" t="str">
            <v>H</v>
          </cell>
        </row>
      </sheetData>
      <sheetData sheetId="3">
        <row r="3">
          <cell r="F3">
            <v>0</v>
          </cell>
        </row>
        <row r="7">
          <cell r="G7">
            <v>35.000000009313226</v>
          </cell>
        </row>
      </sheetData>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ortcutChallenge"/>
      <sheetName val="Results"/>
      <sheetName val="calc"/>
      <sheetName val="log"/>
    </sheetNames>
    <sheetDataSet>
      <sheetData sheetId="0" refreshError="1"/>
      <sheetData sheetId="1" refreshError="1"/>
      <sheetData sheetId="2">
        <row r="11">
          <cell r="B11">
            <v>-251732499.72570854</v>
          </cell>
        </row>
      </sheetData>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534C5-E062-4986-8397-C6B1AF0102A2}" name="tblData" displayName="tblData" ref="B21:Q1453" totalsRowShown="0">
  <autoFilter ref="B21:Q1453" xr:uid="{115534C5-E062-4986-8397-C6B1AF0102A2}"/>
  <tableColumns count="16">
    <tableColumn id="1" xr3:uid="{97E3F1EA-88CE-4607-A9B5-185F2999B401}" name="Name" dataDxfId="39" dataCellStyle="Normal 3"/>
    <tableColumn id="2" xr3:uid="{892691E0-3DBD-433F-9415-ECFB37C57499}" name="Birthday (MM/DD/YYYY)" dataDxfId="38" dataCellStyle="Normal 3"/>
    <tableColumn id="4" xr3:uid="{72A47787-B481-4410-9D4F-4E8FFDBF698D}" name="Birthday 2024" dataDxfId="37" dataCellStyle="Normal 3">
      <calculatedColumnFormula>DATE(2024,MONTH(tblData[[#This Row],[Birthday (MM/DD/YYYY)]]),DAY(tblData[[#This Row],[Birthday (MM/DD/YYYY)]]))</calculatedColumnFormula>
    </tableColumn>
    <tableColumn id="3" xr3:uid="{72E7DADD-B8F3-47E1-BB28-CE7B9FCD7147}" name="Day of week" dataDxfId="36" dataCellStyle="Normal 3">
      <calculatedColumnFormula>WEEKDAY(tblData[[#This Row],[Birthday 2024]],2)</calculatedColumnFormula>
    </tableColumn>
    <tableColumn id="5" xr3:uid="{F2358FF8-9DCC-4CE8-B512-AE1313107A84}" name="First Day of week of the month" dataDxfId="35" dataCellStyle="Normal 3">
      <calculatedColumnFormula>WEEKDAY(DATE(2024,MONTH(tblData[[#This Row],[Birthday 2024]]),1),2)</calculatedColumnFormula>
    </tableColumn>
    <tableColumn id="6" xr3:uid="{D0585AB8-4085-4C5F-806C-11A77D651957}" name="First Day of week" dataDxfId="34" dataCellStyle="Normal 3">
      <calculatedColumnFormula>DATE(2024,MONTH(tblData[[#This Row],[Birthday 2024]]),1)</calculatedColumnFormula>
    </tableColumn>
    <tableColumn id="9" xr3:uid="{C2D1C67A-2312-499E-9599-97AF81736582}" name="First Tuesday of the month" dataDxfId="33" dataCellStyle="Normal 3">
      <calculatedColumnFormula>IF(tblData[[#This Row],[First Day of week of the month]]&lt;=2,tblData[[#This Row],[First Day of week]]+2-tblData[[#This Row],[First Day of week of the month]],tblData[[#This Row],[First Day of week]]+7-tblData[[#This Row],[First Day of week of the month]]+2)</calculatedColumnFormula>
    </tableColumn>
    <tableColumn id="7" xr3:uid="{922657D5-D6E3-4B33-822F-30714F594F9B}" name="Third Tuesday of the month" dataDxfId="32" dataCellStyle="Normal 3">
      <calculatedColumnFormula>tblData[[#This Row],[First Tuesday of the month]]+7*2</calculatedColumnFormula>
    </tableColumn>
    <tableColumn id="8" xr3:uid="{503458B0-E5DF-41E3-8E6A-F588C7883669}" name="Check" dataDxfId="31" dataCellStyle="Normal 3">
      <calculatedColumnFormula>tblData[[#This Row],[Third Tuesday of the month]]=tblData[[#This Row],[Birthday 2024]]</calculatedColumnFormula>
    </tableColumn>
    <tableColumn id="10" xr3:uid="{F5196EE8-E05B-4B69-8C01-1703CEF3DAC1}" name="Sunday grouping" dataDxfId="30" dataCellStyle="Normal 3">
      <calculatedColumnFormula array="1">tblData[[#This Row],[Birthday 2024]]-_xlfn.SWITCH(tblData[[#This Row],[Day of week]],7,0,6,6,5,5,4,4,3,3,2,2,1,1)</calculatedColumnFormula>
    </tableColumn>
    <tableColumn id="11" xr3:uid="{13CC064B-E185-4113-A456-54F19CD194EF}" name="Last - 5" dataDxfId="29" dataCellStyle="Normal 3">
      <calculatedColumnFormula>IF(MONTH(tblData[[#This Row],[Birthday 2024]])=2,DATE(2024,2,25),EOMONTH(tblData[[#This Row],[Birthday 2024]],0)-4)</calculatedColumnFormula>
    </tableColumn>
    <tableColumn id="12" xr3:uid="{8D51AE77-A336-4C0D-958C-99B4D83CDE82}" name="Last" dataDxfId="28" dataCellStyle="Normal 3">
      <calculatedColumnFormula>EOMONTH(tblData[[#This Row],[Birthday 2024]],0)</calculatedColumnFormula>
    </tableColumn>
    <tableColumn id="13" xr3:uid="{45FED071-9B2E-43C2-8E95-4105EFF60CC1}" name="Check2" dataDxfId="27" dataCellStyle="Normal 3">
      <calculatedColumnFormula>MEDIAN(tblData[[#This Row],[Last - 5]:[Last]],tblData[[#This Row],[Birthday 2024]])=tblData[[#This Row],[Birthday 2024]]</calculatedColumnFormula>
    </tableColumn>
    <tableColumn id="14" xr3:uid="{BB478D52-2306-4349-9B5F-D718828DDDF4}" name="Half birthday" dataDxfId="26" dataCellStyle="Normal 3">
      <calculatedColumnFormula>DAY(tblData[[#This Row],[Birthday 2024]]) = DAY(EDATE(tblData[[#This Row],[Birthday 2024]],6))</calculatedColumnFormula>
    </tableColumn>
    <tableColumn id="15" xr3:uid="{6F62A662-DBA1-4B43-94C3-1ED43287D54E}" name="Is Weekend" dataDxfId="25" dataCellStyle="Normal 3">
      <calculatedColumnFormula>IF((tblData[[#This Row],[Day of week]]=7)+(tblData[[#This Row],[Day of week]]=6),TRUE,FALSE)</calculatedColumnFormula>
    </tableColumn>
    <tableColumn id="16" xr3:uid="{6FBEBA28-2673-4329-9501-9BBF9697512C}" name="DayOfWeek" dataDxfId="24" dataCellStyle="Normal 3">
      <calculatedColumnFormula>IF(tblData[[#This Row],[Is Weekend]],DAY(tblData[[#This Row],[Birthday 2024]]),0)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B9" dT="2023-12-18T12:23:33.08" personId="{00000000-0000-0000-0000-000000000000}" id="{2CF0F34E-683F-4261-B3FD-89808B439A77}">
    <text>Bulgaria Excel Days</text>
  </threadedComment>
  <threadedComment ref="BI9" dT="2023-12-18T12:23:33.08" personId="{00000000-0000-0000-0000-000000000000}" id="{12EA6F61-A87D-4FAC-B7FF-393F1209AB9E}">
    <text>Bulgaria Excel Days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1705A-294F-4A4D-9CD1-86CB804FAC3E}">
  <sheetPr>
    <tabColor rgb="FFBC1F36"/>
  </sheetPr>
  <dimension ref="A1:XX1000"/>
  <sheetViews>
    <sheetView showGridLines="0" zoomScale="70" zoomScaleNormal="70" zoomScaleSheetLayoutView="100" workbookViewId="0">
      <selection activeCell="J18" sqref="J18"/>
    </sheetView>
  </sheetViews>
  <sheetFormatPr defaultColWidth="5.5" defaultRowHeight="20.100000000000001" customHeight="1" x14ac:dyDescent="0.4"/>
  <cols>
    <col min="1" max="1" width="3" style="75" customWidth="1"/>
    <col min="2" max="9" width="6" style="77" customWidth="1"/>
    <col min="10" max="12" width="6" style="75" customWidth="1"/>
    <col min="13" max="13" width="3" style="75" customWidth="1"/>
    <col min="14" max="18" width="6" style="75" customWidth="1"/>
    <col min="19" max="19" width="3" style="75" customWidth="1"/>
    <col min="20" max="20" width="6" style="75" customWidth="1"/>
    <col min="21" max="23" width="6" style="78" customWidth="1"/>
    <col min="24" max="16384" width="5.5" style="78"/>
  </cols>
  <sheetData>
    <row r="1" spans="2:24" ht="15" customHeight="1" x14ac:dyDescent="0.4">
      <c r="B1" s="75"/>
      <c r="C1" s="75"/>
      <c r="D1" s="75"/>
      <c r="E1" s="75"/>
      <c r="F1" s="75"/>
      <c r="G1" s="75"/>
      <c r="H1" s="75"/>
      <c r="I1" s="75"/>
      <c r="P1" s="76"/>
      <c r="Q1" s="77"/>
      <c r="R1" s="77"/>
    </row>
    <row r="2" spans="2:24" ht="30" customHeight="1" x14ac:dyDescent="0.4">
      <c r="B2" s="75"/>
      <c r="C2" s="75"/>
      <c r="D2" s="75"/>
      <c r="E2" s="75"/>
      <c r="F2" s="75"/>
      <c r="G2" s="75"/>
      <c r="H2" s="75"/>
      <c r="I2" s="75"/>
      <c r="N2" s="79"/>
      <c r="O2" s="80"/>
      <c r="P2" s="81"/>
      <c r="Q2" s="77"/>
      <c r="R2" s="77"/>
    </row>
    <row r="3" spans="2:24" ht="30" customHeight="1" x14ac:dyDescent="0.4">
      <c r="B3" s="75"/>
      <c r="C3" s="75"/>
      <c r="D3" s="75"/>
      <c r="E3" s="75"/>
      <c r="F3" s="75"/>
      <c r="G3" s="75"/>
      <c r="H3" s="75"/>
      <c r="I3" s="75"/>
      <c r="S3" s="77"/>
      <c r="T3" s="78"/>
      <c r="W3" s="75"/>
      <c r="X3" s="75"/>
    </row>
    <row r="4" spans="2:24" ht="30" customHeight="1" x14ac:dyDescent="0.4">
      <c r="B4" s="75"/>
      <c r="C4" s="75"/>
      <c r="D4" s="75"/>
      <c r="E4" s="75"/>
      <c r="F4" s="75"/>
      <c r="G4" s="75"/>
      <c r="H4" s="75"/>
      <c r="I4" s="75"/>
      <c r="N4" s="77"/>
      <c r="O4" s="77"/>
      <c r="P4" s="77"/>
      <c r="Q4" s="77"/>
      <c r="R4" s="77"/>
      <c r="S4" s="77"/>
      <c r="T4" s="78"/>
      <c r="W4" s="75"/>
    </row>
    <row r="5" spans="2:24" ht="30" customHeight="1" x14ac:dyDescent="0.4">
      <c r="B5" s="75"/>
      <c r="C5" s="75"/>
      <c r="D5" s="75"/>
      <c r="E5" s="75"/>
      <c r="F5" s="75"/>
      <c r="G5" s="75"/>
      <c r="H5" s="75"/>
      <c r="I5" s="75"/>
      <c r="N5" s="77"/>
      <c r="O5" s="77"/>
      <c r="P5" s="77"/>
      <c r="Q5" s="77"/>
      <c r="R5" s="77"/>
      <c r="S5" s="77"/>
      <c r="T5" s="78"/>
      <c r="W5" s="75"/>
    </row>
    <row r="6" spans="2:24" ht="30" customHeight="1" x14ac:dyDescent="0.4">
      <c r="B6" s="75"/>
      <c r="C6" s="75"/>
      <c r="D6" s="75"/>
      <c r="E6" s="75"/>
      <c r="F6" s="75"/>
      <c r="G6" s="75"/>
      <c r="H6" s="75"/>
      <c r="I6" s="75"/>
      <c r="N6" s="77"/>
      <c r="O6" s="77"/>
      <c r="P6" s="77"/>
      <c r="Q6" s="77"/>
      <c r="R6" s="77"/>
      <c r="S6" s="77"/>
      <c r="T6" s="78"/>
      <c r="W6" s="75"/>
      <c r="X6" s="75"/>
    </row>
    <row r="7" spans="2:24" ht="30" customHeight="1" x14ac:dyDescent="0.4">
      <c r="B7" s="75"/>
      <c r="C7" s="75"/>
      <c r="D7" s="75"/>
      <c r="E7" s="75"/>
      <c r="F7" s="75"/>
      <c r="G7" s="75"/>
      <c r="H7" s="75"/>
      <c r="I7" s="75"/>
      <c r="P7" s="76"/>
      <c r="Q7" s="77"/>
      <c r="R7" s="77"/>
      <c r="T7" s="78"/>
      <c r="W7" s="75"/>
      <c r="X7" s="75"/>
    </row>
    <row r="8" spans="2:24" ht="30" customHeight="1" x14ac:dyDescent="0.4">
      <c r="B8" s="75"/>
      <c r="C8" s="75"/>
      <c r="D8" s="75"/>
      <c r="E8" s="75"/>
      <c r="F8" s="75"/>
      <c r="G8" s="75"/>
      <c r="H8" s="75"/>
      <c r="I8" s="75"/>
      <c r="S8" s="78"/>
      <c r="T8" s="78"/>
      <c r="W8" s="75"/>
      <c r="X8" s="75"/>
    </row>
    <row r="9" spans="2:24" ht="30" customHeight="1" x14ac:dyDescent="0.4">
      <c r="N9" s="79"/>
      <c r="O9" s="80"/>
      <c r="P9" s="77"/>
      <c r="Q9" s="77"/>
      <c r="R9" s="77"/>
      <c r="S9" s="77"/>
      <c r="T9" s="78"/>
    </row>
    <row r="10" spans="2:24" ht="15" customHeight="1" x14ac:dyDescent="0.4">
      <c r="B10" s="79"/>
      <c r="C10" s="80"/>
      <c r="D10" s="81"/>
      <c r="H10" s="78"/>
      <c r="I10" s="78"/>
      <c r="J10" s="78"/>
      <c r="K10" s="78"/>
      <c r="N10" s="79"/>
      <c r="O10" s="80"/>
      <c r="P10" s="77"/>
      <c r="Q10" s="77"/>
      <c r="R10" s="77"/>
      <c r="S10" s="77"/>
      <c r="T10" s="78"/>
      <c r="W10" s="75"/>
    </row>
    <row r="11" spans="2:24" ht="30" customHeight="1" thickBot="1" x14ac:dyDescent="0.45">
      <c r="B11" s="75"/>
      <c r="C11" s="75"/>
      <c r="D11" s="75"/>
      <c r="E11" s="75"/>
      <c r="F11" s="75"/>
      <c r="G11" s="75"/>
      <c r="H11" s="75"/>
      <c r="I11" s="75"/>
      <c r="U11" s="75"/>
      <c r="V11" s="75"/>
      <c r="W11" s="75"/>
    </row>
    <row r="12" spans="2:24" ht="90" customHeight="1" thickBot="1" x14ac:dyDescent="0.45">
      <c r="B12" s="98" t="s">
        <v>1469</v>
      </c>
      <c r="C12" s="99"/>
      <c r="D12" s="99"/>
      <c r="E12" s="99"/>
      <c r="F12" s="99"/>
      <c r="G12" s="99"/>
      <c r="H12" s="99"/>
      <c r="I12" s="99"/>
      <c r="J12" s="99"/>
      <c r="K12" s="99"/>
      <c r="L12" s="100"/>
      <c r="N12" s="101" t="s">
        <v>1467</v>
      </c>
      <c r="O12" s="102"/>
      <c r="P12" s="102"/>
      <c r="Q12" s="102"/>
      <c r="R12" s="103"/>
      <c r="S12" s="77"/>
      <c r="T12" s="78"/>
      <c r="W12" s="75"/>
    </row>
    <row r="13" spans="2:24" ht="15" customHeight="1" x14ac:dyDescent="0.4">
      <c r="B13" s="79"/>
      <c r="C13" s="80"/>
      <c r="D13" s="81"/>
      <c r="H13" s="78"/>
      <c r="I13" s="78"/>
      <c r="J13" s="78"/>
      <c r="K13" s="78"/>
      <c r="N13" s="77"/>
      <c r="O13" s="77"/>
      <c r="P13" s="77"/>
      <c r="Q13" s="77"/>
      <c r="R13" s="77"/>
      <c r="S13" s="77"/>
      <c r="T13" s="77"/>
      <c r="U13" s="77"/>
      <c r="V13" s="75"/>
      <c r="W13" s="75"/>
    </row>
    <row r="14" spans="2:24" ht="30" customHeight="1" x14ac:dyDescent="0.4">
      <c r="B14" s="75"/>
      <c r="C14" s="75"/>
      <c r="D14" s="75"/>
      <c r="E14" s="75"/>
      <c r="F14" s="75"/>
      <c r="G14" s="75"/>
      <c r="H14" s="75"/>
      <c r="I14" s="75"/>
      <c r="U14" s="75"/>
      <c r="V14" s="75"/>
      <c r="W14" s="75"/>
      <c r="X14" s="75"/>
    </row>
    <row r="15" spans="2:24" ht="90" customHeight="1" thickBot="1" x14ac:dyDescent="0.45">
      <c r="B15" s="79"/>
      <c r="C15" s="80"/>
      <c r="D15" s="81"/>
      <c r="H15" s="78"/>
      <c r="I15" s="78"/>
      <c r="J15" s="78"/>
      <c r="K15" s="78"/>
      <c r="N15" s="101" t="s">
        <v>1468</v>
      </c>
      <c r="O15" s="102"/>
      <c r="P15" s="102"/>
      <c r="Q15" s="102"/>
      <c r="R15" s="103"/>
      <c r="S15" s="77"/>
      <c r="T15" s="78"/>
      <c r="W15" s="75"/>
    </row>
    <row r="16" spans="2:24" ht="20.100000000000001" customHeight="1" x14ac:dyDescent="0.4">
      <c r="X16" s="75"/>
    </row>
    <row r="17" spans="1:24" ht="30" customHeight="1" x14ac:dyDescent="0.4">
      <c r="A17" s="78"/>
      <c r="B17" s="78"/>
      <c r="C17" s="78"/>
      <c r="D17" s="78"/>
      <c r="E17" s="78"/>
      <c r="F17" s="78"/>
      <c r="G17" s="78"/>
      <c r="H17" s="78"/>
      <c r="I17" s="78"/>
      <c r="J17" s="78"/>
      <c r="K17" s="78"/>
      <c r="L17" s="78"/>
      <c r="M17" s="78"/>
      <c r="N17" s="78"/>
      <c r="O17" s="78"/>
      <c r="P17" s="78"/>
      <c r="Q17" s="78"/>
      <c r="R17" s="78"/>
      <c r="S17" s="78"/>
      <c r="T17" s="78"/>
      <c r="X17" s="75"/>
    </row>
    <row r="18" spans="1:24" ht="30" customHeight="1" x14ac:dyDescent="0.4">
      <c r="A18" s="78"/>
      <c r="B18" s="78"/>
      <c r="C18" s="78"/>
      <c r="D18" s="78"/>
      <c r="E18" s="78"/>
      <c r="F18" s="78"/>
      <c r="G18" s="78"/>
      <c r="H18" s="78"/>
      <c r="I18" s="78"/>
      <c r="J18" s="78"/>
      <c r="K18" s="78"/>
      <c r="L18" s="78"/>
      <c r="M18" s="78"/>
      <c r="N18" s="78"/>
      <c r="O18" s="78"/>
      <c r="P18" s="78"/>
      <c r="Q18" s="78"/>
      <c r="R18" s="78"/>
      <c r="S18" s="78"/>
      <c r="T18" s="78"/>
      <c r="X18" s="75"/>
    </row>
    <row r="19" spans="1:24" s="82" customFormat="1" ht="30" customHeight="1" x14ac:dyDescent="0.4">
      <c r="N19" s="77"/>
      <c r="O19" s="77"/>
      <c r="P19" s="77"/>
      <c r="Q19" s="77"/>
      <c r="R19" s="77"/>
      <c r="S19" s="77"/>
      <c r="T19" s="77"/>
      <c r="U19" s="77"/>
      <c r="V19" s="75"/>
      <c r="W19" s="75"/>
      <c r="X19" s="75"/>
    </row>
    <row r="20" spans="1:24" ht="30" customHeight="1" x14ac:dyDescent="0.4">
      <c r="A20" s="78"/>
      <c r="B20" s="78"/>
      <c r="C20" s="78"/>
      <c r="D20" s="78"/>
      <c r="E20" s="78"/>
      <c r="F20" s="78"/>
      <c r="G20" s="78"/>
      <c r="H20" s="78"/>
      <c r="I20" s="78"/>
      <c r="J20" s="78"/>
      <c r="K20" s="78"/>
      <c r="L20" s="78"/>
      <c r="M20" s="78"/>
      <c r="N20" s="78"/>
      <c r="O20" s="78"/>
      <c r="P20" s="78"/>
      <c r="Q20" s="78"/>
      <c r="R20" s="77"/>
      <c r="S20" s="77"/>
      <c r="T20" s="77"/>
    </row>
    <row r="21" spans="1:24" ht="30" customHeight="1" x14ac:dyDescent="0.4">
      <c r="A21" s="78"/>
      <c r="B21" s="78"/>
      <c r="C21" s="78"/>
      <c r="D21" s="78"/>
      <c r="E21" s="78"/>
      <c r="F21" s="78"/>
      <c r="G21" s="78"/>
      <c r="H21" s="78"/>
      <c r="I21" s="78"/>
      <c r="J21" s="78"/>
      <c r="K21" s="78"/>
      <c r="L21" s="78"/>
      <c r="M21" s="78"/>
      <c r="N21" s="78"/>
      <c r="O21" s="78"/>
      <c r="P21" s="78"/>
      <c r="Q21" s="78"/>
      <c r="R21" s="77"/>
      <c r="S21" s="77"/>
      <c r="T21" s="77"/>
    </row>
    <row r="22" spans="1:24" ht="30" customHeight="1" x14ac:dyDescent="0.4">
      <c r="A22" s="78"/>
      <c r="B22" s="78"/>
      <c r="C22" s="78"/>
      <c r="D22" s="78"/>
      <c r="E22" s="78"/>
      <c r="F22" s="78"/>
      <c r="G22" s="78"/>
      <c r="H22" s="78"/>
      <c r="I22" s="78"/>
      <c r="J22" s="78"/>
      <c r="K22" s="78"/>
      <c r="L22" s="78"/>
      <c r="M22" s="78"/>
    </row>
    <row r="23" spans="1:24" ht="30" customHeight="1" x14ac:dyDescent="0.4">
      <c r="A23" s="78"/>
      <c r="B23" s="78"/>
      <c r="C23" s="78"/>
      <c r="D23" s="78"/>
      <c r="E23" s="78"/>
      <c r="F23" s="78"/>
      <c r="G23" s="78"/>
      <c r="H23" s="78"/>
      <c r="I23" s="78"/>
      <c r="J23" s="78"/>
      <c r="K23" s="78"/>
      <c r="L23" s="78"/>
      <c r="M23" s="78"/>
    </row>
    <row r="24" spans="1:24" ht="20.100000000000001" customHeight="1" x14ac:dyDescent="0.4">
      <c r="A24" s="78"/>
      <c r="B24" s="78"/>
      <c r="C24" s="78"/>
      <c r="D24" s="78"/>
      <c r="E24" s="78"/>
      <c r="F24" s="78"/>
      <c r="G24" s="78"/>
      <c r="H24" s="78"/>
      <c r="I24" s="78"/>
      <c r="J24" s="78"/>
      <c r="K24" s="78"/>
      <c r="L24" s="78"/>
      <c r="M24" s="78"/>
      <c r="N24" s="78"/>
      <c r="O24" s="78"/>
      <c r="P24" s="78"/>
      <c r="Q24" s="78"/>
      <c r="R24" s="77"/>
      <c r="S24" s="77"/>
      <c r="T24" s="77"/>
    </row>
    <row r="25" spans="1:24" ht="30" customHeight="1" x14ac:dyDescent="0.4">
      <c r="A25" s="78"/>
      <c r="B25" s="78"/>
      <c r="C25" s="78"/>
      <c r="D25" s="78"/>
      <c r="E25" s="78"/>
      <c r="F25" s="78"/>
      <c r="G25" s="78"/>
      <c r="H25" s="78"/>
      <c r="I25" s="78"/>
      <c r="J25" s="78"/>
      <c r="K25" s="78"/>
      <c r="L25" s="78"/>
      <c r="M25" s="78"/>
    </row>
    <row r="26" spans="1:24" ht="89.45" customHeight="1" x14ac:dyDescent="0.4">
      <c r="A26" s="78"/>
      <c r="B26" s="78"/>
      <c r="C26" s="78"/>
      <c r="D26" s="78"/>
      <c r="E26" s="78"/>
      <c r="F26" s="78"/>
      <c r="G26" s="78"/>
      <c r="H26" s="78"/>
      <c r="I26" s="78"/>
      <c r="J26" s="78"/>
      <c r="K26" s="78"/>
      <c r="L26" s="78"/>
      <c r="M26" s="78"/>
      <c r="N26" s="78"/>
      <c r="O26" s="78"/>
      <c r="P26" s="78"/>
      <c r="Q26" s="78"/>
      <c r="R26" s="77"/>
      <c r="S26" s="77"/>
      <c r="T26" s="77"/>
    </row>
    <row r="28" spans="1:24" ht="30" customHeight="1" x14ac:dyDescent="0.4">
      <c r="A28" s="78"/>
      <c r="B28" s="78"/>
      <c r="C28" s="78"/>
      <c r="D28" s="78"/>
      <c r="E28" s="78"/>
      <c r="F28" s="78"/>
      <c r="G28" s="78"/>
      <c r="H28" s="78"/>
      <c r="I28" s="78"/>
      <c r="J28" s="78"/>
      <c r="K28" s="78"/>
      <c r="L28" s="78"/>
      <c r="M28" s="78"/>
    </row>
    <row r="29" spans="1:24" ht="86.45" customHeight="1" x14ac:dyDescent="0.4">
      <c r="A29" s="78"/>
      <c r="B29" s="78"/>
      <c r="C29" s="78"/>
      <c r="D29" s="78"/>
      <c r="E29" s="78"/>
      <c r="F29" s="78"/>
      <c r="G29" s="78"/>
      <c r="H29" s="78"/>
      <c r="I29" s="78"/>
      <c r="J29" s="78"/>
      <c r="K29" s="78"/>
      <c r="L29" s="78"/>
      <c r="M29" s="78"/>
    </row>
    <row r="30" spans="1:24" ht="20.100000000000001" customHeight="1" x14ac:dyDescent="0.4">
      <c r="A30" s="78"/>
      <c r="B30" s="78"/>
      <c r="C30" s="78"/>
      <c r="D30" s="78"/>
      <c r="E30" s="78"/>
      <c r="F30" s="78"/>
      <c r="G30" s="78"/>
      <c r="H30" s="78"/>
      <c r="I30" s="78"/>
      <c r="J30" s="78"/>
      <c r="K30" s="78"/>
      <c r="L30" s="78"/>
      <c r="M30" s="78"/>
    </row>
    <row r="32" spans="1:24" ht="20.100000000000001" customHeight="1" x14ac:dyDescent="0.4">
      <c r="B32" s="75"/>
      <c r="C32" s="75"/>
      <c r="D32" s="75"/>
      <c r="E32" s="75"/>
      <c r="F32" s="75"/>
      <c r="G32" s="75"/>
      <c r="H32" s="75"/>
      <c r="I32" s="75"/>
      <c r="P32" s="76"/>
      <c r="Q32" s="77"/>
      <c r="R32" s="77"/>
    </row>
    <row r="34" spans="2:20" ht="20.100000000000001" customHeight="1" x14ac:dyDescent="0.4">
      <c r="B34" s="83"/>
      <c r="C34" s="80"/>
      <c r="H34" s="78"/>
      <c r="I34" s="78"/>
      <c r="J34" s="78"/>
      <c r="K34" s="78"/>
      <c r="M34" s="78"/>
      <c r="N34" s="78"/>
      <c r="O34" s="78"/>
      <c r="P34" s="78"/>
      <c r="Q34" s="78"/>
      <c r="R34" s="77"/>
      <c r="S34" s="77"/>
      <c r="T34" s="77"/>
    </row>
    <row r="35" spans="2:20" ht="20.100000000000001" customHeight="1" x14ac:dyDescent="0.4">
      <c r="B35" s="79"/>
      <c r="C35" s="80"/>
      <c r="H35" s="78"/>
      <c r="I35" s="78"/>
      <c r="J35" s="78"/>
      <c r="K35" s="78"/>
      <c r="M35" s="78"/>
      <c r="N35" s="78"/>
      <c r="O35" s="78"/>
      <c r="P35" s="78"/>
      <c r="Q35" s="78"/>
      <c r="R35" s="77"/>
      <c r="S35" s="77"/>
      <c r="T35" s="77"/>
    </row>
    <row r="36" spans="2:20" ht="20.100000000000001" customHeight="1" x14ac:dyDescent="0.4">
      <c r="B36" s="79"/>
      <c r="C36" s="80"/>
      <c r="H36" s="78"/>
      <c r="I36" s="78"/>
      <c r="J36" s="78"/>
      <c r="K36" s="78"/>
      <c r="M36" s="78"/>
      <c r="N36" s="78"/>
      <c r="O36" s="78"/>
      <c r="P36" s="78"/>
      <c r="Q36" s="78"/>
      <c r="R36" s="77"/>
      <c r="S36" s="77"/>
      <c r="T36" s="77"/>
    </row>
    <row r="37" spans="2:20" ht="20.100000000000001" customHeight="1" x14ac:dyDescent="0.4">
      <c r="B37" s="79"/>
      <c r="C37" s="80"/>
      <c r="D37" s="81"/>
      <c r="H37" s="78"/>
      <c r="I37" s="78"/>
      <c r="J37" s="78"/>
      <c r="K37" s="78"/>
      <c r="M37" s="78"/>
      <c r="N37" s="78"/>
      <c r="O37" s="78"/>
      <c r="P37" s="78"/>
      <c r="Q37" s="78"/>
      <c r="R37" s="77"/>
      <c r="S37" s="77"/>
      <c r="T37" s="77"/>
    </row>
    <row r="1000" spans="648:648" ht="15" x14ac:dyDescent="0.2">
      <c r="XX1000" s="84">
        <v>125713</v>
      </c>
    </row>
  </sheetData>
  <mergeCells count="3">
    <mergeCell ref="B12:L12"/>
    <mergeCell ref="N12:R12"/>
    <mergeCell ref="N15:R1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3645F-EBD9-400D-AF26-8AF36E6B1ED4}">
  <sheetPr>
    <tabColor theme="5" tint="0.39997558519241921"/>
  </sheetPr>
  <dimension ref="A1:XZ2056"/>
  <sheetViews>
    <sheetView topLeftCell="H1" zoomScale="78" zoomScaleNormal="70" zoomScaleSheetLayoutView="100" workbookViewId="0">
      <selection activeCell="S10" sqref="S10"/>
    </sheetView>
  </sheetViews>
  <sheetFormatPr defaultColWidth="4.7109375" defaultRowHeight="15" x14ac:dyDescent="0.25"/>
  <cols>
    <col min="1" max="1" width="1.78515625" style="1" customWidth="1"/>
    <col min="2" max="2" width="25.0703125" style="22" customWidth="1"/>
    <col min="3" max="4" width="16.640625" style="22" customWidth="1"/>
    <col min="5" max="6" width="16.2109375" style="22" customWidth="1"/>
    <col min="7" max="8" width="16.2109375" style="2" customWidth="1"/>
    <col min="9" max="9" width="16.2109375" style="1" customWidth="1"/>
    <col min="10" max="10" width="9.0703125" style="1" bestFit="1" customWidth="1"/>
    <col min="11" max="11" width="9.85546875" style="3" bestFit="1" customWidth="1"/>
    <col min="12" max="12" width="9.78515625" style="3" customWidth="1"/>
    <col min="13" max="13" width="6.7109375" style="3" bestFit="1" customWidth="1"/>
    <col min="14" max="14" width="5.78515625" style="3" bestFit="1" customWidth="1"/>
    <col min="15" max="15" width="8" style="3" bestFit="1" customWidth="1"/>
    <col min="16" max="16" width="7.28515625" style="3" bestFit="1" customWidth="1"/>
    <col min="17" max="17" width="5.78515625" style="3" bestFit="1" customWidth="1"/>
    <col min="18" max="18" width="4.7109375" style="3"/>
    <col min="19" max="19" width="5.2109375" style="3" bestFit="1" customWidth="1"/>
    <col min="20" max="16384" width="4.7109375" style="3"/>
  </cols>
  <sheetData>
    <row r="1" spans="2:10" ht="15" customHeight="1" x14ac:dyDescent="0.25">
      <c r="B1" s="1"/>
      <c r="C1" s="1"/>
      <c r="D1" s="1"/>
      <c r="E1" s="1"/>
      <c r="F1" s="1"/>
    </row>
    <row r="2" spans="2:10" ht="31.5" customHeight="1" x14ac:dyDescent="0.25">
      <c r="B2" s="1"/>
      <c r="C2" s="1"/>
      <c r="D2" s="1"/>
      <c r="E2" s="1"/>
      <c r="F2" s="1"/>
    </row>
    <row r="3" spans="2:10" ht="20.25" customHeight="1" x14ac:dyDescent="0.25">
      <c r="B3" s="1"/>
      <c r="C3" s="1"/>
      <c r="D3" s="1"/>
      <c r="E3" s="1"/>
      <c r="F3" s="1"/>
    </row>
    <row r="4" spans="2:10" ht="27" customHeight="1" x14ac:dyDescent="0.25">
      <c r="B4" s="1"/>
      <c r="C4" s="1"/>
      <c r="D4" s="1"/>
      <c r="E4" s="1"/>
      <c r="F4" s="1"/>
    </row>
    <row r="5" spans="2:10" ht="21.75" customHeight="1" x14ac:dyDescent="0.25">
      <c r="B5" s="1"/>
      <c r="C5" s="1"/>
      <c r="D5" s="1"/>
      <c r="E5" s="1"/>
      <c r="F5" s="1"/>
    </row>
    <row r="6" spans="2:10" ht="21.75" customHeight="1" x14ac:dyDescent="0.25">
      <c r="B6" s="1"/>
      <c r="C6" s="1"/>
      <c r="D6" s="1"/>
      <c r="E6" s="1"/>
      <c r="F6" s="1"/>
    </row>
    <row r="7" spans="2:10" ht="21.75" customHeight="1" x14ac:dyDescent="0.25">
      <c r="B7" s="1"/>
      <c r="C7" s="1"/>
      <c r="D7" s="1"/>
      <c r="E7" s="1"/>
      <c r="F7" s="1"/>
    </row>
    <row r="8" spans="2:10" ht="21.75" customHeight="1" x14ac:dyDescent="0.25">
      <c r="B8" s="1"/>
      <c r="C8" s="1"/>
      <c r="D8" s="1"/>
      <c r="E8" s="1"/>
      <c r="F8" s="1"/>
    </row>
    <row r="9" spans="2:10" ht="29.25" customHeight="1" x14ac:dyDescent="0.25">
      <c r="B9" s="1"/>
      <c r="C9" s="1"/>
      <c r="D9" s="1"/>
      <c r="E9" s="1"/>
      <c r="F9" s="1"/>
    </row>
    <row r="10" spans="2:10" ht="27" customHeight="1" x14ac:dyDescent="0.25">
      <c r="B10" s="1"/>
      <c r="C10" s="1"/>
      <c r="D10" s="1"/>
      <c r="E10" s="1"/>
      <c r="F10" s="1"/>
    </row>
    <row r="11" spans="2:10" ht="20.25" customHeight="1" x14ac:dyDescent="0.25">
      <c r="B11" s="1"/>
      <c r="C11" s="1"/>
      <c r="D11" s="1"/>
      <c r="E11" s="1"/>
      <c r="F11" s="1"/>
    </row>
    <row r="12" spans="2:10" ht="27" customHeight="1" thickBot="1" x14ac:dyDescent="0.3">
      <c r="B12" s="1"/>
      <c r="C12" s="1"/>
      <c r="D12" s="1"/>
      <c r="E12" s="1"/>
      <c r="F12" s="1"/>
    </row>
    <row r="13" spans="2:10" ht="18.75" x14ac:dyDescent="0.3">
      <c r="B13" s="4" t="s">
        <v>0</v>
      </c>
      <c r="C13" s="5"/>
      <c r="D13" s="5"/>
      <c r="E13" s="6"/>
      <c r="F13" s="6"/>
      <c r="G13" s="7"/>
      <c r="H13" s="7"/>
      <c r="I13" s="8"/>
      <c r="J13" s="3"/>
    </row>
    <row r="14" spans="2:10" ht="18.75" x14ac:dyDescent="0.3">
      <c r="B14" s="9" t="s">
        <v>1</v>
      </c>
      <c r="C14" s="10"/>
      <c r="D14" s="10"/>
      <c r="E14" s="3"/>
      <c r="F14" s="3"/>
      <c r="G14" s="11"/>
      <c r="H14" s="11"/>
      <c r="I14" s="12"/>
      <c r="J14" s="3"/>
    </row>
    <row r="15" spans="2:10" ht="18.75" x14ac:dyDescent="0.3">
      <c r="B15" s="9" t="s">
        <v>2</v>
      </c>
      <c r="C15" s="10"/>
      <c r="D15" s="10"/>
      <c r="E15" s="3"/>
      <c r="F15" s="3"/>
      <c r="G15" s="11"/>
      <c r="H15" s="11"/>
      <c r="I15" s="12"/>
      <c r="J15" s="3"/>
    </row>
    <row r="16" spans="2:10" ht="18.75" x14ac:dyDescent="0.3">
      <c r="B16" s="9" t="s">
        <v>3</v>
      </c>
      <c r="C16" s="10"/>
      <c r="D16" s="10"/>
      <c r="E16" s="3"/>
      <c r="F16" s="3"/>
      <c r="G16" s="11"/>
      <c r="H16" s="11"/>
      <c r="I16" s="12"/>
      <c r="J16" s="3"/>
    </row>
    <row r="17" spans="2:20" ht="19.5" thickBot="1" x14ac:dyDescent="0.35">
      <c r="B17" s="13"/>
      <c r="C17" s="14"/>
      <c r="D17" s="14"/>
      <c r="E17" s="15"/>
      <c r="F17" s="15"/>
      <c r="G17" s="16"/>
      <c r="H17" s="16"/>
      <c r="I17" s="17"/>
      <c r="J17" s="3"/>
    </row>
    <row r="18" spans="2:20" ht="20.25" customHeight="1" x14ac:dyDescent="0.25">
      <c r="B18" s="10"/>
      <c r="C18" s="1"/>
      <c r="D18" s="1"/>
      <c r="E18" s="1"/>
      <c r="F18" s="1"/>
    </row>
    <row r="19" spans="2:20" ht="27" customHeight="1" x14ac:dyDescent="0.25">
      <c r="B19" s="1"/>
      <c r="C19" s="1"/>
      <c r="D19" s="1"/>
      <c r="E19" s="1"/>
      <c r="F19" s="1"/>
    </row>
    <row r="20" spans="2:20" ht="18.95" customHeight="1" thickBot="1" x14ac:dyDescent="0.3">
      <c r="B20" s="3"/>
      <c r="C20" s="3"/>
      <c r="D20" s="3"/>
      <c r="E20" s="3"/>
      <c r="F20" s="3"/>
      <c r="G20" s="11"/>
      <c r="H20" s="11"/>
      <c r="I20" s="3"/>
      <c r="J20" s="3"/>
    </row>
    <row r="21" spans="2:20" ht="19.5" thickBot="1" x14ac:dyDescent="0.3">
      <c r="B21" s="18" t="s">
        <v>4</v>
      </c>
      <c r="C21" s="18" t="s">
        <v>5</v>
      </c>
      <c r="D21" s="85" t="s">
        <v>1471</v>
      </c>
      <c r="E21" s="3" t="s">
        <v>1470</v>
      </c>
      <c r="F21" s="3" t="s">
        <v>1472</v>
      </c>
      <c r="G21" s="3" t="s">
        <v>1473</v>
      </c>
      <c r="H21" s="3" t="s">
        <v>1476</v>
      </c>
      <c r="I21" s="3" t="s">
        <v>1474</v>
      </c>
      <c r="J21" s="3" t="s">
        <v>1475</v>
      </c>
      <c r="K21" s="3" t="s">
        <v>1477</v>
      </c>
      <c r="L21" s="3" t="s">
        <v>1478</v>
      </c>
      <c r="M21" s="87" t="s">
        <v>1479</v>
      </c>
      <c r="N21" s="3" t="s">
        <v>1480</v>
      </c>
      <c r="O21" s="3" t="s">
        <v>1481</v>
      </c>
      <c r="P21" s="3" t="s">
        <v>1482</v>
      </c>
      <c r="Q21" s="3" t="s">
        <v>1483</v>
      </c>
    </row>
    <row r="22" spans="2:20" ht="23.25" customHeight="1" x14ac:dyDescent="0.25">
      <c r="B22" s="19" t="s">
        <v>6</v>
      </c>
      <c r="C22" s="20">
        <v>37294</v>
      </c>
      <c r="D22" s="86">
        <f>DATE(2024,MONTH(tblData[[#This Row],[Birthday (MM/DD/YYYY)]]),DAY(tblData[[#This Row],[Birthday (MM/DD/YYYY)]]))</f>
        <v>45329</v>
      </c>
      <c r="E22" s="3">
        <f>WEEKDAY(tblData[[#This Row],[Birthday 2024]],2)</f>
        <v>3</v>
      </c>
      <c r="F22" s="3">
        <f>WEEKDAY(DATE(2024,MONTH(tblData[[#This Row],[Birthday 2024]]),1),2)</f>
        <v>4</v>
      </c>
      <c r="G22" s="87">
        <f>DATE(2024,MONTH(tblData[[#This Row],[Birthday 2024]]),1)</f>
        <v>45323</v>
      </c>
      <c r="H22" s="87">
        <f>IF(tblData[[#This Row],[First Day of week of the month]]&lt;=2,tblData[[#This Row],[First Day of week]]+2-tblData[[#This Row],[First Day of week of the month]],tblData[[#This Row],[First Day of week]]+7-tblData[[#This Row],[First Day of week of the month]]+2)</f>
        <v>45328</v>
      </c>
      <c r="I22" s="87">
        <f>tblData[[#This Row],[First Tuesday of the month]]+7*2</f>
        <v>45342</v>
      </c>
      <c r="J22" s="3" t="b">
        <f>tblData[[#This Row],[Third Tuesday of the month]]=tblData[[#This Row],[Birthday 2024]]</f>
        <v>0</v>
      </c>
      <c r="K22" s="87" cm="1">
        <f t="array" ref="K22">tblData[[#This Row],[Birthday 2024]]-_xlfn.SWITCH(tblData[[#This Row],[Day of week]],7,0,6,6,5,5,4,4,3,3,2,2,1,1)</f>
        <v>45326</v>
      </c>
      <c r="L22" s="87">
        <f>IF(MONTH(tblData[[#This Row],[Birthday 2024]])=2,DATE(2024,2,25),EOMONTH(tblData[[#This Row],[Birthday 2024]],0)-4)</f>
        <v>45347</v>
      </c>
      <c r="M22" s="87">
        <f>EOMONTH(tblData[[#This Row],[Birthday 2024]],0)</f>
        <v>45351</v>
      </c>
      <c r="N22" s="87" t="b">
        <f>MEDIAN(tblData[[#This Row],[Last - 5]:[Last]],tblData[[#This Row],[Birthday 2024]])=tblData[[#This Row],[Birthday 2024]]</f>
        <v>0</v>
      </c>
      <c r="O22" s="87" t="b">
        <f>DAY(tblData[[#This Row],[Birthday 2024]]) = DAY(EDATE(tblData[[#This Row],[Birthday 2024]],6))</f>
        <v>1</v>
      </c>
      <c r="P22" s="87" t="b">
        <f>IF((tblData[[#This Row],[Day of week]]=7)+(tblData[[#This Row],[Day of week]]=6),TRUE,FALSE)</f>
        <v>0</v>
      </c>
      <c r="Q22" s="3">
        <f>IF(tblData[[#This Row],[Is Weekend]],DAY(tblData[[#This Row],[Birthday 2024]]),0)</f>
        <v>0</v>
      </c>
      <c r="S22" s="107" cm="1">
        <f t="array" ref="S22:T74">_xlfn.GROUPBY(tblData[Sunday grouping],tblData[Sunday grouping],_xleta.COUNTA,0,0,-2)</f>
        <v>45319</v>
      </c>
      <c r="T22" s="3">
        <v>39</v>
      </c>
    </row>
    <row r="23" spans="2:20" ht="23.25" customHeight="1" x14ac:dyDescent="0.25">
      <c r="B23" s="19" t="s">
        <v>7</v>
      </c>
      <c r="C23" s="20">
        <v>38038</v>
      </c>
      <c r="D23" s="86">
        <f>DATE(2024,MONTH(tblData[[#This Row],[Birthday (MM/DD/YYYY)]]),DAY(tblData[[#This Row],[Birthday (MM/DD/YYYY)]]))</f>
        <v>45343</v>
      </c>
      <c r="E23" s="3">
        <f>WEEKDAY(tblData[[#This Row],[Birthday 2024]],2)</f>
        <v>3</v>
      </c>
      <c r="F23" s="3">
        <f>WEEKDAY(DATE(2024,MONTH(tblData[[#This Row],[Birthday 2024]]),1),2)</f>
        <v>4</v>
      </c>
      <c r="G23" s="87">
        <f>DATE(2024,MONTH(tblData[[#This Row],[Birthday 2024]]),1)</f>
        <v>45323</v>
      </c>
      <c r="H23" s="87">
        <f>IF(tblData[[#This Row],[First Day of week of the month]]&lt;=2,tblData[[#This Row],[First Day of week]]+2-tblData[[#This Row],[First Day of week of the month]],tblData[[#This Row],[First Day of week]]+7-tblData[[#This Row],[First Day of week of the month]]+2)</f>
        <v>45328</v>
      </c>
      <c r="I23" s="87">
        <f>tblData[[#This Row],[First Tuesday of the month]]+7*2</f>
        <v>45342</v>
      </c>
      <c r="J23" s="3" t="b">
        <f>tblData[[#This Row],[Third Tuesday of the month]]=tblData[[#This Row],[Birthday 2024]]</f>
        <v>0</v>
      </c>
      <c r="K23" s="87" cm="1">
        <f t="array" ref="K23">tblData[[#This Row],[Birthday 2024]]-_xlfn.SWITCH(tblData[[#This Row],[Day of week]],7,0,6,6,5,5,4,4,3,3,2,2,1,1)</f>
        <v>45340</v>
      </c>
      <c r="L23" s="87">
        <f>IF(MONTH(tblData[[#This Row],[Birthday 2024]])=2,DATE(2024,2,25),EOMONTH(tblData[[#This Row],[Birthday 2024]],0)-4)</f>
        <v>45347</v>
      </c>
      <c r="M23" s="87">
        <f>EOMONTH(tblData[[#This Row],[Birthday 2024]],0)</f>
        <v>45351</v>
      </c>
      <c r="N23" s="87" t="b">
        <f>MEDIAN(tblData[[#This Row],[Last - 5]:[Last]],tblData[[#This Row],[Birthday 2024]])=tblData[[#This Row],[Birthday 2024]]</f>
        <v>0</v>
      </c>
      <c r="O23" s="87" t="b">
        <f>DAY(tblData[[#This Row],[Birthday 2024]]) = DAY(EDATE(tblData[[#This Row],[Birthday 2024]],6))</f>
        <v>1</v>
      </c>
      <c r="P23" s="87" t="b">
        <f>IF((tblData[[#This Row],[Day of week]]=7)+(tblData[[#This Row],[Day of week]]=6),TRUE,FALSE)</f>
        <v>0</v>
      </c>
      <c r="Q23" s="3">
        <f>IF(tblData[[#This Row],[Is Weekend]],DAY(tblData[[#This Row],[Birthday 2024]]),0)</f>
        <v>0</v>
      </c>
      <c r="S23" s="107">
        <v>45389</v>
      </c>
      <c r="T23" s="3">
        <v>38</v>
      </c>
    </row>
    <row r="24" spans="2:20" ht="23.25" customHeight="1" x14ac:dyDescent="0.25">
      <c r="B24" s="19" t="s">
        <v>8</v>
      </c>
      <c r="C24" s="20">
        <v>37157</v>
      </c>
      <c r="D24" s="86">
        <f>DATE(2024,MONTH(tblData[[#This Row],[Birthday (MM/DD/YYYY)]]),DAY(tblData[[#This Row],[Birthday (MM/DD/YYYY)]]))</f>
        <v>45558</v>
      </c>
      <c r="E24" s="3">
        <f>WEEKDAY(tblData[[#This Row],[Birthday 2024]],2)</f>
        <v>1</v>
      </c>
      <c r="F24" s="3">
        <f>WEEKDAY(DATE(2024,MONTH(tblData[[#This Row],[Birthday 2024]]),1),2)</f>
        <v>7</v>
      </c>
      <c r="G24" s="87">
        <f>DATE(2024,MONTH(tblData[[#This Row],[Birthday 2024]]),1)</f>
        <v>45536</v>
      </c>
      <c r="H24" s="87">
        <f>IF(tblData[[#This Row],[First Day of week of the month]]&lt;=2,tblData[[#This Row],[First Day of week]]+2-tblData[[#This Row],[First Day of week of the month]],tblData[[#This Row],[First Day of week]]+7-tblData[[#This Row],[First Day of week of the month]]+2)</f>
        <v>45538</v>
      </c>
      <c r="I24" s="87">
        <f>tblData[[#This Row],[First Tuesday of the month]]+7*2</f>
        <v>45552</v>
      </c>
      <c r="J24" s="3" t="b">
        <f>tblData[[#This Row],[Third Tuesday of the month]]=tblData[[#This Row],[Birthday 2024]]</f>
        <v>0</v>
      </c>
      <c r="K24" s="87" cm="1">
        <f t="array" ref="K24">tblData[[#This Row],[Birthday 2024]]-_xlfn.SWITCH(tblData[[#This Row],[Day of week]],7,0,6,6,5,5,4,4,3,3,2,2,1,1)</f>
        <v>45557</v>
      </c>
      <c r="L24" s="87">
        <f>IF(MONTH(tblData[[#This Row],[Birthday 2024]])=2,DATE(2024,2,25),EOMONTH(tblData[[#This Row],[Birthday 2024]],0)-4)</f>
        <v>45561</v>
      </c>
      <c r="M24" s="87">
        <f>EOMONTH(tblData[[#This Row],[Birthday 2024]],0)</f>
        <v>45565</v>
      </c>
      <c r="N24" s="87" t="b">
        <f>MEDIAN(tblData[[#This Row],[Last - 5]:[Last]],tblData[[#This Row],[Birthday 2024]])=tblData[[#This Row],[Birthday 2024]]</f>
        <v>0</v>
      </c>
      <c r="O24" s="87" t="b">
        <f>DAY(tblData[[#This Row],[Birthday 2024]]) = DAY(EDATE(tblData[[#This Row],[Birthday 2024]],6))</f>
        <v>1</v>
      </c>
      <c r="P24" s="87" t="b">
        <f>IF((tblData[[#This Row],[Day of week]]=7)+(tblData[[#This Row],[Day of week]]=6),TRUE,FALSE)</f>
        <v>0</v>
      </c>
      <c r="Q24" s="3">
        <f>IF(tblData[[#This Row],[Is Weekend]],DAY(tblData[[#This Row],[Birthday 2024]]),0)</f>
        <v>0</v>
      </c>
      <c r="S24" s="107">
        <v>45550</v>
      </c>
      <c r="T24" s="3">
        <v>38</v>
      </c>
    </row>
    <row r="25" spans="2:20" ht="23.25" customHeight="1" x14ac:dyDescent="0.25">
      <c r="B25" s="19" t="s">
        <v>9</v>
      </c>
      <c r="C25" s="20">
        <v>38226</v>
      </c>
      <c r="D25" s="86">
        <f>DATE(2024,MONTH(tblData[[#This Row],[Birthday (MM/DD/YYYY)]]),DAY(tblData[[#This Row],[Birthday (MM/DD/YYYY)]]))</f>
        <v>45531</v>
      </c>
      <c r="E25" s="3">
        <f>WEEKDAY(tblData[[#This Row],[Birthday 2024]],2)</f>
        <v>2</v>
      </c>
      <c r="F25" s="3">
        <f>WEEKDAY(DATE(2024,MONTH(tblData[[#This Row],[Birthday 2024]]),1),2)</f>
        <v>4</v>
      </c>
      <c r="G25" s="87">
        <f>DATE(2024,MONTH(tblData[[#This Row],[Birthday 2024]]),1)</f>
        <v>45505</v>
      </c>
      <c r="H25" s="87">
        <f>IF(tblData[[#This Row],[First Day of week of the month]]&lt;=2,tblData[[#This Row],[First Day of week]]+2-tblData[[#This Row],[First Day of week of the month]],tblData[[#This Row],[First Day of week]]+7-tblData[[#This Row],[First Day of week of the month]]+2)</f>
        <v>45510</v>
      </c>
      <c r="I25" s="87">
        <f>tblData[[#This Row],[First Tuesday of the month]]+7*2</f>
        <v>45524</v>
      </c>
      <c r="J25" s="3" t="b">
        <f>tblData[[#This Row],[Third Tuesday of the month]]=tblData[[#This Row],[Birthday 2024]]</f>
        <v>0</v>
      </c>
      <c r="K25" s="87" cm="1">
        <f t="array" ref="K25">tblData[[#This Row],[Birthday 2024]]-_xlfn.SWITCH(tblData[[#This Row],[Day of week]],7,0,6,6,5,5,4,4,3,3,2,2,1,1)</f>
        <v>45529</v>
      </c>
      <c r="L25" s="87">
        <f>IF(MONTH(tblData[[#This Row],[Birthday 2024]])=2,DATE(2024,2,25),EOMONTH(tblData[[#This Row],[Birthday 2024]],0)-4)</f>
        <v>45531</v>
      </c>
      <c r="M25" s="87">
        <f>EOMONTH(tblData[[#This Row],[Birthday 2024]],0)</f>
        <v>45535</v>
      </c>
      <c r="N25" s="87" t="b">
        <f>MEDIAN(tblData[[#This Row],[Last - 5]:[Last]],tblData[[#This Row],[Birthday 2024]])=tblData[[#This Row],[Birthday 2024]]</f>
        <v>1</v>
      </c>
      <c r="O25" s="87" t="b">
        <f>DAY(tblData[[#This Row],[Birthday 2024]]) = DAY(EDATE(tblData[[#This Row],[Birthday 2024]],6))</f>
        <v>1</v>
      </c>
      <c r="P25" s="87" t="b">
        <f>IF((tblData[[#This Row],[Day of week]]=7)+(tblData[[#This Row],[Day of week]]=6),TRUE,FALSE)</f>
        <v>0</v>
      </c>
      <c r="Q25" s="3">
        <f>IF(tblData[[#This Row],[Is Weekend]],DAY(tblData[[#This Row],[Birthday 2024]]),0)</f>
        <v>0</v>
      </c>
      <c r="S25" s="107">
        <v>45487</v>
      </c>
      <c r="T25" s="3">
        <v>37</v>
      </c>
    </row>
    <row r="26" spans="2:20" ht="23.25" customHeight="1" x14ac:dyDescent="0.25">
      <c r="B26" s="19" t="s">
        <v>10</v>
      </c>
      <c r="C26" s="20">
        <v>38046</v>
      </c>
      <c r="D26" s="86">
        <f>DATE(2024,MONTH(tblData[[#This Row],[Birthday (MM/DD/YYYY)]]),DAY(tblData[[#This Row],[Birthday (MM/DD/YYYY)]]))</f>
        <v>45351</v>
      </c>
      <c r="E26" s="3">
        <f>WEEKDAY(tblData[[#This Row],[Birthday 2024]],2)</f>
        <v>4</v>
      </c>
      <c r="F26" s="3">
        <f>WEEKDAY(DATE(2024,MONTH(tblData[[#This Row],[Birthday 2024]]),1),2)</f>
        <v>4</v>
      </c>
      <c r="G26" s="87">
        <f>DATE(2024,MONTH(tblData[[#This Row],[Birthday 2024]]),1)</f>
        <v>45323</v>
      </c>
      <c r="H26" s="87">
        <f>IF(tblData[[#This Row],[First Day of week of the month]]&lt;=2,tblData[[#This Row],[First Day of week]]+2-tblData[[#This Row],[First Day of week of the month]],tblData[[#This Row],[First Day of week]]+7-tblData[[#This Row],[First Day of week of the month]]+2)</f>
        <v>45328</v>
      </c>
      <c r="I26" s="87">
        <f>tblData[[#This Row],[First Tuesday of the month]]+7*2</f>
        <v>45342</v>
      </c>
      <c r="J26" s="3" t="b">
        <f>tblData[[#This Row],[Third Tuesday of the month]]=tblData[[#This Row],[Birthday 2024]]</f>
        <v>0</v>
      </c>
      <c r="K26" s="87" cm="1">
        <f t="array" ref="K26">tblData[[#This Row],[Birthday 2024]]-_xlfn.SWITCH(tblData[[#This Row],[Day of week]],7,0,6,6,5,5,4,4,3,3,2,2,1,1)</f>
        <v>45347</v>
      </c>
      <c r="L26" s="87">
        <f>IF(MONTH(tblData[[#This Row],[Birthday 2024]])=2,DATE(2024,2,25),EOMONTH(tblData[[#This Row],[Birthday 2024]],0)-4)</f>
        <v>45347</v>
      </c>
      <c r="M26" s="87">
        <f>EOMONTH(tblData[[#This Row],[Birthday 2024]],0)</f>
        <v>45351</v>
      </c>
      <c r="N26" s="87" t="b">
        <f>MEDIAN(tblData[[#This Row],[Last - 5]:[Last]],tblData[[#This Row],[Birthday 2024]])=tblData[[#This Row],[Birthday 2024]]</f>
        <v>1</v>
      </c>
      <c r="O26" s="87" t="b">
        <f>DAY(tblData[[#This Row],[Birthday 2024]]) = DAY(EDATE(tblData[[#This Row],[Birthday 2024]],6))</f>
        <v>1</v>
      </c>
      <c r="P26" s="87" t="b">
        <f>IF((tblData[[#This Row],[Day of week]]=7)+(tblData[[#This Row],[Day of week]]=6),TRUE,FALSE)</f>
        <v>0</v>
      </c>
      <c r="Q26" s="3">
        <f>IF(tblData[[#This Row],[Is Weekend]],DAY(tblData[[#This Row],[Birthday 2024]]),0)</f>
        <v>0</v>
      </c>
      <c r="S26" s="107">
        <v>45312</v>
      </c>
      <c r="T26" s="3">
        <v>35</v>
      </c>
    </row>
    <row r="27" spans="2:20" ht="23.25" customHeight="1" x14ac:dyDescent="0.25">
      <c r="B27" s="19" t="s">
        <v>11</v>
      </c>
      <c r="C27" s="20">
        <v>37001</v>
      </c>
      <c r="D27" s="86">
        <f>DATE(2024,MONTH(tblData[[#This Row],[Birthday (MM/DD/YYYY)]]),DAY(tblData[[#This Row],[Birthday (MM/DD/YYYY)]]))</f>
        <v>45402</v>
      </c>
      <c r="E27" s="3">
        <f>WEEKDAY(tblData[[#This Row],[Birthday 2024]],2)</f>
        <v>6</v>
      </c>
      <c r="F27" s="3">
        <f>WEEKDAY(DATE(2024,MONTH(tblData[[#This Row],[Birthday 2024]]),1),2)</f>
        <v>1</v>
      </c>
      <c r="G27" s="87">
        <f>DATE(2024,MONTH(tblData[[#This Row],[Birthday 2024]]),1)</f>
        <v>45383</v>
      </c>
      <c r="H27" s="87">
        <f>IF(tblData[[#This Row],[First Day of week of the month]]&lt;=2,tblData[[#This Row],[First Day of week]]+2-tblData[[#This Row],[First Day of week of the month]],tblData[[#This Row],[First Day of week]]+7-tblData[[#This Row],[First Day of week of the month]]+2)</f>
        <v>45384</v>
      </c>
      <c r="I27" s="87">
        <f>tblData[[#This Row],[First Tuesday of the month]]+7*2</f>
        <v>45398</v>
      </c>
      <c r="J27" s="3" t="b">
        <f>tblData[[#This Row],[Third Tuesday of the month]]=tblData[[#This Row],[Birthday 2024]]</f>
        <v>0</v>
      </c>
      <c r="K27" s="87" cm="1">
        <f t="array" ref="K27">tblData[[#This Row],[Birthday 2024]]-_xlfn.SWITCH(tblData[[#This Row],[Day of week]],7,0,6,6,5,5,4,4,3,3,2,2,1,1)</f>
        <v>45396</v>
      </c>
      <c r="L27" s="87">
        <f>IF(MONTH(tblData[[#This Row],[Birthday 2024]])=2,DATE(2024,2,25),EOMONTH(tblData[[#This Row],[Birthday 2024]],0)-4)</f>
        <v>45408</v>
      </c>
      <c r="M27" s="87">
        <f>EOMONTH(tblData[[#This Row],[Birthday 2024]],0)</f>
        <v>45412</v>
      </c>
      <c r="N27" s="87" t="b">
        <f>MEDIAN(tblData[[#This Row],[Last - 5]:[Last]],tblData[[#This Row],[Birthday 2024]])=tblData[[#This Row],[Birthday 2024]]</f>
        <v>0</v>
      </c>
      <c r="O27" s="87" t="b">
        <f>DAY(tblData[[#This Row],[Birthday 2024]]) = DAY(EDATE(tblData[[#This Row],[Birthday 2024]],6))</f>
        <v>1</v>
      </c>
      <c r="P27" s="87" t="b">
        <f>IF((tblData[[#This Row],[Day of week]]=7)+(tblData[[#This Row],[Day of week]]=6),TRUE,FALSE)</f>
        <v>1</v>
      </c>
      <c r="Q27" s="3">
        <f>IF(tblData[[#This Row],[Is Weekend]],DAY(tblData[[#This Row],[Birthday 2024]]),0)</f>
        <v>20</v>
      </c>
      <c r="S27" s="107">
        <v>45431</v>
      </c>
      <c r="T27" s="3">
        <v>34</v>
      </c>
    </row>
    <row r="28" spans="2:20" ht="23.25" customHeight="1" x14ac:dyDescent="0.25">
      <c r="B28" s="19" t="s">
        <v>12</v>
      </c>
      <c r="C28" s="20">
        <v>37083</v>
      </c>
      <c r="D28" s="86">
        <f>DATE(2024,MONTH(tblData[[#This Row],[Birthday (MM/DD/YYYY)]]),DAY(tblData[[#This Row],[Birthday (MM/DD/YYYY)]]))</f>
        <v>45484</v>
      </c>
      <c r="E28" s="3">
        <f>WEEKDAY(tblData[[#This Row],[Birthday 2024]],2)</f>
        <v>4</v>
      </c>
      <c r="F28" s="3">
        <f>WEEKDAY(DATE(2024,MONTH(tblData[[#This Row],[Birthday 2024]]),1),2)</f>
        <v>1</v>
      </c>
      <c r="G28" s="87">
        <f>DATE(2024,MONTH(tblData[[#This Row],[Birthday 2024]]),1)</f>
        <v>45474</v>
      </c>
      <c r="H28" s="87">
        <f>IF(tblData[[#This Row],[First Day of week of the month]]&lt;=2,tblData[[#This Row],[First Day of week]]+2-tblData[[#This Row],[First Day of week of the month]],tblData[[#This Row],[First Day of week]]+7-tblData[[#This Row],[First Day of week of the month]]+2)</f>
        <v>45475</v>
      </c>
      <c r="I28" s="87">
        <f>tblData[[#This Row],[First Tuesday of the month]]+7*2</f>
        <v>45489</v>
      </c>
      <c r="J28" s="3" t="b">
        <f>tblData[[#This Row],[Third Tuesday of the month]]=tblData[[#This Row],[Birthday 2024]]</f>
        <v>0</v>
      </c>
      <c r="K28" s="87" cm="1">
        <f t="array" ref="K28">tblData[[#This Row],[Birthday 2024]]-_xlfn.SWITCH(tblData[[#This Row],[Day of week]],7,0,6,6,5,5,4,4,3,3,2,2,1,1)</f>
        <v>45480</v>
      </c>
      <c r="L28" s="87">
        <f>IF(MONTH(tblData[[#This Row],[Birthday 2024]])=2,DATE(2024,2,25),EOMONTH(tblData[[#This Row],[Birthday 2024]],0)-4)</f>
        <v>45500</v>
      </c>
      <c r="M28" s="87">
        <f>EOMONTH(tblData[[#This Row],[Birthday 2024]],0)</f>
        <v>45504</v>
      </c>
      <c r="N28" s="87" t="b">
        <f>MEDIAN(tblData[[#This Row],[Last - 5]:[Last]],tblData[[#This Row],[Birthday 2024]])=tblData[[#This Row],[Birthday 2024]]</f>
        <v>0</v>
      </c>
      <c r="O28" s="87" t="b">
        <f>DAY(tblData[[#This Row],[Birthday 2024]]) = DAY(EDATE(tblData[[#This Row],[Birthday 2024]],6))</f>
        <v>1</v>
      </c>
      <c r="P28" s="87" t="b">
        <f>IF((tblData[[#This Row],[Day of week]]=7)+(tblData[[#This Row],[Day of week]]=6),TRUE,FALSE)</f>
        <v>0</v>
      </c>
      <c r="Q28" s="3">
        <f>IF(tblData[[#This Row],[Is Weekend]],DAY(tblData[[#This Row],[Birthday 2024]]),0)</f>
        <v>0</v>
      </c>
      <c r="S28" s="107">
        <v>45585</v>
      </c>
      <c r="T28" s="3">
        <v>34</v>
      </c>
    </row>
    <row r="29" spans="2:20" ht="23.25" customHeight="1" x14ac:dyDescent="0.25">
      <c r="B29" s="19" t="s">
        <v>13</v>
      </c>
      <c r="C29" s="20">
        <v>37287</v>
      </c>
      <c r="D29" s="86">
        <f>DATE(2024,MONTH(tblData[[#This Row],[Birthday (MM/DD/YYYY)]]),DAY(tblData[[#This Row],[Birthday (MM/DD/YYYY)]]))</f>
        <v>45322</v>
      </c>
      <c r="E29" s="3">
        <f>WEEKDAY(tblData[[#This Row],[Birthday 2024]],2)</f>
        <v>3</v>
      </c>
      <c r="F29" s="3">
        <f>WEEKDAY(DATE(2024,MONTH(tblData[[#This Row],[Birthday 2024]]),1),2)</f>
        <v>1</v>
      </c>
      <c r="G29" s="87">
        <f>DATE(2024,MONTH(tblData[[#This Row],[Birthday 2024]]),1)</f>
        <v>45292</v>
      </c>
      <c r="H29" s="87">
        <f>IF(tblData[[#This Row],[First Day of week of the month]]&lt;=2,tblData[[#This Row],[First Day of week]]+2-tblData[[#This Row],[First Day of week of the month]],tblData[[#This Row],[First Day of week]]+7-tblData[[#This Row],[First Day of week of the month]]+2)</f>
        <v>45293</v>
      </c>
      <c r="I29" s="87">
        <f>tblData[[#This Row],[First Tuesday of the month]]+7*2</f>
        <v>45307</v>
      </c>
      <c r="J29" s="3" t="b">
        <f>tblData[[#This Row],[Third Tuesday of the month]]=tblData[[#This Row],[Birthday 2024]]</f>
        <v>0</v>
      </c>
      <c r="K29" s="87" cm="1">
        <f t="array" ref="K29">tblData[[#This Row],[Birthday 2024]]-_xlfn.SWITCH(tblData[[#This Row],[Day of week]],7,0,6,6,5,5,4,4,3,3,2,2,1,1)</f>
        <v>45319</v>
      </c>
      <c r="L29" s="87">
        <f>IF(MONTH(tblData[[#This Row],[Birthday 2024]])=2,DATE(2024,2,25),EOMONTH(tblData[[#This Row],[Birthday 2024]],0)-4)</f>
        <v>45318</v>
      </c>
      <c r="M29" s="87">
        <f>EOMONTH(tblData[[#This Row],[Birthday 2024]],0)</f>
        <v>45322</v>
      </c>
      <c r="N29" s="87" t="b">
        <f>MEDIAN(tblData[[#This Row],[Last - 5]:[Last]],tblData[[#This Row],[Birthday 2024]])=tblData[[#This Row],[Birthday 2024]]</f>
        <v>1</v>
      </c>
      <c r="O29" s="87" t="b">
        <f>DAY(tblData[[#This Row],[Birthday 2024]]) = DAY(EDATE(tblData[[#This Row],[Birthday 2024]],6))</f>
        <v>1</v>
      </c>
      <c r="P29" s="87" t="b">
        <f>IF((tblData[[#This Row],[Day of week]]=7)+(tblData[[#This Row],[Day of week]]=6),TRUE,FALSE)</f>
        <v>0</v>
      </c>
      <c r="Q29" s="3">
        <f>IF(tblData[[#This Row],[Is Weekend]],DAY(tblData[[#This Row],[Birthday 2024]]),0)</f>
        <v>0</v>
      </c>
      <c r="S29" s="107">
        <v>45571</v>
      </c>
      <c r="T29" s="3">
        <v>33</v>
      </c>
    </row>
    <row r="30" spans="2:20" ht="23.25" customHeight="1" x14ac:dyDescent="0.25">
      <c r="B30" s="19" t="s">
        <v>14</v>
      </c>
      <c r="C30" s="20">
        <v>38216</v>
      </c>
      <c r="D30" s="86">
        <f>DATE(2024,MONTH(tblData[[#This Row],[Birthday (MM/DD/YYYY)]]),DAY(tblData[[#This Row],[Birthday (MM/DD/YYYY)]]))</f>
        <v>45521</v>
      </c>
      <c r="E30" s="3">
        <f>WEEKDAY(tblData[[#This Row],[Birthday 2024]],2)</f>
        <v>6</v>
      </c>
      <c r="F30" s="3">
        <f>WEEKDAY(DATE(2024,MONTH(tblData[[#This Row],[Birthday 2024]]),1),2)</f>
        <v>4</v>
      </c>
      <c r="G30" s="87">
        <f>DATE(2024,MONTH(tblData[[#This Row],[Birthday 2024]]),1)</f>
        <v>45505</v>
      </c>
      <c r="H30" s="87">
        <f>IF(tblData[[#This Row],[First Day of week of the month]]&lt;=2,tblData[[#This Row],[First Day of week]]+2-tblData[[#This Row],[First Day of week of the month]],tblData[[#This Row],[First Day of week]]+7-tblData[[#This Row],[First Day of week of the month]]+2)</f>
        <v>45510</v>
      </c>
      <c r="I30" s="87">
        <f>tblData[[#This Row],[First Tuesday of the month]]+7*2</f>
        <v>45524</v>
      </c>
      <c r="J30" s="3" t="b">
        <f>tblData[[#This Row],[Third Tuesday of the month]]=tblData[[#This Row],[Birthday 2024]]</f>
        <v>0</v>
      </c>
      <c r="K30" s="87" cm="1">
        <f t="array" ref="K30">tblData[[#This Row],[Birthday 2024]]-_xlfn.SWITCH(tblData[[#This Row],[Day of week]],7,0,6,6,5,5,4,4,3,3,2,2,1,1)</f>
        <v>45515</v>
      </c>
      <c r="L30" s="87">
        <f>IF(MONTH(tblData[[#This Row],[Birthday 2024]])=2,DATE(2024,2,25),EOMONTH(tblData[[#This Row],[Birthday 2024]],0)-4)</f>
        <v>45531</v>
      </c>
      <c r="M30" s="87">
        <f>EOMONTH(tblData[[#This Row],[Birthday 2024]],0)</f>
        <v>45535</v>
      </c>
      <c r="N30" s="87" t="b">
        <f>MEDIAN(tblData[[#This Row],[Last - 5]:[Last]],tblData[[#This Row],[Birthday 2024]])=tblData[[#This Row],[Birthday 2024]]</f>
        <v>0</v>
      </c>
      <c r="O30" s="87" t="b">
        <f>DAY(tblData[[#This Row],[Birthday 2024]]) = DAY(EDATE(tblData[[#This Row],[Birthday 2024]],6))</f>
        <v>1</v>
      </c>
      <c r="P30" s="87" t="b">
        <f>IF((tblData[[#This Row],[Day of week]]=7)+(tblData[[#This Row],[Day of week]]=6),TRUE,FALSE)</f>
        <v>1</v>
      </c>
      <c r="Q30" s="3">
        <f>IF(tblData[[#This Row],[Is Weekend]],DAY(tblData[[#This Row],[Birthday 2024]]),0)</f>
        <v>17</v>
      </c>
      <c r="S30" s="107">
        <v>45438</v>
      </c>
      <c r="T30" s="3">
        <v>32</v>
      </c>
    </row>
    <row r="31" spans="2:20" ht="23.25" customHeight="1" x14ac:dyDescent="0.25">
      <c r="B31" s="19" t="s">
        <v>15</v>
      </c>
      <c r="C31" s="20">
        <v>37131</v>
      </c>
      <c r="D31" s="86">
        <f>DATE(2024,MONTH(tblData[[#This Row],[Birthday (MM/DD/YYYY)]]),DAY(tblData[[#This Row],[Birthday (MM/DD/YYYY)]]))</f>
        <v>45532</v>
      </c>
      <c r="E31" s="3">
        <f>WEEKDAY(tblData[[#This Row],[Birthday 2024]],2)</f>
        <v>3</v>
      </c>
      <c r="F31" s="3">
        <f>WEEKDAY(DATE(2024,MONTH(tblData[[#This Row],[Birthday 2024]]),1),2)</f>
        <v>4</v>
      </c>
      <c r="G31" s="87">
        <f>DATE(2024,MONTH(tblData[[#This Row],[Birthday 2024]]),1)</f>
        <v>45505</v>
      </c>
      <c r="H31" s="87">
        <f>IF(tblData[[#This Row],[First Day of week of the month]]&lt;=2,tblData[[#This Row],[First Day of week]]+2-tblData[[#This Row],[First Day of week of the month]],tblData[[#This Row],[First Day of week]]+7-tblData[[#This Row],[First Day of week of the month]]+2)</f>
        <v>45510</v>
      </c>
      <c r="I31" s="87">
        <f>tblData[[#This Row],[First Tuesday of the month]]+7*2</f>
        <v>45524</v>
      </c>
      <c r="J31" s="3" t="b">
        <f>tblData[[#This Row],[Third Tuesday of the month]]=tblData[[#This Row],[Birthday 2024]]</f>
        <v>0</v>
      </c>
      <c r="K31" s="87" cm="1">
        <f t="array" ref="K31">tblData[[#This Row],[Birthday 2024]]-_xlfn.SWITCH(tblData[[#This Row],[Day of week]],7,0,6,6,5,5,4,4,3,3,2,2,1,1)</f>
        <v>45529</v>
      </c>
      <c r="L31" s="87">
        <f>IF(MONTH(tblData[[#This Row],[Birthday 2024]])=2,DATE(2024,2,25),EOMONTH(tblData[[#This Row],[Birthday 2024]],0)-4)</f>
        <v>45531</v>
      </c>
      <c r="M31" s="87">
        <f>EOMONTH(tblData[[#This Row],[Birthday 2024]],0)</f>
        <v>45535</v>
      </c>
      <c r="N31" s="87" t="b">
        <f>MEDIAN(tblData[[#This Row],[Last - 5]:[Last]],tblData[[#This Row],[Birthday 2024]])=tblData[[#This Row],[Birthday 2024]]</f>
        <v>1</v>
      </c>
      <c r="O31" s="87" t="b">
        <f>DAY(tblData[[#This Row],[Birthday 2024]]) = DAY(EDATE(tblData[[#This Row],[Birthday 2024]],6))</f>
        <v>1</v>
      </c>
      <c r="P31" s="87" t="b">
        <f>IF((tblData[[#This Row],[Day of week]]=7)+(tblData[[#This Row],[Day of week]]=6),TRUE,FALSE)</f>
        <v>0</v>
      </c>
      <c r="Q31" s="3">
        <f>IF(tblData[[#This Row],[Is Weekend]],DAY(tblData[[#This Row],[Birthday 2024]]),0)</f>
        <v>0</v>
      </c>
      <c r="S31" s="107">
        <v>45452</v>
      </c>
      <c r="T31" s="3">
        <v>32</v>
      </c>
    </row>
    <row r="32" spans="2:20" ht="23.25" customHeight="1" x14ac:dyDescent="0.25">
      <c r="B32" s="19" t="s">
        <v>16</v>
      </c>
      <c r="C32" s="20">
        <v>38026</v>
      </c>
      <c r="D32" s="86">
        <f>DATE(2024,MONTH(tblData[[#This Row],[Birthday (MM/DD/YYYY)]]),DAY(tblData[[#This Row],[Birthday (MM/DD/YYYY)]]))</f>
        <v>45331</v>
      </c>
      <c r="E32" s="3">
        <f>WEEKDAY(tblData[[#This Row],[Birthday 2024]],2)</f>
        <v>5</v>
      </c>
      <c r="F32" s="3">
        <f>WEEKDAY(DATE(2024,MONTH(tblData[[#This Row],[Birthday 2024]]),1),2)</f>
        <v>4</v>
      </c>
      <c r="G32" s="87">
        <f>DATE(2024,MONTH(tblData[[#This Row],[Birthday 2024]]),1)</f>
        <v>45323</v>
      </c>
      <c r="H32" s="87">
        <f>IF(tblData[[#This Row],[First Day of week of the month]]&lt;=2,tblData[[#This Row],[First Day of week]]+2-tblData[[#This Row],[First Day of week of the month]],tblData[[#This Row],[First Day of week]]+7-tblData[[#This Row],[First Day of week of the month]]+2)</f>
        <v>45328</v>
      </c>
      <c r="I32" s="87">
        <f>tblData[[#This Row],[First Tuesday of the month]]+7*2</f>
        <v>45342</v>
      </c>
      <c r="J32" s="3" t="b">
        <f>tblData[[#This Row],[Third Tuesday of the month]]=tblData[[#This Row],[Birthday 2024]]</f>
        <v>0</v>
      </c>
      <c r="K32" s="87" cm="1">
        <f t="array" ref="K32">tblData[[#This Row],[Birthday 2024]]-_xlfn.SWITCH(tblData[[#This Row],[Day of week]],7,0,6,6,5,5,4,4,3,3,2,2,1,1)</f>
        <v>45326</v>
      </c>
      <c r="L32" s="87">
        <f>IF(MONTH(tblData[[#This Row],[Birthday 2024]])=2,DATE(2024,2,25),EOMONTH(tblData[[#This Row],[Birthday 2024]],0)-4)</f>
        <v>45347</v>
      </c>
      <c r="M32" s="87">
        <f>EOMONTH(tblData[[#This Row],[Birthday 2024]],0)</f>
        <v>45351</v>
      </c>
      <c r="N32" s="87" t="b">
        <f>MEDIAN(tblData[[#This Row],[Last - 5]:[Last]],tblData[[#This Row],[Birthday 2024]])=tblData[[#This Row],[Birthday 2024]]</f>
        <v>0</v>
      </c>
      <c r="O32" s="87" t="b">
        <f>DAY(tblData[[#This Row],[Birthday 2024]]) = DAY(EDATE(tblData[[#This Row],[Birthday 2024]],6))</f>
        <v>1</v>
      </c>
      <c r="P32" s="87" t="b">
        <f>IF((tblData[[#This Row],[Day of week]]=7)+(tblData[[#This Row],[Day of week]]=6),TRUE,FALSE)</f>
        <v>0</v>
      </c>
      <c r="Q32" s="3">
        <f>IF(tblData[[#This Row],[Is Weekend]],DAY(tblData[[#This Row],[Birthday 2024]]),0)</f>
        <v>0</v>
      </c>
      <c r="S32" s="107">
        <v>45333</v>
      </c>
      <c r="T32" s="3">
        <v>31</v>
      </c>
    </row>
    <row r="33" spans="2:20" ht="23.25" customHeight="1" x14ac:dyDescent="0.25">
      <c r="B33" s="19" t="s">
        <v>17</v>
      </c>
      <c r="C33" s="20">
        <v>37366</v>
      </c>
      <c r="D33" s="86">
        <f>DATE(2024,MONTH(tblData[[#This Row],[Birthday (MM/DD/YYYY)]]),DAY(tblData[[#This Row],[Birthday (MM/DD/YYYY)]]))</f>
        <v>45402</v>
      </c>
      <c r="E33" s="3">
        <f>WEEKDAY(tblData[[#This Row],[Birthday 2024]],2)</f>
        <v>6</v>
      </c>
      <c r="F33" s="3">
        <f>WEEKDAY(DATE(2024,MONTH(tblData[[#This Row],[Birthday 2024]]),1),2)</f>
        <v>1</v>
      </c>
      <c r="G33" s="87">
        <f>DATE(2024,MONTH(tblData[[#This Row],[Birthday 2024]]),1)</f>
        <v>45383</v>
      </c>
      <c r="H33" s="87">
        <f>IF(tblData[[#This Row],[First Day of week of the month]]&lt;=2,tblData[[#This Row],[First Day of week]]+2-tblData[[#This Row],[First Day of week of the month]],tblData[[#This Row],[First Day of week]]+7-tblData[[#This Row],[First Day of week of the month]]+2)</f>
        <v>45384</v>
      </c>
      <c r="I33" s="87">
        <f>tblData[[#This Row],[First Tuesday of the month]]+7*2</f>
        <v>45398</v>
      </c>
      <c r="J33" s="3" t="b">
        <f>tblData[[#This Row],[Third Tuesday of the month]]=tblData[[#This Row],[Birthday 2024]]</f>
        <v>0</v>
      </c>
      <c r="K33" s="87" cm="1">
        <f t="array" ref="K33">tblData[[#This Row],[Birthday 2024]]-_xlfn.SWITCH(tblData[[#This Row],[Day of week]],7,0,6,6,5,5,4,4,3,3,2,2,1,1)</f>
        <v>45396</v>
      </c>
      <c r="L33" s="87">
        <f>IF(MONTH(tblData[[#This Row],[Birthday 2024]])=2,DATE(2024,2,25),EOMONTH(tblData[[#This Row],[Birthday 2024]],0)-4)</f>
        <v>45408</v>
      </c>
      <c r="M33" s="87">
        <f>EOMONTH(tblData[[#This Row],[Birthday 2024]],0)</f>
        <v>45412</v>
      </c>
      <c r="N33" s="87" t="b">
        <f>MEDIAN(tblData[[#This Row],[Last - 5]:[Last]],tblData[[#This Row],[Birthday 2024]])=tblData[[#This Row],[Birthday 2024]]</f>
        <v>0</v>
      </c>
      <c r="O33" s="87" t="b">
        <f>DAY(tblData[[#This Row],[Birthday 2024]]) = DAY(EDATE(tblData[[#This Row],[Birthday 2024]],6))</f>
        <v>1</v>
      </c>
      <c r="P33" s="87" t="b">
        <f>IF((tblData[[#This Row],[Day of week]]=7)+(tblData[[#This Row],[Day of week]]=6),TRUE,FALSE)</f>
        <v>1</v>
      </c>
      <c r="Q33" s="3">
        <f>IF(tblData[[#This Row],[Is Weekend]],DAY(tblData[[#This Row],[Birthday 2024]]),0)</f>
        <v>20</v>
      </c>
      <c r="S33" s="107">
        <v>45508</v>
      </c>
      <c r="T33" s="3">
        <v>31</v>
      </c>
    </row>
    <row r="34" spans="2:20" ht="23.25" customHeight="1" x14ac:dyDescent="0.25">
      <c r="B34" s="19" t="s">
        <v>18</v>
      </c>
      <c r="C34" s="20">
        <v>37317</v>
      </c>
      <c r="D34" s="86">
        <f>DATE(2024,MONTH(tblData[[#This Row],[Birthday (MM/DD/YYYY)]]),DAY(tblData[[#This Row],[Birthday (MM/DD/YYYY)]]))</f>
        <v>45353</v>
      </c>
      <c r="E34" s="3">
        <f>WEEKDAY(tblData[[#This Row],[Birthday 2024]],2)</f>
        <v>6</v>
      </c>
      <c r="F34" s="3">
        <f>WEEKDAY(DATE(2024,MONTH(tblData[[#This Row],[Birthday 2024]]),1),2)</f>
        <v>5</v>
      </c>
      <c r="G34" s="87">
        <f>DATE(2024,MONTH(tblData[[#This Row],[Birthday 2024]]),1)</f>
        <v>45352</v>
      </c>
      <c r="H34" s="87">
        <f>IF(tblData[[#This Row],[First Day of week of the month]]&lt;=2,tblData[[#This Row],[First Day of week]]+2-tblData[[#This Row],[First Day of week of the month]],tblData[[#This Row],[First Day of week]]+7-tblData[[#This Row],[First Day of week of the month]]+2)</f>
        <v>45356</v>
      </c>
      <c r="I34" s="87">
        <f>tblData[[#This Row],[First Tuesday of the month]]+7*2</f>
        <v>45370</v>
      </c>
      <c r="J34" s="3" t="b">
        <f>tblData[[#This Row],[Third Tuesday of the month]]=tblData[[#This Row],[Birthday 2024]]</f>
        <v>0</v>
      </c>
      <c r="K34" s="87" cm="1">
        <f t="array" ref="K34">tblData[[#This Row],[Birthday 2024]]-_xlfn.SWITCH(tblData[[#This Row],[Day of week]],7,0,6,6,5,5,4,4,3,3,2,2,1,1)</f>
        <v>45347</v>
      </c>
      <c r="L34" s="87">
        <f>IF(MONTH(tblData[[#This Row],[Birthday 2024]])=2,DATE(2024,2,25),EOMONTH(tblData[[#This Row],[Birthday 2024]],0)-4)</f>
        <v>45378</v>
      </c>
      <c r="M34" s="87">
        <f>EOMONTH(tblData[[#This Row],[Birthday 2024]],0)</f>
        <v>45382</v>
      </c>
      <c r="N34" s="87" t="b">
        <f>MEDIAN(tblData[[#This Row],[Last - 5]:[Last]],tblData[[#This Row],[Birthday 2024]])=tblData[[#This Row],[Birthday 2024]]</f>
        <v>0</v>
      </c>
      <c r="O34" s="87" t="b">
        <f>DAY(tblData[[#This Row],[Birthday 2024]]) = DAY(EDATE(tblData[[#This Row],[Birthday 2024]],6))</f>
        <v>1</v>
      </c>
      <c r="P34" s="87" t="b">
        <f>IF((tblData[[#This Row],[Day of week]]=7)+(tblData[[#This Row],[Day of week]]=6),TRUE,FALSE)</f>
        <v>1</v>
      </c>
      <c r="Q34" s="3">
        <f>IF(tblData[[#This Row],[Is Weekend]],DAY(tblData[[#This Row],[Birthday 2024]]),0)</f>
        <v>2</v>
      </c>
      <c r="S34" s="107">
        <v>45340</v>
      </c>
      <c r="T34" s="3">
        <v>30</v>
      </c>
    </row>
    <row r="35" spans="2:20" ht="23.25" customHeight="1" x14ac:dyDescent="0.25">
      <c r="B35" s="19" t="s">
        <v>19</v>
      </c>
      <c r="C35" s="20">
        <v>36911</v>
      </c>
      <c r="D35" s="86">
        <f>DATE(2024,MONTH(tblData[[#This Row],[Birthday (MM/DD/YYYY)]]),DAY(tblData[[#This Row],[Birthday (MM/DD/YYYY)]]))</f>
        <v>45311</v>
      </c>
      <c r="E35" s="3">
        <f>WEEKDAY(tblData[[#This Row],[Birthday 2024]],2)</f>
        <v>6</v>
      </c>
      <c r="F35" s="3">
        <f>WEEKDAY(DATE(2024,MONTH(tblData[[#This Row],[Birthday 2024]]),1),2)</f>
        <v>1</v>
      </c>
      <c r="G35" s="87">
        <f>DATE(2024,MONTH(tblData[[#This Row],[Birthday 2024]]),1)</f>
        <v>45292</v>
      </c>
      <c r="H35" s="87">
        <f>IF(tblData[[#This Row],[First Day of week of the month]]&lt;=2,tblData[[#This Row],[First Day of week]]+2-tblData[[#This Row],[First Day of week of the month]],tblData[[#This Row],[First Day of week]]+7-tblData[[#This Row],[First Day of week of the month]]+2)</f>
        <v>45293</v>
      </c>
      <c r="I35" s="87">
        <f>tblData[[#This Row],[First Tuesday of the month]]+7*2</f>
        <v>45307</v>
      </c>
      <c r="J35" s="3" t="b">
        <f>tblData[[#This Row],[Third Tuesday of the month]]=tblData[[#This Row],[Birthday 2024]]</f>
        <v>0</v>
      </c>
      <c r="K35" s="87" cm="1">
        <f t="array" ref="K35">tblData[[#This Row],[Birthday 2024]]-_xlfn.SWITCH(tblData[[#This Row],[Day of week]],7,0,6,6,5,5,4,4,3,3,2,2,1,1)</f>
        <v>45305</v>
      </c>
      <c r="L35" s="87">
        <f>IF(MONTH(tblData[[#This Row],[Birthday 2024]])=2,DATE(2024,2,25),EOMONTH(tblData[[#This Row],[Birthday 2024]],0)-4)</f>
        <v>45318</v>
      </c>
      <c r="M35" s="87">
        <f>EOMONTH(tblData[[#This Row],[Birthday 2024]],0)</f>
        <v>45322</v>
      </c>
      <c r="N35" s="87" t="b">
        <f>MEDIAN(tblData[[#This Row],[Last - 5]:[Last]],tblData[[#This Row],[Birthday 2024]])=tblData[[#This Row],[Birthday 2024]]</f>
        <v>0</v>
      </c>
      <c r="O35" s="87" t="b">
        <f>DAY(tblData[[#This Row],[Birthday 2024]]) = DAY(EDATE(tblData[[#This Row],[Birthday 2024]],6))</f>
        <v>1</v>
      </c>
      <c r="P35" s="87" t="b">
        <f>IF((tblData[[#This Row],[Day of week]]=7)+(tblData[[#This Row],[Day of week]]=6),TRUE,FALSE)</f>
        <v>1</v>
      </c>
      <c r="Q35" s="3">
        <f>IF(tblData[[#This Row],[Is Weekend]],DAY(tblData[[#This Row],[Birthday 2024]]),0)</f>
        <v>20</v>
      </c>
      <c r="S35" s="107">
        <v>45396</v>
      </c>
      <c r="T35" s="3">
        <v>30</v>
      </c>
    </row>
    <row r="36" spans="2:20" ht="23.25" customHeight="1" x14ac:dyDescent="0.25">
      <c r="B36" s="19" t="s">
        <v>20</v>
      </c>
      <c r="C36" s="20">
        <v>37739</v>
      </c>
      <c r="D36" s="86">
        <f>DATE(2024,MONTH(tblData[[#This Row],[Birthday (MM/DD/YYYY)]]),DAY(tblData[[#This Row],[Birthday (MM/DD/YYYY)]]))</f>
        <v>45410</v>
      </c>
      <c r="E36" s="3">
        <f>WEEKDAY(tblData[[#This Row],[Birthday 2024]],2)</f>
        <v>7</v>
      </c>
      <c r="F36" s="3">
        <f>WEEKDAY(DATE(2024,MONTH(tblData[[#This Row],[Birthday 2024]]),1),2)</f>
        <v>1</v>
      </c>
      <c r="G36" s="87">
        <f>DATE(2024,MONTH(tblData[[#This Row],[Birthday 2024]]),1)</f>
        <v>45383</v>
      </c>
      <c r="H36" s="87">
        <f>IF(tblData[[#This Row],[First Day of week of the month]]&lt;=2,tblData[[#This Row],[First Day of week]]+2-tblData[[#This Row],[First Day of week of the month]],tblData[[#This Row],[First Day of week]]+7-tblData[[#This Row],[First Day of week of the month]]+2)</f>
        <v>45384</v>
      </c>
      <c r="I36" s="87">
        <f>tblData[[#This Row],[First Tuesday of the month]]+7*2</f>
        <v>45398</v>
      </c>
      <c r="J36" s="3" t="b">
        <f>tblData[[#This Row],[Third Tuesday of the month]]=tblData[[#This Row],[Birthday 2024]]</f>
        <v>0</v>
      </c>
      <c r="K36" s="87" cm="1">
        <f t="array" ref="K36">tblData[[#This Row],[Birthday 2024]]-_xlfn.SWITCH(tblData[[#This Row],[Day of week]],7,0,6,6,5,5,4,4,3,3,2,2,1,1)</f>
        <v>45410</v>
      </c>
      <c r="L36" s="87">
        <f>IF(MONTH(tblData[[#This Row],[Birthday 2024]])=2,DATE(2024,2,25),EOMONTH(tblData[[#This Row],[Birthday 2024]],0)-4)</f>
        <v>45408</v>
      </c>
      <c r="M36" s="87">
        <f>EOMONTH(tblData[[#This Row],[Birthday 2024]],0)</f>
        <v>45412</v>
      </c>
      <c r="N36" s="87" t="b">
        <f>MEDIAN(tblData[[#This Row],[Last - 5]:[Last]],tblData[[#This Row],[Birthday 2024]])=tblData[[#This Row],[Birthday 2024]]</f>
        <v>1</v>
      </c>
      <c r="O36" s="87" t="b">
        <f>DAY(tblData[[#This Row],[Birthday 2024]]) = DAY(EDATE(tblData[[#This Row],[Birthday 2024]],6))</f>
        <v>1</v>
      </c>
      <c r="P36" s="87" t="b">
        <f>IF((tblData[[#This Row],[Day of week]]=7)+(tblData[[#This Row],[Day of week]]=6),TRUE,FALSE)</f>
        <v>1</v>
      </c>
      <c r="Q36" s="3">
        <f>IF(tblData[[#This Row],[Is Weekend]],DAY(tblData[[#This Row],[Birthday 2024]]),0)</f>
        <v>28</v>
      </c>
      <c r="S36" s="107">
        <v>45557</v>
      </c>
      <c r="T36" s="3">
        <v>30</v>
      </c>
    </row>
    <row r="37" spans="2:20" ht="23.25" customHeight="1" x14ac:dyDescent="0.25">
      <c r="B37" s="19" t="s">
        <v>21</v>
      </c>
      <c r="C37" s="20">
        <v>36949</v>
      </c>
      <c r="D37" s="86">
        <f>DATE(2024,MONTH(tblData[[#This Row],[Birthday (MM/DD/YYYY)]]),DAY(tblData[[#This Row],[Birthday (MM/DD/YYYY)]]))</f>
        <v>45349</v>
      </c>
      <c r="E37" s="3">
        <f>WEEKDAY(tblData[[#This Row],[Birthday 2024]],2)</f>
        <v>2</v>
      </c>
      <c r="F37" s="3">
        <f>WEEKDAY(DATE(2024,MONTH(tblData[[#This Row],[Birthday 2024]]),1),2)</f>
        <v>4</v>
      </c>
      <c r="G37" s="87">
        <f>DATE(2024,MONTH(tblData[[#This Row],[Birthday 2024]]),1)</f>
        <v>45323</v>
      </c>
      <c r="H37" s="87">
        <f>IF(tblData[[#This Row],[First Day of week of the month]]&lt;=2,tblData[[#This Row],[First Day of week]]+2-tblData[[#This Row],[First Day of week of the month]],tblData[[#This Row],[First Day of week]]+7-tblData[[#This Row],[First Day of week of the month]]+2)</f>
        <v>45328</v>
      </c>
      <c r="I37" s="87">
        <f>tblData[[#This Row],[First Tuesday of the month]]+7*2</f>
        <v>45342</v>
      </c>
      <c r="J37" s="3" t="b">
        <f>tblData[[#This Row],[Third Tuesday of the month]]=tblData[[#This Row],[Birthday 2024]]</f>
        <v>0</v>
      </c>
      <c r="K37" s="87" cm="1">
        <f t="array" ref="K37">tblData[[#This Row],[Birthday 2024]]-_xlfn.SWITCH(tblData[[#This Row],[Day of week]],7,0,6,6,5,5,4,4,3,3,2,2,1,1)</f>
        <v>45347</v>
      </c>
      <c r="L37" s="87">
        <f>IF(MONTH(tblData[[#This Row],[Birthday 2024]])=2,DATE(2024,2,25),EOMONTH(tblData[[#This Row],[Birthday 2024]],0)-4)</f>
        <v>45347</v>
      </c>
      <c r="M37" s="87">
        <f>EOMONTH(tblData[[#This Row],[Birthday 2024]],0)</f>
        <v>45351</v>
      </c>
      <c r="N37" s="87" t="b">
        <f>MEDIAN(tblData[[#This Row],[Last - 5]:[Last]],tblData[[#This Row],[Birthday 2024]])=tblData[[#This Row],[Birthday 2024]]</f>
        <v>1</v>
      </c>
      <c r="O37" s="87" t="b">
        <f>DAY(tblData[[#This Row],[Birthday 2024]]) = DAY(EDATE(tblData[[#This Row],[Birthday 2024]],6))</f>
        <v>1</v>
      </c>
      <c r="P37" s="87" t="b">
        <f>IF((tblData[[#This Row],[Day of week]]=7)+(tblData[[#This Row],[Day of week]]=6),TRUE,FALSE)</f>
        <v>0</v>
      </c>
      <c r="Q37" s="3">
        <f>IF(tblData[[#This Row],[Is Weekend]],DAY(tblData[[#This Row],[Birthday 2024]]),0)</f>
        <v>0</v>
      </c>
      <c r="S37" s="107">
        <v>45641</v>
      </c>
      <c r="T37" s="3">
        <v>30</v>
      </c>
    </row>
    <row r="38" spans="2:20" ht="23.25" customHeight="1" x14ac:dyDescent="0.25">
      <c r="B38" s="19" t="s">
        <v>22</v>
      </c>
      <c r="C38" s="20">
        <v>37959</v>
      </c>
      <c r="D38" s="86">
        <f>DATE(2024,MONTH(tblData[[#This Row],[Birthday (MM/DD/YYYY)]]),DAY(tblData[[#This Row],[Birthday (MM/DD/YYYY)]]))</f>
        <v>45630</v>
      </c>
      <c r="E38" s="3">
        <f>WEEKDAY(tblData[[#This Row],[Birthday 2024]],2)</f>
        <v>3</v>
      </c>
      <c r="F38" s="3">
        <f>WEEKDAY(DATE(2024,MONTH(tblData[[#This Row],[Birthday 2024]]),1),2)</f>
        <v>7</v>
      </c>
      <c r="G38" s="87">
        <f>DATE(2024,MONTH(tblData[[#This Row],[Birthday 2024]]),1)</f>
        <v>45627</v>
      </c>
      <c r="H38" s="87">
        <f>IF(tblData[[#This Row],[First Day of week of the month]]&lt;=2,tblData[[#This Row],[First Day of week]]+2-tblData[[#This Row],[First Day of week of the month]],tblData[[#This Row],[First Day of week]]+7-tblData[[#This Row],[First Day of week of the month]]+2)</f>
        <v>45629</v>
      </c>
      <c r="I38" s="87">
        <f>tblData[[#This Row],[First Tuesday of the month]]+7*2</f>
        <v>45643</v>
      </c>
      <c r="J38" s="3" t="b">
        <f>tblData[[#This Row],[Third Tuesday of the month]]=tblData[[#This Row],[Birthday 2024]]</f>
        <v>0</v>
      </c>
      <c r="K38" s="87" cm="1">
        <f t="array" ref="K38">tblData[[#This Row],[Birthday 2024]]-_xlfn.SWITCH(tblData[[#This Row],[Day of week]],7,0,6,6,5,5,4,4,3,3,2,2,1,1)</f>
        <v>45627</v>
      </c>
      <c r="L38" s="87">
        <f>IF(MONTH(tblData[[#This Row],[Birthday 2024]])=2,DATE(2024,2,25),EOMONTH(tblData[[#This Row],[Birthday 2024]],0)-4)</f>
        <v>45653</v>
      </c>
      <c r="M38" s="87">
        <f>EOMONTH(tblData[[#This Row],[Birthday 2024]],0)</f>
        <v>45657</v>
      </c>
      <c r="N38" s="87" t="b">
        <f>MEDIAN(tblData[[#This Row],[Last - 5]:[Last]],tblData[[#This Row],[Birthday 2024]])=tblData[[#This Row],[Birthday 2024]]</f>
        <v>0</v>
      </c>
      <c r="O38" s="87" t="b">
        <f>DAY(tblData[[#This Row],[Birthday 2024]]) = DAY(EDATE(tblData[[#This Row],[Birthday 2024]],6))</f>
        <v>1</v>
      </c>
      <c r="P38" s="87" t="b">
        <f>IF((tblData[[#This Row],[Day of week]]=7)+(tblData[[#This Row],[Day of week]]=6),TRUE,FALSE)</f>
        <v>0</v>
      </c>
      <c r="Q38" s="3">
        <f>IF(tblData[[#This Row],[Is Weekend]],DAY(tblData[[#This Row],[Birthday 2024]]),0)</f>
        <v>0</v>
      </c>
      <c r="S38" s="107">
        <v>45529</v>
      </c>
      <c r="T38" s="3">
        <v>29</v>
      </c>
    </row>
    <row r="39" spans="2:20" ht="23.25" customHeight="1" x14ac:dyDescent="0.25">
      <c r="B39" s="19" t="s">
        <v>23</v>
      </c>
      <c r="C39" s="20">
        <v>37402</v>
      </c>
      <c r="D39" s="86">
        <f>DATE(2024,MONTH(tblData[[#This Row],[Birthday (MM/DD/YYYY)]]),DAY(tblData[[#This Row],[Birthday (MM/DD/YYYY)]]))</f>
        <v>45438</v>
      </c>
      <c r="E39" s="3">
        <f>WEEKDAY(tblData[[#This Row],[Birthday 2024]],2)</f>
        <v>7</v>
      </c>
      <c r="F39" s="3">
        <f>WEEKDAY(DATE(2024,MONTH(tblData[[#This Row],[Birthday 2024]]),1),2)</f>
        <v>3</v>
      </c>
      <c r="G39" s="87">
        <f>DATE(2024,MONTH(tblData[[#This Row],[Birthday 2024]]),1)</f>
        <v>45413</v>
      </c>
      <c r="H39" s="87">
        <f>IF(tblData[[#This Row],[First Day of week of the month]]&lt;=2,tblData[[#This Row],[First Day of week]]+2-tblData[[#This Row],[First Day of week of the month]],tblData[[#This Row],[First Day of week]]+7-tblData[[#This Row],[First Day of week of the month]]+2)</f>
        <v>45419</v>
      </c>
      <c r="I39" s="87">
        <f>tblData[[#This Row],[First Tuesday of the month]]+7*2</f>
        <v>45433</v>
      </c>
      <c r="J39" s="3" t="b">
        <f>tblData[[#This Row],[Third Tuesday of the month]]=tblData[[#This Row],[Birthday 2024]]</f>
        <v>0</v>
      </c>
      <c r="K39" s="87" cm="1">
        <f t="array" ref="K39">tblData[[#This Row],[Birthday 2024]]-_xlfn.SWITCH(tblData[[#This Row],[Day of week]],7,0,6,6,5,5,4,4,3,3,2,2,1,1)</f>
        <v>45438</v>
      </c>
      <c r="L39" s="87">
        <f>IF(MONTH(tblData[[#This Row],[Birthday 2024]])=2,DATE(2024,2,25),EOMONTH(tblData[[#This Row],[Birthday 2024]],0)-4)</f>
        <v>45439</v>
      </c>
      <c r="M39" s="87">
        <f>EOMONTH(tblData[[#This Row],[Birthday 2024]],0)</f>
        <v>45443</v>
      </c>
      <c r="N39" s="87" t="b">
        <f>MEDIAN(tblData[[#This Row],[Last - 5]:[Last]],tblData[[#This Row],[Birthday 2024]])=tblData[[#This Row],[Birthday 2024]]</f>
        <v>0</v>
      </c>
      <c r="O39" s="87" t="b">
        <f>DAY(tblData[[#This Row],[Birthday 2024]]) = DAY(EDATE(tblData[[#This Row],[Birthday 2024]],6))</f>
        <v>1</v>
      </c>
      <c r="P39" s="87" t="b">
        <f>IF((tblData[[#This Row],[Day of week]]=7)+(tblData[[#This Row],[Day of week]]=6),TRUE,FALSE)</f>
        <v>1</v>
      </c>
      <c r="Q39" s="3">
        <f>IF(tblData[[#This Row],[Is Weekend]],DAY(tblData[[#This Row],[Birthday 2024]]),0)</f>
        <v>26</v>
      </c>
      <c r="S39" s="107">
        <v>45606</v>
      </c>
      <c r="T39" s="3">
        <v>29</v>
      </c>
    </row>
    <row r="40" spans="2:20" ht="23.1" customHeight="1" x14ac:dyDescent="0.25">
      <c r="B40" s="19" t="s">
        <v>24</v>
      </c>
      <c r="C40" s="20">
        <v>37398</v>
      </c>
      <c r="D40" s="86">
        <f>DATE(2024,MONTH(tblData[[#This Row],[Birthday (MM/DD/YYYY)]]),DAY(tblData[[#This Row],[Birthday (MM/DD/YYYY)]]))</f>
        <v>45434</v>
      </c>
      <c r="E40" s="3">
        <f>WEEKDAY(tblData[[#This Row],[Birthday 2024]],2)</f>
        <v>3</v>
      </c>
      <c r="F40" s="3">
        <f>WEEKDAY(DATE(2024,MONTH(tblData[[#This Row],[Birthday 2024]]),1),2)</f>
        <v>3</v>
      </c>
      <c r="G40" s="87">
        <f>DATE(2024,MONTH(tblData[[#This Row],[Birthday 2024]]),1)</f>
        <v>45413</v>
      </c>
      <c r="H40" s="87">
        <f>IF(tblData[[#This Row],[First Day of week of the month]]&lt;=2,tblData[[#This Row],[First Day of week]]+2-tblData[[#This Row],[First Day of week of the month]],tblData[[#This Row],[First Day of week]]+7-tblData[[#This Row],[First Day of week of the month]]+2)</f>
        <v>45419</v>
      </c>
      <c r="I40" s="87">
        <f>tblData[[#This Row],[First Tuesday of the month]]+7*2</f>
        <v>45433</v>
      </c>
      <c r="J40" s="3" t="b">
        <f>tblData[[#This Row],[Third Tuesday of the month]]=tblData[[#This Row],[Birthday 2024]]</f>
        <v>0</v>
      </c>
      <c r="K40" s="87" cm="1">
        <f t="array" ref="K40">tblData[[#This Row],[Birthday 2024]]-_xlfn.SWITCH(tblData[[#This Row],[Day of week]],7,0,6,6,5,5,4,4,3,3,2,2,1,1)</f>
        <v>45431</v>
      </c>
      <c r="L40" s="87">
        <f>IF(MONTH(tblData[[#This Row],[Birthday 2024]])=2,DATE(2024,2,25),EOMONTH(tblData[[#This Row],[Birthday 2024]],0)-4)</f>
        <v>45439</v>
      </c>
      <c r="M40" s="87">
        <f>EOMONTH(tblData[[#This Row],[Birthday 2024]],0)</f>
        <v>45443</v>
      </c>
      <c r="N40" s="87" t="b">
        <f>MEDIAN(tblData[[#This Row],[Last - 5]:[Last]],tblData[[#This Row],[Birthday 2024]])=tblData[[#This Row],[Birthday 2024]]</f>
        <v>0</v>
      </c>
      <c r="O40" s="87" t="b">
        <f>DAY(tblData[[#This Row],[Birthday 2024]]) = DAY(EDATE(tblData[[#This Row],[Birthday 2024]],6))</f>
        <v>1</v>
      </c>
      <c r="P40" s="87" t="b">
        <f>IF((tblData[[#This Row],[Day of week]]=7)+(tblData[[#This Row],[Day of week]]=6),TRUE,FALSE)</f>
        <v>0</v>
      </c>
      <c r="Q40" s="3">
        <f>IF(tblData[[#This Row],[Is Weekend]],DAY(tblData[[#This Row],[Birthday 2024]]),0)</f>
        <v>0</v>
      </c>
      <c r="S40" s="107">
        <v>45627</v>
      </c>
      <c r="T40" s="3">
        <v>29</v>
      </c>
    </row>
    <row r="41" spans="2:20" ht="23.25" customHeight="1" x14ac:dyDescent="0.25">
      <c r="B41" s="19" t="s">
        <v>25</v>
      </c>
      <c r="C41" s="20">
        <v>38204</v>
      </c>
      <c r="D41" s="86">
        <f>DATE(2024,MONTH(tblData[[#This Row],[Birthday (MM/DD/YYYY)]]),DAY(tblData[[#This Row],[Birthday (MM/DD/YYYY)]]))</f>
        <v>45509</v>
      </c>
      <c r="E41" s="3">
        <f>WEEKDAY(tblData[[#This Row],[Birthday 2024]],2)</f>
        <v>1</v>
      </c>
      <c r="F41" s="3">
        <f>WEEKDAY(DATE(2024,MONTH(tblData[[#This Row],[Birthday 2024]]),1),2)</f>
        <v>4</v>
      </c>
      <c r="G41" s="87">
        <f>DATE(2024,MONTH(tblData[[#This Row],[Birthday 2024]]),1)</f>
        <v>45505</v>
      </c>
      <c r="H41" s="87">
        <f>IF(tblData[[#This Row],[First Day of week of the month]]&lt;=2,tblData[[#This Row],[First Day of week]]+2-tblData[[#This Row],[First Day of week of the month]],tblData[[#This Row],[First Day of week]]+7-tblData[[#This Row],[First Day of week of the month]]+2)</f>
        <v>45510</v>
      </c>
      <c r="I41" s="87">
        <f>tblData[[#This Row],[First Tuesday of the month]]+7*2</f>
        <v>45524</v>
      </c>
      <c r="J41" s="3" t="b">
        <f>tblData[[#This Row],[Third Tuesday of the month]]=tblData[[#This Row],[Birthday 2024]]</f>
        <v>0</v>
      </c>
      <c r="K41" s="87" cm="1">
        <f t="array" ref="K41">tblData[[#This Row],[Birthday 2024]]-_xlfn.SWITCH(tblData[[#This Row],[Day of week]],7,0,6,6,5,5,4,4,3,3,2,2,1,1)</f>
        <v>45508</v>
      </c>
      <c r="L41" s="87">
        <f>IF(MONTH(tblData[[#This Row],[Birthday 2024]])=2,DATE(2024,2,25),EOMONTH(tblData[[#This Row],[Birthday 2024]],0)-4)</f>
        <v>45531</v>
      </c>
      <c r="M41" s="87">
        <f>EOMONTH(tblData[[#This Row],[Birthday 2024]],0)</f>
        <v>45535</v>
      </c>
      <c r="N41" s="87" t="b">
        <f>MEDIAN(tblData[[#This Row],[Last - 5]:[Last]],tblData[[#This Row],[Birthday 2024]])=tblData[[#This Row],[Birthday 2024]]</f>
        <v>0</v>
      </c>
      <c r="O41" s="87" t="b">
        <f>DAY(tblData[[#This Row],[Birthday 2024]]) = DAY(EDATE(tblData[[#This Row],[Birthday 2024]],6))</f>
        <v>1</v>
      </c>
      <c r="P41" s="87" t="b">
        <f>IF((tblData[[#This Row],[Day of week]]=7)+(tblData[[#This Row],[Day of week]]=6),TRUE,FALSE)</f>
        <v>0</v>
      </c>
      <c r="Q41" s="3">
        <f>IF(tblData[[#This Row],[Is Weekend]],DAY(tblData[[#This Row],[Birthday 2024]]),0)</f>
        <v>0</v>
      </c>
      <c r="S41" s="107">
        <v>45305</v>
      </c>
      <c r="T41" s="3">
        <v>28</v>
      </c>
    </row>
    <row r="42" spans="2:20" ht="23.25" customHeight="1" x14ac:dyDescent="0.25">
      <c r="B42" s="19" t="s">
        <v>26</v>
      </c>
      <c r="C42" s="20">
        <v>38168</v>
      </c>
      <c r="D42" s="86">
        <f>DATE(2024,MONTH(tblData[[#This Row],[Birthday (MM/DD/YYYY)]]),DAY(tblData[[#This Row],[Birthday (MM/DD/YYYY)]]))</f>
        <v>45473</v>
      </c>
      <c r="E42" s="3">
        <f>WEEKDAY(tblData[[#This Row],[Birthday 2024]],2)</f>
        <v>7</v>
      </c>
      <c r="F42" s="3">
        <f>WEEKDAY(DATE(2024,MONTH(tblData[[#This Row],[Birthday 2024]]),1),2)</f>
        <v>6</v>
      </c>
      <c r="G42" s="87">
        <f>DATE(2024,MONTH(tblData[[#This Row],[Birthday 2024]]),1)</f>
        <v>45444</v>
      </c>
      <c r="H42" s="87">
        <f>IF(tblData[[#This Row],[First Day of week of the month]]&lt;=2,tblData[[#This Row],[First Day of week]]+2-tblData[[#This Row],[First Day of week of the month]],tblData[[#This Row],[First Day of week]]+7-tblData[[#This Row],[First Day of week of the month]]+2)</f>
        <v>45447</v>
      </c>
      <c r="I42" s="87">
        <f>tblData[[#This Row],[First Tuesday of the month]]+7*2</f>
        <v>45461</v>
      </c>
      <c r="J42" s="3" t="b">
        <f>tblData[[#This Row],[Third Tuesday of the month]]=tblData[[#This Row],[Birthday 2024]]</f>
        <v>0</v>
      </c>
      <c r="K42" s="87" cm="1">
        <f t="array" ref="K42">tblData[[#This Row],[Birthday 2024]]-_xlfn.SWITCH(tblData[[#This Row],[Day of week]],7,0,6,6,5,5,4,4,3,3,2,2,1,1)</f>
        <v>45473</v>
      </c>
      <c r="L42" s="87">
        <f>IF(MONTH(tblData[[#This Row],[Birthday 2024]])=2,DATE(2024,2,25),EOMONTH(tblData[[#This Row],[Birthday 2024]],0)-4)</f>
        <v>45469</v>
      </c>
      <c r="M42" s="87">
        <f>EOMONTH(tblData[[#This Row],[Birthday 2024]],0)</f>
        <v>45473</v>
      </c>
      <c r="N42" s="87" t="b">
        <f>MEDIAN(tblData[[#This Row],[Last - 5]:[Last]],tblData[[#This Row],[Birthday 2024]])=tblData[[#This Row],[Birthday 2024]]</f>
        <v>1</v>
      </c>
      <c r="O42" s="87" t="b">
        <f>DAY(tblData[[#This Row],[Birthday 2024]]) = DAY(EDATE(tblData[[#This Row],[Birthday 2024]],6))</f>
        <v>1</v>
      </c>
      <c r="P42" s="87" t="b">
        <f>IF((tblData[[#This Row],[Day of week]]=7)+(tblData[[#This Row],[Day of week]]=6),TRUE,FALSE)</f>
        <v>1</v>
      </c>
      <c r="Q42" s="3">
        <f>IF(tblData[[#This Row],[Is Weekend]],DAY(tblData[[#This Row],[Birthday 2024]]),0)</f>
        <v>30</v>
      </c>
      <c r="S42" s="107">
        <v>45326</v>
      </c>
      <c r="T42" s="3">
        <v>28</v>
      </c>
    </row>
    <row r="43" spans="2:20" ht="23.25" customHeight="1" x14ac:dyDescent="0.25">
      <c r="B43" s="19" t="s">
        <v>27</v>
      </c>
      <c r="C43" s="20">
        <v>37587</v>
      </c>
      <c r="D43" s="86">
        <f>DATE(2024,MONTH(tblData[[#This Row],[Birthday (MM/DD/YYYY)]]),DAY(tblData[[#This Row],[Birthday (MM/DD/YYYY)]]))</f>
        <v>45623</v>
      </c>
      <c r="E43" s="3">
        <f>WEEKDAY(tblData[[#This Row],[Birthday 2024]],2)</f>
        <v>3</v>
      </c>
      <c r="F43" s="3">
        <f>WEEKDAY(DATE(2024,MONTH(tblData[[#This Row],[Birthday 2024]]),1),2)</f>
        <v>5</v>
      </c>
      <c r="G43" s="87">
        <f>DATE(2024,MONTH(tblData[[#This Row],[Birthday 2024]]),1)</f>
        <v>45597</v>
      </c>
      <c r="H43" s="87">
        <f>IF(tblData[[#This Row],[First Day of week of the month]]&lt;=2,tblData[[#This Row],[First Day of week]]+2-tblData[[#This Row],[First Day of week of the month]],tblData[[#This Row],[First Day of week]]+7-tblData[[#This Row],[First Day of week of the month]]+2)</f>
        <v>45601</v>
      </c>
      <c r="I43" s="87">
        <f>tblData[[#This Row],[First Tuesday of the month]]+7*2</f>
        <v>45615</v>
      </c>
      <c r="J43" s="3" t="b">
        <f>tblData[[#This Row],[Third Tuesday of the month]]=tblData[[#This Row],[Birthday 2024]]</f>
        <v>0</v>
      </c>
      <c r="K43" s="87" cm="1">
        <f t="array" ref="K43">tblData[[#This Row],[Birthday 2024]]-_xlfn.SWITCH(tblData[[#This Row],[Day of week]],7,0,6,6,5,5,4,4,3,3,2,2,1,1)</f>
        <v>45620</v>
      </c>
      <c r="L43" s="87">
        <f>IF(MONTH(tblData[[#This Row],[Birthday 2024]])=2,DATE(2024,2,25),EOMONTH(tblData[[#This Row],[Birthday 2024]],0)-4)</f>
        <v>45622</v>
      </c>
      <c r="M43" s="87">
        <f>EOMONTH(tblData[[#This Row],[Birthday 2024]],0)</f>
        <v>45626</v>
      </c>
      <c r="N43" s="87" t="b">
        <f>MEDIAN(tblData[[#This Row],[Last - 5]:[Last]],tblData[[#This Row],[Birthday 2024]])=tblData[[#This Row],[Birthday 2024]]</f>
        <v>1</v>
      </c>
      <c r="O43" s="87" t="b">
        <f>DAY(tblData[[#This Row],[Birthday 2024]]) = DAY(EDATE(tblData[[#This Row],[Birthday 2024]],6))</f>
        <v>1</v>
      </c>
      <c r="P43" s="87" t="b">
        <f>IF((tblData[[#This Row],[Day of week]]=7)+(tblData[[#This Row],[Day of week]]=6),TRUE,FALSE)</f>
        <v>0</v>
      </c>
      <c r="Q43" s="3">
        <f>IF(tblData[[#This Row],[Is Weekend]],DAY(tblData[[#This Row],[Birthday 2024]]),0)</f>
        <v>0</v>
      </c>
      <c r="S43" s="107">
        <v>45466</v>
      </c>
      <c r="T43" s="3">
        <v>28</v>
      </c>
    </row>
    <row r="44" spans="2:20" ht="23.25" customHeight="1" x14ac:dyDescent="0.25">
      <c r="B44" s="19" t="s">
        <v>28</v>
      </c>
      <c r="C44" s="20">
        <v>37331</v>
      </c>
      <c r="D44" s="86">
        <f>DATE(2024,MONTH(tblData[[#This Row],[Birthday (MM/DD/YYYY)]]),DAY(tblData[[#This Row],[Birthday (MM/DD/YYYY)]]))</f>
        <v>45367</v>
      </c>
      <c r="E44" s="3">
        <f>WEEKDAY(tblData[[#This Row],[Birthday 2024]],2)</f>
        <v>6</v>
      </c>
      <c r="F44" s="3">
        <f>WEEKDAY(DATE(2024,MONTH(tblData[[#This Row],[Birthday 2024]]),1),2)</f>
        <v>5</v>
      </c>
      <c r="G44" s="87">
        <f>DATE(2024,MONTH(tblData[[#This Row],[Birthday 2024]]),1)</f>
        <v>45352</v>
      </c>
      <c r="H44" s="87">
        <f>IF(tblData[[#This Row],[First Day of week of the month]]&lt;=2,tblData[[#This Row],[First Day of week]]+2-tblData[[#This Row],[First Day of week of the month]],tblData[[#This Row],[First Day of week]]+7-tblData[[#This Row],[First Day of week of the month]]+2)</f>
        <v>45356</v>
      </c>
      <c r="I44" s="87">
        <f>tblData[[#This Row],[First Tuesday of the month]]+7*2</f>
        <v>45370</v>
      </c>
      <c r="J44" s="3" t="b">
        <f>tblData[[#This Row],[Third Tuesday of the month]]=tblData[[#This Row],[Birthday 2024]]</f>
        <v>0</v>
      </c>
      <c r="K44" s="87" cm="1">
        <f t="array" ref="K44">tblData[[#This Row],[Birthday 2024]]-_xlfn.SWITCH(tblData[[#This Row],[Day of week]],7,0,6,6,5,5,4,4,3,3,2,2,1,1)</f>
        <v>45361</v>
      </c>
      <c r="L44" s="87">
        <f>IF(MONTH(tblData[[#This Row],[Birthday 2024]])=2,DATE(2024,2,25),EOMONTH(tblData[[#This Row],[Birthday 2024]],0)-4)</f>
        <v>45378</v>
      </c>
      <c r="M44" s="87">
        <f>EOMONTH(tblData[[#This Row],[Birthday 2024]],0)</f>
        <v>45382</v>
      </c>
      <c r="N44" s="87" t="b">
        <f>MEDIAN(tblData[[#This Row],[Last - 5]:[Last]],tblData[[#This Row],[Birthday 2024]])=tblData[[#This Row],[Birthday 2024]]</f>
        <v>0</v>
      </c>
      <c r="O44" s="87" t="b">
        <f>DAY(tblData[[#This Row],[Birthday 2024]]) = DAY(EDATE(tblData[[#This Row],[Birthday 2024]],6))</f>
        <v>1</v>
      </c>
      <c r="P44" s="87" t="b">
        <f>IF((tblData[[#This Row],[Day of week]]=7)+(tblData[[#This Row],[Day of week]]=6),TRUE,FALSE)</f>
        <v>1</v>
      </c>
      <c r="Q44" s="3">
        <f>IF(tblData[[#This Row],[Is Weekend]],DAY(tblData[[#This Row],[Birthday 2024]]),0)</f>
        <v>16</v>
      </c>
      <c r="S44" s="107">
        <v>45515</v>
      </c>
      <c r="T44" s="3">
        <v>28</v>
      </c>
    </row>
    <row r="45" spans="2:20" ht="23.25" customHeight="1" x14ac:dyDescent="0.25">
      <c r="B45" s="19" t="s">
        <v>29</v>
      </c>
      <c r="C45" s="20">
        <v>37036</v>
      </c>
      <c r="D45" s="86">
        <f>DATE(2024,MONTH(tblData[[#This Row],[Birthday (MM/DD/YYYY)]]),DAY(tblData[[#This Row],[Birthday (MM/DD/YYYY)]]))</f>
        <v>45437</v>
      </c>
      <c r="E45" s="3">
        <f>WEEKDAY(tblData[[#This Row],[Birthday 2024]],2)</f>
        <v>6</v>
      </c>
      <c r="F45" s="3">
        <f>WEEKDAY(DATE(2024,MONTH(tblData[[#This Row],[Birthday 2024]]),1),2)</f>
        <v>3</v>
      </c>
      <c r="G45" s="87">
        <f>DATE(2024,MONTH(tblData[[#This Row],[Birthday 2024]]),1)</f>
        <v>45413</v>
      </c>
      <c r="H45" s="87">
        <f>IF(tblData[[#This Row],[First Day of week of the month]]&lt;=2,tblData[[#This Row],[First Day of week]]+2-tblData[[#This Row],[First Day of week of the month]],tblData[[#This Row],[First Day of week]]+7-tblData[[#This Row],[First Day of week of the month]]+2)</f>
        <v>45419</v>
      </c>
      <c r="I45" s="87">
        <f>tblData[[#This Row],[First Tuesday of the month]]+7*2</f>
        <v>45433</v>
      </c>
      <c r="J45" s="3" t="b">
        <f>tblData[[#This Row],[Third Tuesday of the month]]=tblData[[#This Row],[Birthday 2024]]</f>
        <v>0</v>
      </c>
      <c r="K45" s="87" cm="1">
        <f t="array" ref="K45">tblData[[#This Row],[Birthday 2024]]-_xlfn.SWITCH(tblData[[#This Row],[Day of week]],7,0,6,6,5,5,4,4,3,3,2,2,1,1)</f>
        <v>45431</v>
      </c>
      <c r="L45" s="87">
        <f>IF(MONTH(tblData[[#This Row],[Birthday 2024]])=2,DATE(2024,2,25),EOMONTH(tblData[[#This Row],[Birthday 2024]],0)-4)</f>
        <v>45439</v>
      </c>
      <c r="M45" s="87">
        <f>EOMONTH(tblData[[#This Row],[Birthday 2024]],0)</f>
        <v>45443</v>
      </c>
      <c r="N45" s="87" t="b">
        <f>MEDIAN(tblData[[#This Row],[Last - 5]:[Last]],tblData[[#This Row],[Birthday 2024]])=tblData[[#This Row],[Birthday 2024]]</f>
        <v>0</v>
      </c>
      <c r="O45" s="87" t="b">
        <f>DAY(tblData[[#This Row],[Birthday 2024]]) = DAY(EDATE(tblData[[#This Row],[Birthday 2024]],6))</f>
        <v>1</v>
      </c>
      <c r="P45" s="87" t="b">
        <f>IF((tblData[[#This Row],[Day of week]]=7)+(tblData[[#This Row],[Day of week]]=6),TRUE,FALSE)</f>
        <v>1</v>
      </c>
      <c r="Q45" s="3">
        <f>IF(tblData[[#This Row],[Is Weekend]],DAY(tblData[[#This Row],[Birthday 2024]]),0)</f>
        <v>25</v>
      </c>
      <c r="S45" s="107">
        <v>45543</v>
      </c>
      <c r="T45" s="3">
        <v>28</v>
      </c>
    </row>
    <row r="46" spans="2:20" ht="23.25" customHeight="1" x14ac:dyDescent="0.25">
      <c r="B46" s="19" t="s">
        <v>30</v>
      </c>
      <c r="C46" s="20">
        <v>37413</v>
      </c>
      <c r="D46" s="86">
        <f>DATE(2024,MONTH(tblData[[#This Row],[Birthday (MM/DD/YYYY)]]),DAY(tblData[[#This Row],[Birthday (MM/DD/YYYY)]]))</f>
        <v>45449</v>
      </c>
      <c r="E46" s="3">
        <f>WEEKDAY(tblData[[#This Row],[Birthday 2024]],2)</f>
        <v>4</v>
      </c>
      <c r="F46" s="3">
        <f>WEEKDAY(DATE(2024,MONTH(tblData[[#This Row],[Birthday 2024]]),1),2)</f>
        <v>6</v>
      </c>
      <c r="G46" s="87">
        <f>DATE(2024,MONTH(tblData[[#This Row],[Birthday 2024]]),1)</f>
        <v>45444</v>
      </c>
      <c r="H46" s="87">
        <f>IF(tblData[[#This Row],[First Day of week of the month]]&lt;=2,tblData[[#This Row],[First Day of week]]+2-tblData[[#This Row],[First Day of week of the month]],tblData[[#This Row],[First Day of week]]+7-tblData[[#This Row],[First Day of week of the month]]+2)</f>
        <v>45447</v>
      </c>
      <c r="I46" s="87">
        <f>tblData[[#This Row],[First Tuesday of the month]]+7*2</f>
        <v>45461</v>
      </c>
      <c r="J46" s="3" t="b">
        <f>tblData[[#This Row],[Third Tuesday of the month]]=tblData[[#This Row],[Birthday 2024]]</f>
        <v>0</v>
      </c>
      <c r="K46" s="87" cm="1">
        <f t="array" ref="K46">tblData[[#This Row],[Birthday 2024]]-_xlfn.SWITCH(tblData[[#This Row],[Day of week]],7,0,6,6,5,5,4,4,3,3,2,2,1,1)</f>
        <v>45445</v>
      </c>
      <c r="L46" s="87">
        <f>IF(MONTH(tblData[[#This Row],[Birthday 2024]])=2,DATE(2024,2,25),EOMONTH(tblData[[#This Row],[Birthday 2024]],0)-4)</f>
        <v>45469</v>
      </c>
      <c r="M46" s="87">
        <f>EOMONTH(tblData[[#This Row],[Birthday 2024]],0)</f>
        <v>45473</v>
      </c>
      <c r="N46" s="87" t="b">
        <f>MEDIAN(tblData[[#This Row],[Last - 5]:[Last]],tblData[[#This Row],[Birthday 2024]])=tblData[[#This Row],[Birthday 2024]]</f>
        <v>0</v>
      </c>
      <c r="O46" s="87" t="b">
        <f>DAY(tblData[[#This Row],[Birthday 2024]]) = DAY(EDATE(tblData[[#This Row],[Birthday 2024]],6))</f>
        <v>1</v>
      </c>
      <c r="P46" s="87" t="b">
        <f>IF((tblData[[#This Row],[Day of week]]=7)+(tblData[[#This Row],[Day of week]]=6),TRUE,FALSE)</f>
        <v>0</v>
      </c>
      <c r="Q46" s="3">
        <f>IF(tblData[[#This Row],[Is Weekend]],DAY(tblData[[#This Row],[Birthday 2024]]),0)</f>
        <v>0</v>
      </c>
      <c r="S46" s="107">
        <v>45634</v>
      </c>
      <c r="T46" s="3">
        <v>28</v>
      </c>
    </row>
    <row r="47" spans="2:20" ht="23.25" customHeight="1" x14ac:dyDescent="0.25">
      <c r="B47" s="19" t="s">
        <v>31</v>
      </c>
      <c r="C47" s="20">
        <v>37946</v>
      </c>
      <c r="D47" s="86">
        <f>DATE(2024,MONTH(tblData[[#This Row],[Birthday (MM/DD/YYYY)]]),DAY(tblData[[#This Row],[Birthday (MM/DD/YYYY)]]))</f>
        <v>45617</v>
      </c>
      <c r="E47" s="3">
        <f>WEEKDAY(tblData[[#This Row],[Birthday 2024]],2)</f>
        <v>4</v>
      </c>
      <c r="F47" s="3">
        <f>WEEKDAY(DATE(2024,MONTH(tblData[[#This Row],[Birthday 2024]]),1),2)</f>
        <v>5</v>
      </c>
      <c r="G47" s="87">
        <f>DATE(2024,MONTH(tblData[[#This Row],[Birthday 2024]]),1)</f>
        <v>45597</v>
      </c>
      <c r="H47" s="87">
        <f>IF(tblData[[#This Row],[First Day of week of the month]]&lt;=2,tblData[[#This Row],[First Day of week]]+2-tblData[[#This Row],[First Day of week of the month]],tblData[[#This Row],[First Day of week]]+7-tblData[[#This Row],[First Day of week of the month]]+2)</f>
        <v>45601</v>
      </c>
      <c r="I47" s="87">
        <f>tblData[[#This Row],[First Tuesday of the month]]+7*2</f>
        <v>45615</v>
      </c>
      <c r="J47" s="3" t="b">
        <f>tblData[[#This Row],[Third Tuesday of the month]]=tblData[[#This Row],[Birthday 2024]]</f>
        <v>0</v>
      </c>
      <c r="K47" s="87" cm="1">
        <f t="array" ref="K47">tblData[[#This Row],[Birthday 2024]]-_xlfn.SWITCH(tblData[[#This Row],[Day of week]],7,0,6,6,5,5,4,4,3,3,2,2,1,1)</f>
        <v>45613</v>
      </c>
      <c r="L47" s="87">
        <f>IF(MONTH(tblData[[#This Row],[Birthday 2024]])=2,DATE(2024,2,25),EOMONTH(tblData[[#This Row],[Birthday 2024]],0)-4)</f>
        <v>45622</v>
      </c>
      <c r="M47" s="87">
        <f>EOMONTH(tblData[[#This Row],[Birthday 2024]],0)</f>
        <v>45626</v>
      </c>
      <c r="N47" s="87" t="b">
        <f>MEDIAN(tblData[[#This Row],[Last - 5]:[Last]],tblData[[#This Row],[Birthday 2024]])=tblData[[#This Row],[Birthday 2024]]</f>
        <v>0</v>
      </c>
      <c r="O47" s="87" t="b">
        <f>DAY(tblData[[#This Row],[Birthday 2024]]) = DAY(EDATE(tblData[[#This Row],[Birthday 2024]],6))</f>
        <v>1</v>
      </c>
      <c r="P47" s="87" t="b">
        <f>IF((tblData[[#This Row],[Day of week]]=7)+(tblData[[#This Row],[Day of week]]=6),TRUE,FALSE)</f>
        <v>0</v>
      </c>
      <c r="Q47" s="3">
        <f>IF(tblData[[#This Row],[Is Weekend]],DAY(tblData[[#This Row],[Birthday 2024]]),0)</f>
        <v>0</v>
      </c>
      <c r="S47" s="107">
        <v>45354</v>
      </c>
      <c r="T47" s="3">
        <v>27</v>
      </c>
    </row>
    <row r="48" spans="2:20" ht="23.25" customHeight="1" x14ac:dyDescent="0.25">
      <c r="B48" s="19" t="s">
        <v>32</v>
      </c>
      <c r="C48" s="20">
        <v>38245</v>
      </c>
      <c r="D48" s="86">
        <f>DATE(2024,MONTH(tblData[[#This Row],[Birthday (MM/DD/YYYY)]]),DAY(tblData[[#This Row],[Birthday (MM/DD/YYYY)]]))</f>
        <v>45550</v>
      </c>
      <c r="E48" s="3">
        <f>WEEKDAY(tblData[[#This Row],[Birthday 2024]],2)</f>
        <v>7</v>
      </c>
      <c r="F48" s="3">
        <f>WEEKDAY(DATE(2024,MONTH(tblData[[#This Row],[Birthday 2024]]),1),2)</f>
        <v>7</v>
      </c>
      <c r="G48" s="87">
        <f>DATE(2024,MONTH(tblData[[#This Row],[Birthday 2024]]),1)</f>
        <v>45536</v>
      </c>
      <c r="H48" s="87">
        <f>IF(tblData[[#This Row],[First Day of week of the month]]&lt;=2,tblData[[#This Row],[First Day of week]]+2-tblData[[#This Row],[First Day of week of the month]],tblData[[#This Row],[First Day of week]]+7-tblData[[#This Row],[First Day of week of the month]]+2)</f>
        <v>45538</v>
      </c>
      <c r="I48" s="87">
        <f>tblData[[#This Row],[First Tuesday of the month]]+7*2</f>
        <v>45552</v>
      </c>
      <c r="J48" s="3" t="b">
        <f>tblData[[#This Row],[Third Tuesday of the month]]=tblData[[#This Row],[Birthday 2024]]</f>
        <v>0</v>
      </c>
      <c r="K48" s="87" cm="1">
        <f t="array" ref="K48">tblData[[#This Row],[Birthday 2024]]-_xlfn.SWITCH(tblData[[#This Row],[Day of week]],7,0,6,6,5,5,4,4,3,3,2,2,1,1)</f>
        <v>45550</v>
      </c>
      <c r="L48" s="87">
        <f>IF(MONTH(tblData[[#This Row],[Birthday 2024]])=2,DATE(2024,2,25),EOMONTH(tblData[[#This Row],[Birthday 2024]],0)-4)</f>
        <v>45561</v>
      </c>
      <c r="M48" s="87">
        <f>EOMONTH(tblData[[#This Row],[Birthday 2024]],0)</f>
        <v>45565</v>
      </c>
      <c r="N48" s="87" t="b">
        <f>MEDIAN(tblData[[#This Row],[Last - 5]:[Last]],tblData[[#This Row],[Birthday 2024]])=tblData[[#This Row],[Birthday 2024]]</f>
        <v>0</v>
      </c>
      <c r="O48" s="87" t="b">
        <f>DAY(tblData[[#This Row],[Birthday 2024]]) = DAY(EDATE(tblData[[#This Row],[Birthday 2024]],6))</f>
        <v>1</v>
      </c>
      <c r="P48" s="87" t="b">
        <f>IF((tblData[[#This Row],[Day of week]]=7)+(tblData[[#This Row],[Day of week]]=6),TRUE,FALSE)</f>
        <v>1</v>
      </c>
      <c r="Q48" s="3">
        <f>IF(tblData[[#This Row],[Is Weekend]],DAY(tblData[[#This Row],[Birthday 2024]]),0)</f>
        <v>15</v>
      </c>
      <c r="S48" s="107">
        <v>45375</v>
      </c>
      <c r="T48" s="3">
        <v>27</v>
      </c>
    </row>
    <row r="49" spans="2:20" ht="23.25" customHeight="1" x14ac:dyDescent="0.25">
      <c r="B49" s="19" t="s">
        <v>33</v>
      </c>
      <c r="C49" s="20">
        <v>38014</v>
      </c>
      <c r="D49" s="86">
        <f>DATE(2024,MONTH(tblData[[#This Row],[Birthday (MM/DD/YYYY)]]),DAY(tblData[[#This Row],[Birthday (MM/DD/YYYY)]]))</f>
        <v>45319</v>
      </c>
      <c r="E49" s="3">
        <f>WEEKDAY(tblData[[#This Row],[Birthday 2024]],2)</f>
        <v>7</v>
      </c>
      <c r="F49" s="3">
        <f>WEEKDAY(DATE(2024,MONTH(tblData[[#This Row],[Birthday 2024]]),1),2)</f>
        <v>1</v>
      </c>
      <c r="G49" s="87">
        <f>DATE(2024,MONTH(tblData[[#This Row],[Birthday 2024]]),1)</f>
        <v>45292</v>
      </c>
      <c r="H49" s="87">
        <f>IF(tblData[[#This Row],[First Day of week of the month]]&lt;=2,tblData[[#This Row],[First Day of week]]+2-tblData[[#This Row],[First Day of week of the month]],tblData[[#This Row],[First Day of week]]+7-tblData[[#This Row],[First Day of week of the month]]+2)</f>
        <v>45293</v>
      </c>
      <c r="I49" s="87">
        <f>tblData[[#This Row],[First Tuesday of the month]]+7*2</f>
        <v>45307</v>
      </c>
      <c r="J49" s="3" t="b">
        <f>tblData[[#This Row],[Third Tuesday of the month]]=tblData[[#This Row],[Birthday 2024]]</f>
        <v>0</v>
      </c>
      <c r="K49" s="87" cm="1">
        <f t="array" ref="K49">tblData[[#This Row],[Birthday 2024]]-_xlfn.SWITCH(tblData[[#This Row],[Day of week]],7,0,6,6,5,5,4,4,3,3,2,2,1,1)</f>
        <v>45319</v>
      </c>
      <c r="L49" s="87">
        <f>IF(MONTH(tblData[[#This Row],[Birthday 2024]])=2,DATE(2024,2,25),EOMONTH(tblData[[#This Row],[Birthday 2024]],0)-4)</f>
        <v>45318</v>
      </c>
      <c r="M49" s="87">
        <f>EOMONTH(tblData[[#This Row],[Birthday 2024]],0)</f>
        <v>45322</v>
      </c>
      <c r="N49" s="87" t="b">
        <f>MEDIAN(tblData[[#This Row],[Last - 5]:[Last]],tblData[[#This Row],[Birthday 2024]])=tblData[[#This Row],[Birthday 2024]]</f>
        <v>1</v>
      </c>
      <c r="O49" s="87" t="b">
        <f>DAY(tblData[[#This Row],[Birthday 2024]]) = DAY(EDATE(tblData[[#This Row],[Birthday 2024]],6))</f>
        <v>1</v>
      </c>
      <c r="P49" s="87" t="b">
        <f>IF((tblData[[#This Row],[Day of week]]=7)+(tblData[[#This Row],[Day of week]]=6),TRUE,FALSE)</f>
        <v>1</v>
      </c>
      <c r="Q49" s="3">
        <f>IF(tblData[[#This Row],[Is Weekend]],DAY(tblData[[#This Row],[Birthday 2024]]),0)</f>
        <v>28</v>
      </c>
      <c r="S49" s="107">
        <v>45403</v>
      </c>
      <c r="T49" s="3">
        <v>26</v>
      </c>
    </row>
    <row r="50" spans="2:20" ht="23.25" customHeight="1" x14ac:dyDescent="0.25">
      <c r="B50" s="19" t="s">
        <v>34</v>
      </c>
      <c r="C50" s="20">
        <v>37569</v>
      </c>
      <c r="D50" s="86">
        <f>DATE(2024,MONTH(tblData[[#This Row],[Birthday (MM/DD/YYYY)]]),DAY(tblData[[#This Row],[Birthday (MM/DD/YYYY)]]))</f>
        <v>45605</v>
      </c>
      <c r="E50" s="3">
        <f>WEEKDAY(tblData[[#This Row],[Birthday 2024]],2)</f>
        <v>6</v>
      </c>
      <c r="F50" s="3">
        <f>WEEKDAY(DATE(2024,MONTH(tblData[[#This Row],[Birthday 2024]]),1),2)</f>
        <v>5</v>
      </c>
      <c r="G50" s="87">
        <f>DATE(2024,MONTH(tblData[[#This Row],[Birthday 2024]]),1)</f>
        <v>45597</v>
      </c>
      <c r="H50" s="87">
        <f>IF(tblData[[#This Row],[First Day of week of the month]]&lt;=2,tblData[[#This Row],[First Day of week]]+2-tblData[[#This Row],[First Day of week of the month]],tblData[[#This Row],[First Day of week]]+7-tblData[[#This Row],[First Day of week of the month]]+2)</f>
        <v>45601</v>
      </c>
      <c r="I50" s="87">
        <f>tblData[[#This Row],[First Tuesday of the month]]+7*2</f>
        <v>45615</v>
      </c>
      <c r="J50" s="3" t="b">
        <f>tblData[[#This Row],[Third Tuesday of the month]]=tblData[[#This Row],[Birthday 2024]]</f>
        <v>0</v>
      </c>
      <c r="K50" s="87" cm="1">
        <f t="array" ref="K50">tblData[[#This Row],[Birthday 2024]]-_xlfn.SWITCH(tblData[[#This Row],[Day of week]],7,0,6,6,5,5,4,4,3,3,2,2,1,1)</f>
        <v>45599</v>
      </c>
      <c r="L50" s="87">
        <f>IF(MONTH(tblData[[#This Row],[Birthday 2024]])=2,DATE(2024,2,25),EOMONTH(tblData[[#This Row],[Birthday 2024]],0)-4)</f>
        <v>45622</v>
      </c>
      <c r="M50" s="87">
        <f>EOMONTH(tblData[[#This Row],[Birthday 2024]],0)</f>
        <v>45626</v>
      </c>
      <c r="N50" s="87" t="b">
        <f>MEDIAN(tblData[[#This Row],[Last - 5]:[Last]],tblData[[#This Row],[Birthday 2024]])=tblData[[#This Row],[Birthday 2024]]</f>
        <v>0</v>
      </c>
      <c r="O50" s="87" t="b">
        <f>DAY(tblData[[#This Row],[Birthday 2024]]) = DAY(EDATE(tblData[[#This Row],[Birthday 2024]],6))</f>
        <v>1</v>
      </c>
      <c r="P50" s="87" t="b">
        <f>IF((tblData[[#This Row],[Day of week]]=7)+(tblData[[#This Row],[Day of week]]=6),TRUE,FALSE)</f>
        <v>1</v>
      </c>
      <c r="Q50" s="3">
        <f>IF(tblData[[#This Row],[Is Weekend]],DAY(tblData[[#This Row],[Birthday 2024]]),0)</f>
        <v>9</v>
      </c>
      <c r="S50" s="107">
        <v>45445</v>
      </c>
      <c r="T50" s="3">
        <v>26</v>
      </c>
    </row>
    <row r="51" spans="2:20" ht="23.25" customHeight="1" x14ac:dyDescent="0.25">
      <c r="B51" s="19" t="s">
        <v>35</v>
      </c>
      <c r="C51" s="20">
        <v>37984</v>
      </c>
      <c r="D51" s="86">
        <f>DATE(2024,MONTH(tblData[[#This Row],[Birthday (MM/DD/YYYY)]]),DAY(tblData[[#This Row],[Birthday (MM/DD/YYYY)]]))</f>
        <v>45655</v>
      </c>
      <c r="E51" s="3">
        <f>WEEKDAY(tblData[[#This Row],[Birthday 2024]],2)</f>
        <v>7</v>
      </c>
      <c r="F51" s="3">
        <f>WEEKDAY(DATE(2024,MONTH(tblData[[#This Row],[Birthday 2024]]),1),2)</f>
        <v>7</v>
      </c>
      <c r="G51" s="87">
        <f>DATE(2024,MONTH(tblData[[#This Row],[Birthday 2024]]),1)</f>
        <v>45627</v>
      </c>
      <c r="H51" s="87">
        <f>IF(tblData[[#This Row],[First Day of week of the month]]&lt;=2,tblData[[#This Row],[First Day of week]]+2-tblData[[#This Row],[First Day of week of the month]],tblData[[#This Row],[First Day of week]]+7-tblData[[#This Row],[First Day of week of the month]]+2)</f>
        <v>45629</v>
      </c>
      <c r="I51" s="87">
        <f>tblData[[#This Row],[First Tuesday of the month]]+7*2</f>
        <v>45643</v>
      </c>
      <c r="J51" s="3" t="b">
        <f>tblData[[#This Row],[Third Tuesday of the month]]=tblData[[#This Row],[Birthday 2024]]</f>
        <v>0</v>
      </c>
      <c r="K51" s="87" cm="1">
        <f t="array" ref="K51">tblData[[#This Row],[Birthday 2024]]-_xlfn.SWITCH(tblData[[#This Row],[Day of week]],7,0,6,6,5,5,4,4,3,3,2,2,1,1)</f>
        <v>45655</v>
      </c>
      <c r="L51" s="87">
        <f>IF(MONTH(tblData[[#This Row],[Birthday 2024]])=2,DATE(2024,2,25),EOMONTH(tblData[[#This Row],[Birthday 2024]],0)-4)</f>
        <v>45653</v>
      </c>
      <c r="M51" s="87">
        <f>EOMONTH(tblData[[#This Row],[Birthday 2024]],0)</f>
        <v>45657</v>
      </c>
      <c r="N51" s="87" t="b">
        <f>MEDIAN(tblData[[#This Row],[Last - 5]:[Last]],tblData[[#This Row],[Birthday 2024]])=tblData[[#This Row],[Birthday 2024]]</f>
        <v>1</v>
      </c>
      <c r="O51" s="87" t="b">
        <f>DAY(tblData[[#This Row],[Birthday 2024]]) = DAY(EDATE(tblData[[#This Row],[Birthday 2024]],6))</f>
        <v>1</v>
      </c>
      <c r="P51" s="87" t="b">
        <f>IF((tblData[[#This Row],[Day of week]]=7)+(tblData[[#This Row],[Day of week]]=6),TRUE,FALSE)</f>
        <v>1</v>
      </c>
      <c r="Q51" s="3">
        <f>IF(tblData[[#This Row],[Is Weekend]],DAY(tblData[[#This Row],[Birthday 2024]]),0)</f>
        <v>29</v>
      </c>
      <c r="S51" s="107">
        <v>45459</v>
      </c>
      <c r="T51" s="3">
        <v>26</v>
      </c>
    </row>
    <row r="52" spans="2:20" ht="23.25" customHeight="1" x14ac:dyDescent="0.25">
      <c r="B52" s="19" t="s">
        <v>36</v>
      </c>
      <c r="C52" s="20">
        <v>37451</v>
      </c>
      <c r="D52" s="86">
        <f>DATE(2024,MONTH(tblData[[#This Row],[Birthday (MM/DD/YYYY)]]),DAY(tblData[[#This Row],[Birthday (MM/DD/YYYY)]]))</f>
        <v>45487</v>
      </c>
      <c r="E52" s="3">
        <f>WEEKDAY(tblData[[#This Row],[Birthday 2024]],2)</f>
        <v>7</v>
      </c>
      <c r="F52" s="3">
        <f>WEEKDAY(DATE(2024,MONTH(tblData[[#This Row],[Birthday 2024]]),1),2)</f>
        <v>1</v>
      </c>
      <c r="G52" s="87">
        <f>DATE(2024,MONTH(tblData[[#This Row],[Birthday 2024]]),1)</f>
        <v>45474</v>
      </c>
      <c r="H52" s="87">
        <f>IF(tblData[[#This Row],[First Day of week of the month]]&lt;=2,tblData[[#This Row],[First Day of week]]+2-tblData[[#This Row],[First Day of week of the month]],tblData[[#This Row],[First Day of week]]+7-tblData[[#This Row],[First Day of week of the month]]+2)</f>
        <v>45475</v>
      </c>
      <c r="I52" s="87">
        <f>tblData[[#This Row],[First Tuesday of the month]]+7*2</f>
        <v>45489</v>
      </c>
      <c r="J52" s="3" t="b">
        <f>tblData[[#This Row],[Third Tuesday of the month]]=tblData[[#This Row],[Birthday 2024]]</f>
        <v>0</v>
      </c>
      <c r="K52" s="87" cm="1">
        <f t="array" ref="K52">tblData[[#This Row],[Birthday 2024]]-_xlfn.SWITCH(tblData[[#This Row],[Day of week]],7,0,6,6,5,5,4,4,3,3,2,2,1,1)</f>
        <v>45487</v>
      </c>
      <c r="L52" s="87">
        <f>IF(MONTH(tblData[[#This Row],[Birthday 2024]])=2,DATE(2024,2,25),EOMONTH(tblData[[#This Row],[Birthday 2024]],0)-4)</f>
        <v>45500</v>
      </c>
      <c r="M52" s="87">
        <f>EOMONTH(tblData[[#This Row],[Birthday 2024]],0)</f>
        <v>45504</v>
      </c>
      <c r="N52" s="87" t="b">
        <f>MEDIAN(tblData[[#This Row],[Last - 5]:[Last]],tblData[[#This Row],[Birthday 2024]])=tblData[[#This Row],[Birthday 2024]]</f>
        <v>0</v>
      </c>
      <c r="O52" s="87" t="b">
        <f>DAY(tblData[[#This Row],[Birthday 2024]]) = DAY(EDATE(tblData[[#This Row],[Birthday 2024]],6))</f>
        <v>1</v>
      </c>
      <c r="P52" s="87" t="b">
        <f>IF((tblData[[#This Row],[Day of week]]=7)+(tblData[[#This Row],[Day of week]]=6),TRUE,FALSE)</f>
        <v>1</v>
      </c>
      <c r="Q52" s="3">
        <f>IF(tblData[[#This Row],[Is Weekend]],DAY(tblData[[#This Row],[Birthday 2024]]),0)</f>
        <v>14</v>
      </c>
      <c r="S52" s="107">
        <v>45480</v>
      </c>
      <c r="T52" s="3">
        <v>26</v>
      </c>
    </row>
    <row r="53" spans="2:20" ht="23.25" customHeight="1" x14ac:dyDescent="0.25">
      <c r="B53" s="19" t="s">
        <v>37</v>
      </c>
      <c r="C53" s="20">
        <v>38233</v>
      </c>
      <c r="D53" s="86">
        <f>DATE(2024,MONTH(tblData[[#This Row],[Birthday (MM/DD/YYYY)]]),DAY(tblData[[#This Row],[Birthday (MM/DD/YYYY)]]))</f>
        <v>45538</v>
      </c>
      <c r="E53" s="3">
        <f>WEEKDAY(tblData[[#This Row],[Birthday 2024]],2)</f>
        <v>2</v>
      </c>
      <c r="F53" s="3">
        <f>WEEKDAY(DATE(2024,MONTH(tblData[[#This Row],[Birthday 2024]]),1),2)</f>
        <v>7</v>
      </c>
      <c r="G53" s="87">
        <f>DATE(2024,MONTH(tblData[[#This Row],[Birthday 2024]]),1)</f>
        <v>45536</v>
      </c>
      <c r="H53" s="87">
        <f>IF(tblData[[#This Row],[First Day of week of the month]]&lt;=2,tblData[[#This Row],[First Day of week]]+2-tblData[[#This Row],[First Day of week of the month]],tblData[[#This Row],[First Day of week]]+7-tblData[[#This Row],[First Day of week of the month]]+2)</f>
        <v>45538</v>
      </c>
      <c r="I53" s="87">
        <f>tblData[[#This Row],[First Tuesday of the month]]+7*2</f>
        <v>45552</v>
      </c>
      <c r="J53" s="3" t="b">
        <f>tblData[[#This Row],[Third Tuesday of the month]]=tblData[[#This Row],[Birthday 2024]]</f>
        <v>0</v>
      </c>
      <c r="K53" s="87" cm="1">
        <f t="array" ref="K53">tblData[[#This Row],[Birthday 2024]]-_xlfn.SWITCH(tblData[[#This Row],[Day of week]],7,0,6,6,5,5,4,4,3,3,2,2,1,1)</f>
        <v>45536</v>
      </c>
      <c r="L53" s="87">
        <f>IF(MONTH(tblData[[#This Row],[Birthday 2024]])=2,DATE(2024,2,25),EOMONTH(tblData[[#This Row],[Birthday 2024]],0)-4)</f>
        <v>45561</v>
      </c>
      <c r="M53" s="87">
        <f>EOMONTH(tblData[[#This Row],[Birthday 2024]],0)</f>
        <v>45565</v>
      </c>
      <c r="N53" s="87" t="b">
        <f>MEDIAN(tblData[[#This Row],[Last - 5]:[Last]],tblData[[#This Row],[Birthday 2024]])=tblData[[#This Row],[Birthday 2024]]</f>
        <v>0</v>
      </c>
      <c r="O53" s="87" t="b">
        <f>DAY(tblData[[#This Row],[Birthday 2024]]) = DAY(EDATE(tblData[[#This Row],[Birthday 2024]],6))</f>
        <v>1</v>
      </c>
      <c r="P53" s="87" t="b">
        <f>IF((tblData[[#This Row],[Day of week]]=7)+(tblData[[#This Row],[Day of week]]=6),TRUE,FALSE)</f>
        <v>0</v>
      </c>
      <c r="Q53" s="3">
        <f>IF(tblData[[#This Row],[Is Weekend]],DAY(tblData[[#This Row],[Birthday 2024]]),0)</f>
        <v>0</v>
      </c>
      <c r="S53" s="107">
        <v>45592</v>
      </c>
      <c r="T53" s="3">
        <v>26</v>
      </c>
    </row>
    <row r="54" spans="2:20" ht="23.25" customHeight="1" x14ac:dyDescent="0.25">
      <c r="B54" s="19" t="s">
        <v>38</v>
      </c>
      <c r="C54" s="20">
        <v>37948</v>
      </c>
      <c r="D54" s="86">
        <f>DATE(2024,MONTH(tblData[[#This Row],[Birthday (MM/DD/YYYY)]]),DAY(tblData[[#This Row],[Birthday (MM/DD/YYYY)]]))</f>
        <v>45619</v>
      </c>
      <c r="E54" s="3">
        <f>WEEKDAY(tblData[[#This Row],[Birthday 2024]],2)</f>
        <v>6</v>
      </c>
      <c r="F54" s="3">
        <f>WEEKDAY(DATE(2024,MONTH(tblData[[#This Row],[Birthday 2024]]),1),2)</f>
        <v>5</v>
      </c>
      <c r="G54" s="87">
        <f>DATE(2024,MONTH(tblData[[#This Row],[Birthday 2024]]),1)</f>
        <v>45597</v>
      </c>
      <c r="H54" s="87">
        <f>IF(tblData[[#This Row],[First Day of week of the month]]&lt;=2,tblData[[#This Row],[First Day of week]]+2-tblData[[#This Row],[First Day of week of the month]],tblData[[#This Row],[First Day of week]]+7-tblData[[#This Row],[First Day of week of the month]]+2)</f>
        <v>45601</v>
      </c>
      <c r="I54" s="87">
        <f>tblData[[#This Row],[First Tuesday of the month]]+7*2</f>
        <v>45615</v>
      </c>
      <c r="J54" s="3" t="b">
        <f>tblData[[#This Row],[Third Tuesday of the month]]=tblData[[#This Row],[Birthday 2024]]</f>
        <v>0</v>
      </c>
      <c r="K54" s="87" cm="1">
        <f t="array" ref="K54">tblData[[#This Row],[Birthday 2024]]-_xlfn.SWITCH(tblData[[#This Row],[Day of week]],7,0,6,6,5,5,4,4,3,3,2,2,1,1)</f>
        <v>45613</v>
      </c>
      <c r="L54" s="87">
        <f>IF(MONTH(tblData[[#This Row],[Birthday 2024]])=2,DATE(2024,2,25),EOMONTH(tblData[[#This Row],[Birthday 2024]],0)-4)</f>
        <v>45622</v>
      </c>
      <c r="M54" s="87">
        <f>EOMONTH(tblData[[#This Row],[Birthday 2024]],0)</f>
        <v>45626</v>
      </c>
      <c r="N54" s="87" t="b">
        <f>MEDIAN(tblData[[#This Row],[Last - 5]:[Last]],tblData[[#This Row],[Birthday 2024]])=tblData[[#This Row],[Birthday 2024]]</f>
        <v>0</v>
      </c>
      <c r="O54" s="87" t="b">
        <f>DAY(tblData[[#This Row],[Birthday 2024]]) = DAY(EDATE(tblData[[#This Row],[Birthday 2024]],6))</f>
        <v>1</v>
      </c>
      <c r="P54" s="87" t="b">
        <f>IF((tblData[[#This Row],[Day of week]]=7)+(tblData[[#This Row],[Day of week]]=6),TRUE,FALSE)</f>
        <v>1</v>
      </c>
      <c r="Q54" s="3">
        <f>IF(tblData[[#This Row],[Is Weekend]],DAY(tblData[[#This Row],[Birthday 2024]]),0)</f>
        <v>23</v>
      </c>
      <c r="S54" s="107">
        <v>45599</v>
      </c>
      <c r="T54" s="3">
        <v>26</v>
      </c>
    </row>
    <row r="55" spans="2:20" ht="23.25" customHeight="1" x14ac:dyDescent="0.25">
      <c r="B55" s="19" t="s">
        <v>39</v>
      </c>
      <c r="C55" s="20">
        <v>37453</v>
      </c>
      <c r="D55" s="86">
        <f>DATE(2024,MONTH(tblData[[#This Row],[Birthday (MM/DD/YYYY)]]),DAY(tblData[[#This Row],[Birthday (MM/DD/YYYY)]]))</f>
        <v>45489</v>
      </c>
      <c r="E55" s="3">
        <f>WEEKDAY(tblData[[#This Row],[Birthday 2024]],2)</f>
        <v>2</v>
      </c>
      <c r="F55" s="3">
        <f>WEEKDAY(DATE(2024,MONTH(tblData[[#This Row],[Birthday 2024]]),1),2)</f>
        <v>1</v>
      </c>
      <c r="G55" s="87">
        <f>DATE(2024,MONTH(tblData[[#This Row],[Birthday 2024]]),1)</f>
        <v>45474</v>
      </c>
      <c r="H55" s="87">
        <f>IF(tblData[[#This Row],[First Day of week of the month]]&lt;=2,tblData[[#This Row],[First Day of week]]+2-tblData[[#This Row],[First Day of week of the month]],tblData[[#This Row],[First Day of week]]+7-tblData[[#This Row],[First Day of week of the month]]+2)</f>
        <v>45475</v>
      </c>
      <c r="I55" s="87">
        <f>tblData[[#This Row],[First Tuesday of the month]]+7*2</f>
        <v>45489</v>
      </c>
      <c r="J55" s="3" t="b">
        <f>tblData[[#This Row],[Third Tuesday of the month]]=tblData[[#This Row],[Birthday 2024]]</f>
        <v>1</v>
      </c>
      <c r="K55" s="87" cm="1">
        <f t="array" ref="K55">tblData[[#This Row],[Birthday 2024]]-_xlfn.SWITCH(tblData[[#This Row],[Day of week]],7,0,6,6,5,5,4,4,3,3,2,2,1,1)</f>
        <v>45487</v>
      </c>
      <c r="L55" s="87">
        <f>IF(MONTH(tblData[[#This Row],[Birthday 2024]])=2,DATE(2024,2,25),EOMONTH(tblData[[#This Row],[Birthday 2024]],0)-4)</f>
        <v>45500</v>
      </c>
      <c r="M55" s="87">
        <f>EOMONTH(tblData[[#This Row],[Birthday 2024]],0)</f>
        <v>45504</v>
      </c>
      <c r="N55" s="87" t="b">
        <f>MEDIAN(tblData[[#This Row],[Last - 5]:[Last]],tblData[[#This Row],[Birthday 2024]])=tblData[[#This Row],[Birthday 2024]]</f>
        <v>0</v>
      </c>
      <c r="O55" s="87" t="b">
        <f>DAY(tblData[[#This Row],[Birthday 2024]]) = DAY(EDATE(tblData[[#This Row],[Birthday 2024]],6))</f>
        <v>1</v>
      </c>
      <c r="P55" s="87" t="b">
        <f>IF((tblData[[#This Row],[Day of week]]=7)+(tblData[[#This Row],[Day of week]]=6),TRUE,FALSE)</f>
        <v>0</v>
      </c>
      <c r="Q55" s="3">
        <f>IF(tblData[[#This Row],[Is Weekend]],DAY(tblData[[#This Row],[Birthday 2024]]),0)</f>
        <v>0</v>
      </c>
      <c r="S55" s="107">
        <v>45501</v>
      </c>
      <c r="T55" s="3">
        <v>25</v>
      </c>
    </row>
    <row r="56" spans="2:20" ht="23.25" customHeight="1" x14ac:dyDescent="0.25">
      <c r="B56" s="19" t="s">
        <v>40</v>
      </c>
      <c r="C56" s="20">
        <v>37738</v>
      </c>
      <c r="D56" s="86">
        <f>DATE(2024,MONTH(tblData[[#This Row],[Birthday (MM/DD/YYYY)]]),DAY(tblData[[#This Row],[Birthday (MM/DD/YYYY)]]))</f>
        <v>45409</v>
      </c>
      <c r="E56" s="3">
        <f>WEEKDAY(tblData[[#This Row],[Birthday 2024]],2)</f>
        <v>6</v>
      </c>
      <c r="F56" s="3">
        <f>WEEKDAY(DATE(2024,MONTH(tblData[[#This Row],[Birthday 2024]]),1),2)</f>
        <v>1</v>
      </c>
      <c r="G56" s="87">
        <f>DATE(2024,MONTH(tblData[[#This Row],[Birthday 2024]]),1)</f>
        <v>45383</v>
      </c>
      <c r="H56" s="87">
        <f>IF(tblData[[#This Row],[First Day of week of the month]]&lt;=2,tblData[[#This Row],[First Day of week]]+2-tblData[[#This Row],[First Day of week of the month]],tblData[[#This Row],[First Day of week]]+7-tblData[[#This Row],[First Day of week of the month]]+2)</f>
        <v>45384</v>
      </c>
      <c r="I56" s="87">
        <f>tblData[[#This Row],[First Tuesday of the month]]+7*2</f>
        <v>45398</v>
      </c>
      <c r="J56" s="3" t="b">
        <f>tblData[[#This Row],[Third Tuesday of the month]]=tblData[[#This Row],[Birthday 2024]]</f>
        <v>0</v>
      </c>
      <c r="K56" s="87" cm="1">
        <f t="array" ref="K56">tblData[[#This Row],[Birthday 2024]]-_xlfn.SWITCH(tblData[[#This Row],[Day of week]],7,0,6,6,5,5,4,4,3,3,2,2,1,1)</f>
        <v>45403</v>
      </c>
      <c r="L56" s="87">
        <f>IF(MONTH(tblData[[#This Row],[Birthday 2024]])=2,DATE(2024,2,25),EOMONTH(tblData[[#This Row],[Birthday 2024]],0)-4)</f>
        <v>45408</v>
      </c>
      <c r="M56" s="87">
        <f>EOMONTH(tblData[[#This Row],[Birthday 2024]],0)</f>
        <v>45412</v>
      </c>
      <c r="N56" s="87" t="b">
        <f>MEDIAN(tblData[[#This Row],[Last - 5]:[Last]],tblData[[#This Row],[Birthday 2024]])=tblData[[#This Row],[Birthday 2024]]</f>
        <v>1</v>
      </c>
      <c r="O56" s="87" t="b">
        <f>DAY(tblData[[#This Row],[Birthday 2024]]) = DAY(EDATE(tblData[[#This Row],[Birthday 2024]],6))</f>
        <v>1</v>
      </c>
      <c r="P56" s="87" t="b">
        <f>IF((tblData[[#This Row],[Day of week]]=7)+(tblData[[#This Row],[Day of week]]=6),TRUE,FALSE)</f>
        <v>1</v>
      </c>
      <c r="Q56" s="3">
        <f>IF(tblData[[#This Row],[Is Weekend]],DAY(tblData[[#This Row],[Birthday 2024]]),0)</f>
        <v>27</v>
      </c>
      <c r="S56" s="107">
        <v>45620</v>
      </c>
      <c r="T56" s="3">
        <v>25</v>
      </c>
    </row>
    <row r="57" spans="2:20" ht="23.25" customHeight="1" x14ac:dyDescent="0.25">
      <c r="B57" s="19" t="s">
        <v>41</v>
      </c>
      <c r="C57" s="20">
        <v>36944</v>
      </c>
      <c r="D57" s="86">
        <f>DATE(2024,MONTH(tblData[[#This Row],[Birthday (MM/DD/YYYY)]]),DAY(tblData[[#This Row],[Birthday (MM/DD/YYYY)]]))</f>
        <v>45344</v>
      </c>
      <c r="E57" s="3">
        <f>WEEKDAY(tblData[[#This Row],[Birthday 2024]],2)</f>
        <v>4</v>
      </c>
      <c r="F57" s="3">
        <f>WEEKDAY(DATE(2024,MONTH(tblData[[#This Row],[Birthday 2024]]),1),2)</f>
        <v>4</v>
      </c>
      <c r="G57" s="87">
        <f>DATE(2024,MONTH(tblData[[#This Row],[Birthday 2024]]),1)</f>
        <v>45323</v>
      </c>
      <c r="H57" s="87">
        <f>IF(tblData[[#This Row],[First Day of week of the month]]&lt;=2,tblData[[#This Row],[First Day of week]]+2-tblData[[#This Row],[First Day of week of the month]],tblData[[#This Row],[First Day of week]]+7-tblData[[#This Row],[First Day of week of the month]]+2)</f>
        <v>45328</v>
      </c>
      <c r="I57" s="87">
        <f>tblData[[#This Row],[First Tuesday of the month]]+7*2</f>
        <v>45342</v>
      </c>
      <c r="J57" s="3" t="b">
        <f>tblData[[#This Row],[Third Tuesday of the month]]=tblData[[#This Row],[Birthday 2024]]</f>
        <v>0</v>
      </c>
      <c r="K57" s="87" cm="1">
        <f t="array" ref="K57">tblData[[#This Row],[Birthday 2024]]-_xlfn.SWITCH(tblData[[#This Row],[Day of week]],7,0,6,6,5,5,4,4,3,3,2,2,1,1)</f>
        <v>45340</v>
      </c>
      <c r="L57" s="87">
        <f>IF(MONTH(tblData[[#This Row],[Birthday 2024]])=2,DATE(2024,2,25),EOMONTH(tblData[[#This Row],[Birthday 2024]],0)-4)</f>
        <v>45347</v>
      </c>
      <c r="M57" s="87">
        <f>EOMONTH(tblData[[#This Row],[Birthday 2024]],0)</f>
        <v>45351</v>
      </c>
      <c r="N57" s="87" t="b">
        <f>MEDIAN(tblData[[#This Row],[Last - 5]:[Last]],tblData[[#This Row],[Birthday 2024]])=tblData[[#This Row],[Birthday 2024]]</f>
        <v>0</v>
      </c>
      <c r="O57" s="87" t="b">
        <f>DAY(tblData[[#This Row],[Birthday 2024]]) = DAY(EDATE(tblData[[#This Row],[Birthday 2024]],6))</f>
        <v>1</v>
      </c>
      <c r="P57" s="87" t="b">
        <f>IF((tblData[[#This Row],[Day of week]]=7)+(tblData[[#This Row],[Day of week]]=6),TRUE,FALSE)</f>
        <v>0</v>
      </c>
      <c r="Q57" s="3">
        <f>IF(tblData[[#This Row],[Is Weekend]],DAY(tblData[[#This Row],[Birthday 2024]]),0)</f>
        <v>0</v>
      </c>
      <c r="S57" s="107">
        <v>45361</v>
      </c>
      <c r="T57" s="3">
        <v>24</v>
      </c>
    </row>
    <row r="58" spans="2:20" ht="23.25" customHeight="1" x14ac:dyDescent="0.25">
      <c r="B58" s="19" t="s">
        <v>42</v>
      </c>
      <c r="C58" s="20">
        <v>38187</v>
      </c>
      <c r="D58" s="86">
        <f>DATE(2024,MONTH(tblData[[#This Row],[Birthday (MM/DD/YYYY)]]),DAY(tblData[[#This Row],[Birthday (MM/DD/YYYY)]]))</f>
        <v>45492</v>
      </c>
      <c r="E58" s="3">
        <f>WEEKDAY(tblData[[#This Row],[Birthday 2024]],2)</f>
        <v>5</v>
      </c>
      <c r="F58" s="3">
        <f>WEEKDAY(DATE(2024,MONTH(tblData[[#This Row],[Birthday 2024]]),1),2)</f>
        <v>1</v>
      </c>
      <c r="G58" s="87">
        <f>DATE(2024,MONTH(tblData[[#This Row],[Birthday 2024]]),1)</f>
        <v>45474</v>
      </c>
      <c r="H58" s="87">
        <f>IF(tblData[[#This Row],[First Day of week of the month]]&lt;=2,tblData[[#This Row],[First Day of week]]+2-tblData[[#This Row],[First Day of week of the month]],tblData[[#This Row],[First Day of week]]+7-tblData[[#This Row],[First Day of week of the month]]+2)</f>
        <v>45475</v>
      </c>
      <c r="I58" s="87">
        <f>tblData[[#This Row],[First Tuesday of the month]]+7*2</f>
        <v>45489</v>
      </c>
      <c r="J58" s="3" t="b">
        <f>tblData[[#This Row],[Third Tuesday of the month]]=tblData[[#This Row],[Birthday 2024]]</f>
        <v>0</v>
      </c>
      <c r="K58" s="87" cm="1">
        <f t="array" ref="K58">tblData[[#This Row],[Birthday 2024]]-_xlfn.SWITCH(tblData[[#This Row],[Day of week]],7,0,6,6,5,5,4,4,3,3,2,2,1,1)</f>
        <v>45487</v>
      </c>
      <c r="L58" s="87">
        <f>IF(MONTH(tblData[[#This Row],[Birthday 2024]])=2,DATE(2024,2,25),EOMONTH(tblData[[#This Row],[Birthday 2024]],0)-4)</f>
        <v>45500</v>
      </c>
      <c r="M58" s="87">
        <f>EOMONTH(tblData[[#This Row],[Birthday 2024]],0)</f>
        <v>45504</v>
      </c>
      <c r="N58" s="87" t="b">
        <f>MEDIAN(tblData[[#This Row],[Last - 5]:[Last]],tblData[[#This Row],[Birthday 2024]])=tblData[[#This Row],[Birthday 2024]]</f>
        <v>0</v>
      </c>
      <c r="O58" s="87" t="b">
        <f>DAY(tblData[[#This Row],[Birthday 2024]]) = DAY(EDATE(tblData[[#This Row],[Birthday 2024]],6))</f>
        <v>1</v>
      </c>
      <c r="P58" s="87" t="b">
        <f>IF((tblData[[#This Row],[Day of week]]=7)+(tblData[[#This Row],[Day of week]]=6),TRUE,FALSE)</f>
        <v>0</v>
      </c>
      <c r="Q58" s="3">
        <f>IF(tblData[[#This Row],[Is Weekend]],DAY(tblData[[#This Row],[Birthday 2024]]),0)</f>
        <v>0</v>
      </c>
      <c r="S58" s="107">
        <v>45417</v>
      </c>
      <c r="T58" s="3">
        <v>24</v>
      </c>
    </row>
    <row r="59" spans="2:20" ht="23.25" customHeight="1" x14ac:dyDescent="0.25">
      <c r="B59" s="19" t="s">
        <v>43</v>
      </c>
      <c r="C59" s="20">
        <v>37143</v>
      </c>
      <c r="D59" s="86">
        <f>DATE(2024,MONTH(tblData[[#This Row],[Birthday (MM/DD/YYYY)]]),DAY(tblData[[#This Row],[Birthday (MM/DD/YYYY)]]))</f>
        <v>45544</v>
      </c>
      <c r="E59" s="3">
        <f>WEEKDAY(tblData[[#This Row],[Birthday 2024]],2)</f>
        <v>1</v>
      </c>
      <c r="F59" s="3">
        <f>WEEKDAY(DATE(2024,MONTH(tblData[[#This Row],[Birthday 2024]]),1),2)</f>
        <v>7</v>
      </c>
      <c r="G59" s="87">
        <f>DATE(2024,MONTH(tblData[[#This Row],[Birthday 2024]]),1)</f>
        <v>45536</v>
      </c>
      <c r="H59" s="87">
        <f>IF(tblData[[#This Row],[First Day of week of the month]]&lt;=2,tblData[[#This Row],[First Day of week]]+2-tblData[[#This Row],[First Day of week of the month]],tblData[[#This Row],[First Day of week]]+7-tblData[[#This Row],[First Day of week of the month]]+2)</f>
        <v>45538</v>
      </c>
      <c r="I59" s="87">
        <f>tblData[[#This Row],[First Tuesday of the month]]+7*2</f>
        <v>45552</v>
      </c>
      <c r="J59" s="3" t="b">
        <f>tblData[[#This Row],[Third Tuesday of the month]]=tblData[[#This Row],[Birthday 2024]]</f>
        <v>0</v>
      </c>
      <c r="K59" s="87" cm="1">
        <f t="array" ref="K59">tblData[[#This Row],[Birthday 2024]]-_xlfn.SWITCH(tblData[[#This Row],[Day of week]],7,0,6,6,5,5,4,4,3,3,2,2,1,1)</f>
        <v>45543</v>
      </c>
      <c r="L59" s="87">
        <f>IF(MONTH(tblData[[#This Row],[Birthday 2024]])=2,DATE(2024,2,25),EOMONTH(tblData[[#This Row],[Birthday 2024]],0)-4)</f>
        <v>45561</v>
      </c>
      <c r="M59" s="87">
        <f>EOMONTH(tblData[[#This Row],[Birthday 2024]],0)</f>
        <v>45565</v>
      </c>
      <c r="N59" s="87" t="b">
        <f>MEDIAN(tblData[[#This Row],[Last - 5]:[Last]],tblData[[#This Row],[Birthday 2024]])=tblData[[#This Row],[Birthday 2024]]</f>
        <v>0</v>
      </c>
      <c r="O59" s="87" t="b">
        <f>DAY(tblData[[#This Row],[Birthday 2024]]) = DAY(EDATE(tblData[[#This Row],[Birthday 2024]],6))</f>
        <v>1</v>
      </c>
      <c r="P59" s="87" t="b">
        <f>IF((tblData[[#This Row],[Day of week]]=7)+(tblData[[#This Row],[Day of week]]=6),TRUE,FALSE)</f>
        <v>0</v>
      </c>
      <c r="Q59" s="3">
        <f>IF(tblData[[#This Row],[Is Weekend]],DAY(tblData[[#This Row],[Birthday 2024]]),0)</f>
        <v>0</v>
      </c>
      <c r="S59" s="107">
        <v>45536</v>
      </c>
      <c r="T59" s="3">
        <v>24</v>
      </c>
    </row>
    <row r="60" spans="2:20" ht="23.25" customHeight="1" x14ac:dyDescent="0.25">
      <c r="B60" s="19" t="s">
        <v>44</v>
      </c>
      <c r="C60" s="20">
        <v>37038</v>
      </c>
      <c r="D60" s="86">
        <f>DATE(2024,MONTH(tblData[[#This Row],[Birthday (MM/DD/YYYY)]]),DAY(tblData[[#This Row],[Birthday (MM/DD/YYYY)]]))</f>
        <v>45439</v>
      </c>
      <c r="E60" s="3">
        <f>WEEKDAY(tblData[[#This Row],[Birthday 2024]],2)</f>
        <v>1</v>
      </c>
      <c r="F60" s="3">
        <f>WEEKDAY(DATE(2024,MONTH(tblData[[#This Row],[Birthday 2024]]),1),2)</f>
        <v>3</v>
      </c>
      <c r="G60" s="87">
        <f>DATE(2024,MONTH(tblData[[#This Row],[Birthday 2024]]),1)</f>
        <v>45413</v>
      </c>
      <c r="H60" s="87">
        <f>IF(tblData[[#This Row],[First Day of week of the month]]&lt;=2,tblData[[#This Row],[First Day of week]]+2-tblData[[#This Row],[First Day of week of the month]],tblData[[#This Row],[First Day of week]]+7-tblData[[#This Row],[First Day of week of the month]]+2)</f>
        <v>45419</v>
      </c>
      <c r="I60" s="87">
        <f>tblData[[#This Row],[First Tuesday of the month]]+7*2</f>
        <v>45433</v>
      </c>
      <c r="J60" s="3" t="b">
        <f>tblData[[#This Row],[Third Tuesday of the month]]=tblData[[#This Row],[Birthday 2024]]</f>
        <v>0</v>
      </c>
      <c r="K60" s="87" cm="1">
        <f t="array" ref="K60">tblData[[#This Row],[Birthday 2024]]-_xlfn.SWITCH(tblData[[#This Row],[Day of week]],7,0,6,6,5,5,4,4,3,3,2,2,1,1)</f>
        <v>45438</v>
      </c>
      <c r="L60" s="87">
        <f>IF(MONTH(tblData[[#This Row],[Birthday 2024]])=2,DATE(2024,2,25),EOMONTH(tblData[[#This Row],[Birthday 2024]],0)-4)</f>
        <v>45439</v>
      </c>
      <c r="M60" s="87">
        <f>EOMONTH(tblData[[#This Row],[Birthday 2024]],0)</f>
        <v>45443</v>
      </c>
      <c r="N60" s="87" t="b">
        <f>MEDIAN(tblData[[#This Row],[Last - 5]:[Last]],tblData[[#This Row],[Birthday 2024]])=tblData[[#This Row],[Birthday 2024]]</f>
        <v>1</v>
      </c>
      <c r="O60" s="87" t="b">
        <f>DAY(tblData[[#This Row],[Birthday 2024]]) = DAY(EDATE(tblData[[#This Row],[Birthday 2024]],6))</f>
        <v>1</v>
      </c>
      <c r="P60" s="87" t="b">
        <f>IF((tblData[[#This Row],[Day of week]]=7)+(tblData[[#This Row],[Day of week]]=6),TRUE,FALSE)</f>
        <v>0</v>
      </c>
      <c r="Q60" s="3">
        <f>IF(tblData[[#This Row],[Is Weekend]],DAY(tblData[[#This Row],[Birthday 2024]]),0)</f>
        <v>0</v>
      </c>
      <c r="S60" s="107">
        <v>45382</v>
      </c>
      <c r="T60" s="3">
        <v>23</v>
      </c>
    </row>
    <row r="61" spans="2:20" ht="23.25" customHeight="1" x14ac:dyDescent="0.25">
      <c r="B61" s="19" t="s">
        <v>45</v>
      </c>
      <c r="C61" s="20">
        <v>36932</v>
      </c>
      <c r="D61" s="86">
        <f>DATE(2024,MONTH(tblData[[#This Row],[Birthday (MM/DD/YYYY)]]),DAY(tblData[[#This Row],[Birthday (MM/DD/YYYY)]]))</f>
        <v>45332</v>
      </c>
      <c r="E61" s="3">
        <f>WEEKDAY(tblData[[#This Row],[Birthday 2024]],2)</f>
        <v>6</v>
      </c>
      <c r="F61" s="3">
        <f>WEEKDAY(DATE(2024,MONTH(tblData[[#This Row],[Birthday 2024]]),1),2)</f>
        <v>4</v>
      </c>
      <c r="G61" s="87">
        <f>DATE(2024,MONTH(tblData[[#This Row],[Birthday 2024]]),1)</f>
        <v>45323</v>
      </c>
      <c r="H61" s="87">
        <f>IF(tblData[[#This Row],[First Day of week of the month]]&lt;=2,tblData[[#This Row],[First Day of week]]+2-tblData[[#This Row],[First Day of week of the month]],tblData[[#This Row],[First Day of week]]+7-tblData[[#This Row],[First Day of week of the month]]+2)</f>
        <v>45328</v>
      </c>
      <c r="I61" s="87">
        <f>tblData[[#This Row],[First Tuesday of the month]]+7*2</f>
        <v>45342</v>
      </c>
      <c r="J61" s="3" t="b">
        <f>tblData[[#This Row],[Third Tuesday of the month]]=tblData[[#This Row],[Birthday 2024]]</f>
        <v>0</v>
      </c>
      <c r="K61" s="87" cm="1">
        <f t="array" ref="K61">tblData[[#This Row],[Birthday 2024]]-_xlfn.SWITCH(tblData[[#This Row],[Day of week]],7,0,6,6,5,5,4,4,3,3,2,2,1,1)</f>
        <v>45326</v>
      </c>
      <c r="L61" s="87">
        <f>IF(MONTH(tblData[[#This Row],[Birthday 2024]])=2,DATE(2024,2,25),EOMONTH(tblData[[#This Row],[Birthday 2024]],0)-4)</f>
        <v>45347</v>
      </c>
      <c r="M61" s="87">
        <f>EOMONTH(tblData[[#This Row],[Birthday 2024]],0)</f>
        <v>45351</v>
      </c>
      <c r="N61" s="87" t="b">
        <f>MEDIAN(tblData[[#This Row],[Last - 5]:[Last]],tblData[[#This Row],[Birthday 2024]])=tblData[[#This Row],[Birthday 2024]]</f>
        <v>0</v>
      </c>
      <c r="O61" s="87" t="b">
        <f>DAY(tblData[[#This Row],[Birthday 2024]]) = DAY(EDATE(tblData[[#This Row],[Birthday 2024]],6))</f>
        <v>1</v>
      </c>
      <c r="P61" s="87" t="b">
        <f>IF((tblData[[#This Row],[Day of week]]=7)+(tblData[[#This Row],[Day of week]]=6),TRUE,FALSE)</f>
        <v>1</v>
      </c>
      <c r="Q61" s="3">
        <f>IF(tblData[[#This Row],[Is Weekend]],DAY(tblData[[#This Row],[Birthday 2024]]),0)</f>
        <v>10</v>
      </c>
      <c r="S61" s="107">
        <v>45522</v>
      </c>
      <c r="T61" s="3">
        <v>23</v>
      </c>
    </row>
    <row r="62" spans="2:20" ht="23.25" customHeight="1" x14ac:dyDescent="0.25">
      <c r="B62" s="19" t="s">
        <v>46</v>
      </c>
      <c r="C62" s="20">
        <v>36919</v>
      </c>
      <c r="D62" s="86">
        <f>DATE(2024,MONTH(tblData[[#This Row],[Birthday (MM/DD/YYYY)]]),DAY(tblData[[#This Row],[Birthday (MM/DD/YYYY)]]))</f>
        <v>45319</v>
      </c>
      <c r="E62" s="3">
        <f>WEEKDAY(tblData[[#This Row],[Birthday 2024]],2)</f>
        <v>7</v>
      </c>
      <c r="F62" s="3">
        <f>WEEKDAY(DATE(2024,MONTH(tblData[[#This Row],[Birthday 2024]]),1),2)</f>
        <v>1</v>
      </c>
      <c r="G62" s="87">
        <f>DATE(2024,MONTH(tblData[[#This Row],[Birthday 2024]]),1)</f>
        <v>45292</v>
      </c>
      <c r="H62" s="87">
        <f>IF(tblData[[#This Row],[First Day of week of the month]]&lt;=2,tblData[[#This Row],[First Day of week]]+2-tblData[[#This Row],[First Day of week of the month]],tblData[[#This Row],[First Day of week]]+7-tblData[[#This Row],[First Day of week of the month]]+2)</f>
        <v>45293</v>
      </c>
      <c r="I62" s="87">
        <f>tblData[[#This Row],[First Tuesday of the month]]+7*2</f>
        <v>45307</v>
      </c>
      <c r="J62" s="3" t="b">
        <f>tblData[[#This Row],[Third Tuesday of the month]]=tblData[[#This Row],[Birthday 2024]]</f>
        <v>0</v>
      </c>
      <c r="K62" s="87" cm="1">
        <f t="array" ref="K62">tblData[[#This Row],[Birthday 2024]]-_xlfn.SWITCH(tblData[[#This Row],[Day of week]],7,0,6,6,5,5,4,4,3,3,2,2,1,1)</f>
        <v>45319</v>
      </c>
      <c r="L62" s="87">
        <f>IF(MONTH(tblData[[#This Row],[Birthday 2024]])=2,DATE(2024,2,25),EOMONTH(tblData[[#This Row],[Birthday 2024]],0)-4)</f>
        <v>45318</v>
      </c>
      <c r="M62" s="87">
        <f>EOMONTH(tblData[[#This Row],[Birthday 2024]],0)</f>
        <v>45322</v>
      </c>
      <c r="N62" s="87" t="b">
        <f>MEDIAN(tblData[[#This Row],[Last - 5]:[Last]],tblData[[#This Row],[Birthday 2024]])=tblData[[#This Row],[Birthday 2024]]</f>
        <v>1</v>
      </c>
      <c r="O62" s="87" t="b">
        <f>DAY(tblData[[#This Row],[Birthday 2024]]) = DAY(EDATE(tblData[[#This Row],[Birthday 2024]],6))</f>
        <v>1</v>
      </c>
      <c r="P62" s="87" t="b">
        <f>IF((tblData[[#This Row],[Day of week]]=7)+(tblData[[#This Row],[Day of week]]=6),TRUE,FALSE)</f>
        <v>1</v>
      </c>
      <c r="Q62" s="3">
        <f>IF(tblData[[#This Row],[Is Weekend]],DAY(tblData[[#This Row],[Birthday 2024]]),0)</f>
        <v>28</v>
      </c>
      <c r="S62" s="107">
        <v>45291</v>
      </c>
      <c r="T62" s="3">
        <v>22</v>
      </c>
    </row>
    <row r="63" spans="2:20" ht="23.25" customHeight="1" x14ac:dyDescent="0.25">
      <c r="B63" s="19" t="s">
        <v>47</v>
      </c>
      <c r="C63" s="20">
        <v>38315</v>
      </c>
      <c r="D63" s="86">
        <f>DATE(2024,MONTH(tblData[[#This Row],[Birthday (MM/DD/YYYY)]]),DAY(tblData[[#This Row],[Birthday (MM/DD/YYYY)]]))</f>
        <v>45620</v>
      </c>
      <c r="E63" s="3">
        <f>WEEKDAY(tblData[[#This Row],[Birthday 2024]],2)</f>
        <v>7</v>
      </c>
      <c r="F63" s="3">
        <f>WEEKDAY(DATE(2024,MONTH(tblData[[#This Row],[Birthday 2024]]),1),2)</f>
        <v>5</v>
      </c>
      <c r="G63" s="87">
        <f>DATE(2024,MONTH(tblData[[#This Row],[Birthday 2024]]),1)</f>
        <v>45597</v>
      </c>
      <c r="H63" s="87">
        <f>IF(tblData[[#This Row],[First Day of week of the month]]&lt;=2,tblData[[#This Row],[First Day of week]]+2-tblData[[#This Row],[First Day of week of the month]],tblData[[#This Row],[First Day of week]]+7-tblData[[#This Row],[First Day of week of the month]]+2)</f>
        <v>45601</v>
      </c>
      <c r="I63" s="87">
        <f>tblData[[#This Row],[First Tuesday of the month]]+7*2</f>
        <v>45615</v>
      </c>
      <c r="J63" s="3" t="b">
        <f>tblData[[#This Row],[Third Tuesday of the month]]=tblData[[#This Row],[Birthday 2024]]</f>
        <v>0</v>
      </c>
      <c r="K63" s="87" cm="1">
        <f t="array" ref="K63">tblData[[#This Row],[Birthday 2024]]-_xlfn.SWITCH(tblData[[#This Row],[Day of week]],7,0,6,6,5,5,4,4,3,3,2,2,1,1)</f>
        <v>45620</v>
      </c>
      <c r="L63" s="87">
        <f>IF(MONTH(tblData[[#This Row],[Birthday 2024]])=2,DATE(2024,2,25),EOMONTH(tblData[[#This Row],[Birthday 2024]],0)-4)</f>
        <v>45622</v>
      </c>
      <c r="M63" s="87">
        <f>EOMONTH(tblData[[#This Row],[Birthday 2024]],0)</f>
        <v>45626</v>
      </c>
      <c r="N63" s="87" t="b">
        <f>MEDIAN(tblData[[#This Row],[Last - 5]:[Last]],tblData[[#This Row],[Birthday 2024]])=tblData[[#This Row],[Birthday 2024]]</f>
        <v>0</v>
      </c>
      <c r="O63" s="87" t="b">
        <f>DAY(tblData[[#This Row],[Birthday 2024]]) = DAY(EDATE(tblData[[#This Row],[Birthday 2024]],6))</f>
        <v>1</v>
      </c>
      <c r="P63" s="87" t="b">
        <f>IF((tblData[[#This Row],[Day of week]]=7)+(tblData[[#This Row],[Day of week]]=6),TRUE,FALSE)</f>
        <v>1</v>
      </c>
      <c r="Q63" s="3">
        <f>IF(tblData[[#This Row],[Is Weekend]],DAY(tblData[[#This Row],[Birthday 2024]]),0)</f>
        <v>24</v>
      </c>
      <c r="S63" s="107">
        <v>45347</v>
      </c>
      <c r="T63" s="3">
        <v>22</v>
      </c>
    </row>
    <row r="64" spans="2:20" ht="23.25" customHeight="1" x14ac:dyDescent="0.25">
      <c r="B64" s="19" t="s">
        <v>48</v>
      </c>
      <c r="C64" s="20">
        <v>38058</v>
      </c>
      <c r="D64" s="86">
        <f>DATE(2024,MONTH(tblData[[#This Row],[Birthday (MM/DD/YYYY)]]),DAY(tblData[[#This Row],[Birthday (MM/DD/YYYY)]]))</f>
        <v>45363</v>
      </c>
      <c r="E64" s="3">
        <f>WEEKDAY(tblData[[#This Row],[Birthday 2024]],2)</f>
        <v>2</v>
      </c>
      <c r="F64" s="3">
        <f>WEEKDAY(DATE(2024,MONTH(tblData[[#This Row],[Birthday 2024]]),1),2)</f>
        <v>5</v>
      </c>
      <c r="G64" s="87">
        <f>DATE(2024,MONTH(tblData[[#This Row],[Birthday 2024]]),1)</f>
        <v>45352</v>
      </c>
      <c r="H64" s="87">
        <f>IF(tblData[[#This Row],[First Day of week of the month]]&lt;=2,tblData[[#This Row],[First Day of week]]+2-tblData[[#This Row],[First Day of week of the month]],tblData[[#This Row],[First Day of week]]+7-tblData[[#This Row],[First Day of week of the month]]+2)</f>
        <v>45356</v>
      </c>
      <c r="I64" s="87">
        <f>tblData[[#This Row],[First Tuesday of the month]]+7*2</f>
        <v>45370</v>
      </c>
      <c r="J64" s="3" t="b">
        <f>tblData[[#This Row],[Third Tuesday of the month]]=tblData[[#This Row],[Birthday 2024]]</f>
        <v>0</v>
      </c>
      <c r="K64" s="87" cm="1">
        <f t="array" ref="K64">tblData[[#This Row],[Birthday 2024]]-_xlfn.SWITCH(tblData[[#This Row],[Day of week]],7,0,6,6,5,5,4,4,3,3,2,2,1,1)</f>
        <v>45361</v>
      </c>
      <c r="L64" s="87">
        <f>IF(MONTH(tblData[[#This Row],[Birthday 2024]])=2,DATE(2024,2,25),EOMONTH(tblData[[#This Row],[Birthday 2024]],0)-4)</f>
        <v>45378</v>
      </c>
      <c r="M64" s="87">
        <f>EOMONTH(tblData[[#This Row],[Birthday 2024]],0)</f>
        <v>45382</v>
      </c>
      <c r="N64" s="87" t="b">
        <f>MEDIAN(tblData[[#This Row],[Last - 5]:[Last]],tblData[[#This Row],[Birthday 2024]])=tblData[[#This Row],[Birthday 2024]]</f>
        <v>0</v>
      </c>
      <c r="O64" s="87" t="b">
        <f>DAY(tblData[[#This Row],[Birthday 2024]]) = DAY(EDATE(tblData[[#This Row],[Birthday 2024]],6))</f>
        <v>1</v>
      </c>
      <c r="P64" s="87" t="b">
        <f>IF((tblData[[#This Row],[Day of week]]=7)+(tblData[[#This Row],[Day of week]]=6),TRUE,FALSE)</f>
        <v>0</v>
      </c>
      <c r="Q64" s="3">
        <f>IF(tblData[[#This Row],[Is Weekend]],DAY(tblData[[#This Row],[Birthday 2024]]),0)</f>
        <v>0</v>
      </c>
      <c r="S64" s="107">
        <v>45424</v>
      </c>
      <c r="T64" s="3">
        <v>22</v>
      </c>
    </row>
    <row r="65" spans="1:20" ht="23.25" customHeight="1" x14ac:dyDescent="0.25">
      <c r="B65" s="19" t="s">
        <v>49</v>
      </c>
      <c r="C65" s="20">
        <v>36934</v>
      </c>
      <c r="D65" s="86">
        <f>DATE(2024,MONTH(tblData[[#This Row],[Birthday (MM/DD/YYYY)]]),DAY(tblData[[#This Row],[Birthday (MM/DD/YYYY)]]))</f>
        <v>45334</v>
      </c>
      <c r="E65" s="3">
        <f>WEEKDAY(tblData[[#This Row],[Birthday 2024]],2)</f>
        <v>1</v>
      </c>
      <c r="F65" s="3">
        <f>WEEKDAY(DATE(2024,MONTH(tblData[[#This Row],[Birthday 2024]]),1),2)</f>
        <v>4</v>
      </c>
      <c r="G65" s="87">
        <f>DATE(2024,MONTH(tblData[[#This Row],[Birthday 2024]]),1)</f>
        <v>45323</v>
      </c>
      <c r="H65" s="87">
        <f>IF(tblData[[#This Row],[First Day of week of the month]]&lt;=2,tblData[[#This Row],[First Day of week]]+2-tblData[[#This Row],[First Day of week of the month]],tblData[[#This Row],[First Day of week]]+7-tblData[[#This Row],[First Day of week of the month]]+2)</f>
        <v>45328</v>
      </c>
      <c r="I65" s="87">
        <f>tblData[[#This Row],[First Tuesday of the month]]+7*2</f>
        <v>45342</v>
      </c>
      <c r="J65" s="3" t="b">
        <f>tblData[[#This Row],[Third Tuesday of the month]]=tblData[[#This Row],[Birthday 2024]]</f>
        <v>0</v>
      </c>
      <c r="K65" s="87" cm="1">
        <f t="array" ref="K65">tblData[[#This Row],[Birthday 2024]]-_xlfn.SWITCH(tblData[[#This Row],[Day of week]],7,0,6,6,5,5,4,4,3,3,2,2,1,1)</f>
        <v>45333</v>
      </c>
      <c r="L65" s="87">
        <f>IF(MONTH(tblData[[#This Row],[Birthday 2024]])=2,DATE(2024,2,25),EOMONTH(tblData[[#This Row],[Birthday 2024]],0)-4)</f>
        <v>45347</v>
      </c>
      <c r="M65" s="87">
        <f>EOMONTH(tblData[[#This Row],[Birthday 2024]],0)</f>
        <v>45351</v>
      </c>
      <c r="N65" s="87" t="b">
        <f>MEDIAN(tblData[[#This Row],[Last - 5]:[Last]],tblData[[#This Row],[Birthday 2024]])=tblData[[#This Row],[Birthday 2024]]</f>
        <v>0</v>
      </c>
      <c r="O65" s="87" t="b">
        <f>DAY(tblData[[#This Row],[Birthday 2024]]) = DAY(EDATE(tblData[[#This Row],[Birthday 2024]],6))</f>
        <v>1</v>
      </c>
      <c r="P65" s="87" t="b">
        <f>IF((tblData[[#This Row],[Day of week]]=7)+(tblData[[#This Row],[Day of week]]=6),TRUE,FALSE)</f>
        <v>0</v>
      </c>
      <c r="Q65" s="3">
        <f>IF(tblData[[#This Row],[Is Weekend]],DAY(tblData[[#This Row],[Birthday 2024]]),0)</f>
        <v>0</v>
      </c>
      <c r="S65" s="107">
        <v>45578</v>
      </c>
      <c r="T65" s="3">
        <v>22</v>
      </c>
    </row>
    <row r="66" spans="1:20" ht="23.25" customHeight="1" x14ac:dyDescent="0.25">
      <c r="B66" s="19" t="s">
        <v>50</v>
      </c>
      <c r="C66" s="20">
        <v>38092</v>
      </c>
      <c r="D66" s="86">
        <f>DATE(2024,MONTH(tblData[[#This Row],[Birthday (MM/DD/YYYY)]]),DAY(tblData[[#This Row],[Birthday (MM/DD/YYYY)]]))</f>
        <v>45397</v>
      </c>
      <c r="E66" s="3">
        <f>WEEKDAY(tblData[[#This Row],[Birthday 2024]],2)</f>
        <v>1</v>
      </c>
      <c r="F66" s="3">
        <f>WEEKDAY(DATE(2024,MONTH(tblData[[#This Row],[Birthday 2024]]),1),2)</f>
        <v>1</v>
      </c>
      <c r="G66" s="87">
        <f>DATE(2024,MONTH(tblData[[#This Row],[Birthday 2024]]),1)</f>
        <v>45383</v>
      </c>
      <c r="H66" s="87">
        <f>IF(tblData[[#This Row],[First Day of week of the month]]&lt;=2,tblData[[#This Row],[First Day of week]]+2-tblData[[#This Row],[First Day of week of the month]],tblData[[#This Row],[First Day of week]]+7-tblData[[#This Row],[First Day of week of the month]]+2)</f>
        <v>45384</v>
      </c>
      <c r="I66" s="87">
        <f>tblData[[#This Row],[First Tuesday of the month]]+7*2</f>
        <v>45398</v>
      </c>
      <c r="J66" s="3" t="b">
        <f>tblData[[#This Row],[Third Tuesday of the month]]=tblData[[#This Row],[Birthday 2024]]</f>
        <v>0</v>
      </c>
      <c r="K66" s="87" cm="1">
        <f t="array" ref="K66">tblData[[#This Row],[Birthday 2024]]-_xlfn.SWITCH(tblData[[#This Row],[Day of week]],7,0,6,6,5,5,4,4,3,3,2,2,1,1)</f>
        <v>45396</v>
      </c>
      <c r="L66" s="87">
        <f>IF(MONTH(tblData[[#This Row],[Birthday 2024]])=2,DATE(2024,2,25),EOMONTH(tblData[[#This Row],[Birthday 2024]],0)-4)</f>
        <v>45408</v>
      </c>
      <c r="M66" s="87">
        <f>EOMONTH(tblData[[#This Row],[Birthday 2024]],0)</f>
        <v>45412</v>
      </c>
      <c r="N66" s="87" t="b">
        <f>MEDIAN(tblData[[#This Row],[Last - 5]:[Last]],tblData[[#This Row],[Birthday 2024]])=tblData[[#This Row],[Birthday 2024]]</f>
        <v>0</v>
      </c>
      <c r="O66" s="87" t="b">
        <f>DAY(tblData[[#This Row],[Birthday 2024]]) = DAY(EDATE(tblData[[#This Row],[Birthday 2024]],6))</f>
        <v>1</v>
      </c>
      <c r="P66" s="87" t="b">
        <f>IF((tblData[[#This Row],[Day of week]]=7)+(tblData[[#This Row],[Day of week]]=6),TRUE,FALSE)</f>
        <v>0</v>
      </c>
      <c r="Q66" s="3">
        <f>IF(tblData[[#This Row],[Is Weekend]],DAY(tblData[[#This Row],[Birthday 2024]]),0)</f>
        <v>0</v>
      </c>
      <c r="S66" s="107">
        <v>45613</v>
      </c>
      <c r="T66" s="3">
        <v>22</v>
      </c>
    </row>
    <row r="67" spans="1:20" ht="23.25" customHeight="1" x14ac:dyDescent="0.25">
      <c r="B67" s="19" t="s">
        <v>51</v>
      </c>
      <c r="C67" s="20">
        <v>37617</v>
      </c>
      <c r="D67" s="86">
        <f>DATE(2024,MONTH(tblData[[#This Row],[Birthday (MM/DD/YYYY)]]),DAY(tblData[[#This Row],[Birthday (MM/DD/YYYY)]]))</f>
        <v>45653</v>
      </c>
      <c r="E67" s="3">
        <f>WEEKDAY(tblData[[#This Row],[Birthday 2024]],2)</f>
        <v>5</v>
      </c>
      <c r="F67" s="3">
        <f>WEEKDAY(DATE(2024,MONTH(tblData[[#This Row],[Birthday 2024]]),1),2)</f>
        <v>7</v>
      </c>
      <c r="G67" s="87">
        <f>DATE(2024,MONTH(tblData[[#This Row],[Birthday 2024]]),1)</f>
        <v>45627</v>
      </c>
      <c r="H67" s="87">
        <f>IF(tblData[[#This Row],[First Day of week of the month]]&lt;=2,tblData[[#This Row],[First Day of week]]+2-tblData[[#This Row],[First Day of week of the month]],tblData[[#This Row],[First Day of week]]+7-tblData[[#This Row],[First Day of week of the month]]+2)</f>
        <v>45629</v>
      </c>
      <c r="I67" s="87">
        <f>tblData[[#This Row],[First Tuesday of the month]]+7*2</f>
        <v>45643</v>
      </c>
      <c r="J67" s="3" t="b">
        <f>tblData[[#This Row],[Third Tuesday of the month]]=tblData[[#This Row],[Birthday 2024]]</f>
        <v>0</v>
      </c>
      <c r="K67" s="87" cm="1">
        <f t="array" ref="K67">tblData[[#This Row],[Birthday 2024]]-_xlfn.SWITCH(tblData[[#This Row],[Day of week]],7,0,6,6,5,5,4,4,3,3,2,2,1,1)</f>
        <v>45648</v>
      </c>
      <c r="L67" s="87">
        <f>IF(MONTH(tblData[[#This Row],[Birthday 2024]])=2,DATE(2024,2,25),EOMONTH(tblData[[#This Row],[Birthday 2024]],0)-4)</f>
        <v>45653</v>
      </c>
      <c r="M67" s="87">
        <f>EOMONTH(tblData[[#This Row],[Birthday 2024]],0)</f>
        <v>45657</v>
      </c>
      <c r="N67" s="87" t="b">
        <f>MEDIAN(tblData[[#This Row],[Last - 5]:[Last]],tblData[[#This Row],[Birthday 2024]])=tblData[[#This Row],[Birthday 2024]]</f>
        <v>1</v>
      </c>
      <c r="O67" s="87" t="b">
        <f>DAY(tblData[[#This Row],[Birthday 2024]]) = DAY(EDATE(tblData[[#This Row],[Birthday 2024]],6))</f>
        <v>1</v>
      </c>
      <c r="P67" s="87" t="b">
        <f>IF((tblData[[#This Row],[Day of week]]=7)+(tblData[[#This Row],[Day of week]]=6),TRUE,FALSE)</f>
        <v>0</v>
      </c>
      <c r="Q67" s="3">
        <f>IF(tblData[[#This Row],[Is Weekend]],DAY(tblData[[#This Row],[Birthday 2024]]),0)</f>
        <v>0</v>
      </c>
      <c r="S67" s="107">
        <v>45368</v>
      </c>
      <c r="T67" s="3">
        <v>21</v>
      </c>
    </row>
    <row r="68" spans="1:20" ht="23.25" customHeight="1" x14ac:dyDescent="0.25">
      <c r="B68" s="19" t="s">
        <v>52</v>
      </c>
      <c r="C68" s="20">
        <v>37180</v>
      </c>
      <c r="D68" s="86">
        <f>DATE(2024,MONTH(tblData[[#This Row],[Birthday (MM/DD/YYYY)]]),DAY(tblData[[#This Row],[Birthday (MM/DD/YYYY)]]))</f>
        <v>45581</v>
      </c>
      <c r="E68" s="3">
        <f>WEEKDAY(tblData[[#This Row],[Birthday 2024]],2)</f>
        <v>3</v>
      </c>
      <c r="F68" s="3">
        <f>WEEKDAY(DATE(2024,MONTH(tblData[[#This Row],[Birthday 2024]]),1),2)</f>
        <v>2</v>
      </c>
      <c r="G68" s="87">
        <f>DATE(2024,MONTH(tblData[[#This Row],[Birthday 2024]]),1)</f>
        <v>45566</v>
      </c>
      <c r="H68" s="87">
        <f>IF(tblData[[#This Row],[First Day of week of the month]]&lt;=2,tblData[[#This Row],[First Day of week]]+2-tblData[[#This Row],[First Day of week of the month]],tblData[[#This Row],[First Day of week]]+7-tblData[[#This Row],[First Day of week of the month]]+2)</f>
        <v>45566</v>
      </c>
      <c r="I68" s="87">
        <f>tblData[[#This Row],[First Tuesday of the month]]+7*2</f>
        <v>45580</v>
      </c>
      <c r="J68" s="3" t="b">
        <f>tblData[[#This Row],[Third Tuesday of the month]]=tblData[[#This Row],[Birthday 2024]]</f>
        <v>0</v>
      </c>
      <c r="K68" s="87" cm="1">
        <f t="array" ref="K68">tblData[[#This Row],[Birthday 2024]]-_xlfn.SWITCH(tblData[[#This Row],[Day of week]],7,0,6,6,5,5,4,4,3,3,2,2,1,1)</f>
        <v>45578</v>
      </c>
      <c r="L68" s="87">
        <f>IF(MONTH(tblData[[#This Row],[Birthday 2024]])=2,DATE(2024,2,25),EOMONTH(tblData[[#This Row],[Birthday 2024]],0)-4)</f>
        <v>45592</v>
      </c>
      <c r="M68" s="87">
        <f>EOMONTH(tblData[[#This Row],[Birthday 2024]],0)</f>
        <v>45596</v>
      </c>
      <c r="N68" s="87" t="b">
        <f>MEDIAN(tblData[[#This Row],[Last - 5]:[Last]],tblData[[#This Row],[Birthday 2024]])=tblData[[#This Row],[Birthday 2024]]</f>
        <v>0</v>
      </c>
      <c r="O68" s="87" t="b">
        <f>DAY(tblData[[#This Row],[Birthday 2024]]) = DAY(EDATE(tblData[[#This Row],[Birthday 2024]],6))</f>
        <v>1</v>
      </c>
      <c r="P68" s="87" t="b">
        <f>IF((tblData[[#This Row],[Day of week]]=7)+(tblData[[#This Row],[Day of week]]=6),TRUE,FALSE)</f>
        <v>0</v>
      </c>
      <c r="Q68" s="3">
        <f>IF(tblData[[#This Row],[Is Weekend]],DAY(tblData[[#This Row],[Birthday 2024]]),0)</f>
        <v>0</v>
      </c>
      <c r="S68" s="107">
        <v>45473</v>
      </c>
      <c r="T68" s="3">
        <v>21</v>
      </c>
    </row>
    <row r="69" spans="1:20" ht="23.25" customHeight="1" x14ac:dyDescent="0.25">
      <c r="B69" s="19" t="s">
        <v>53</v>
      </c>
      <c r="C69" s="20">
        <v>37754</v>
      </c>
      <c r="D69" s="86">
        <f>DATE(2024,MONTH(tblData[[#This Row],[Birthday (MM/DD/YYYY)]]),DAY(tblData[[#This Row],[Birthday (MM/DD/YYYY)]]))</f>
        <v>45425</v>
      </c>
      <c r="E69" s="3">
        <f>WEEKDAY(tblData[[#This Row],[Birthday 2024]],2)</f>
        <v>1</v>
      </c>
      <c r="F69" s="3">
        <f>WEEKDAY(DATE(2024,MONTH(tblData[[#This Row],[Birthday 2024]]),1),2)</f>
        <v>3</v>
      </c>
      <c r="G69" s="87">
        <f>DATE(2024,MONTH(tblData[[#This Row],[Birthday 2024]]),1)</f>
        <v>45413</v>
      </c>
      <c r="H69" s="87">
        <f>IF(tblData[[#This Row],[First Day of week of the month]]&lt;=2,tblData[[#This Row],[First Day of week]]+2-tblData[[#This Row],[First Day of week of the month]],tblData[[#This Row],[First Day of week]]+7-tblData[[#This Row],[First Day of week of the month]]+2)</f>
        <v>45419</v>
      </c>
      <c r="I69" s="87">
        <f>tblData[[#This Row],[First Tuesday of the month]]+7*2</f>
        <v>45433</v>
      </c>
      <c r="J69" s="3" t="b">
        <f>tblData[[#This Row],[Third Tuesday of the month]]=tblData[[#This Row],[Birthday 2024]]</f>
        <v>0</v>
      </c>
      <c r="K69" s="87" cm="1">
        <f t="array" ref="K69">tblData[[#This Row],[Birthday 2024]]-_xlfn.SWITCH(tblData[[#This Row],[Day of week]],7,0,6,6,5,5,4,4,3,3,2,2,1,1)</f>
        <v>45424</v>
      </c>
      <c r="L69" s="87">
        <f>IF(MONTH(tblData[[#This Row],[Birthday 2024]])=2,DATE(2024,2,25),EOMONTH(tblData[[#This Row],[Birthday 2024]],0)-4)</f>
        <v>45439</v>
      </c>
      <c r="M69" s="87">
        <f>EOMONTH(tblData[[#This Row],[Birthday 2024]],0)</f>
        <v>45443</v>
      </c>
      <c r="N69" s="87" t="b">
        <f>MEDIAN(tblData[[#This Row],[Last - 5]:[Last]],tblData[[#This Row],[Birthday 2024]])=tblData[[#This Row],[Birthday 2024]]</f>
        <v>0</v>
      </c>
      <c r="O69" s="87" t="b">
        <f>DAY(tblData[[#This Row],[Birthday 2024]]) = DAY(EDATE(tblData[[#This Row],[Birthday 2024]],6))</f>
        <v>1</v>
      </c>
      <c r="P69" s="87" t="b">
        <f>IF((tblData[[#This Row],[Day of week]]=7)+(tblData[[#This Row],[Day of week]]=6),TRUE,FALSE)</f>
        <v>0</v>
      </c>
      <c r="Q69" s="3">
        <f>IF(tblData[[#This Row],[Is Weekend]],DAY(tblData[[#This Row],[Birthday 2024]]),0)</f>
        <v>0</v>
      </c>
      <c r="S69" s="107">
        <v>45494</v>
      </c>
      <c r="T69" s="3">
        <v>21</v>
      </c>
    </row>
    <row r="70" spans="1:20" ht="23.25" customHeight="1" x14ac:dyDescent="0.25">
      <c r="B70" s="19" t="s">
        <v>54</v>
      </c>
      <c r="C70" s="20">
        <v>38182</v>
      </c>
      <c r="D70" s="86">
        <f>DATE(2024,MONTH(tblData[[#This Row],[Birthday (MM/DD/YYYY)]]),DAY(tblData[[#This Row],[Birthday (MM/DD/YYYY)]]))</f>
        <v>45487</v>
      </c>
      <c r="E70" s="3">
        <f>WEEKDAY(tblData[[#This Row],[Birthday 2024]],2)</f>
        <v>7</v>
      </c>
      <c r="F70" s="3">
        <f>WEEKDAY(DATE(2024,MONTH(tblData[[#This Row],[Birthday 2024]]),1),2)</f>
        <v>1</v>
      </c>
      <c r="G70" s="87">
        <f>DATE(2024,MONTH(tblData[[#This Row],[Birthday 2024]]),1)</f>
        <v>45474</v>
      </c>
      <c r="H70" s="87">
        <f>IF(tblData[[#This Row],[First Day of week of the month]]&lt;=2,tblData[[#This Row],[First Day of week]]+2-tblData[[#This Row],[First Day of week of the month]],tblData[[#This Row],[First Day of week]]+7-tblData[[#This Row],[First Day of week of the month]]+2)</f>
        <v>45475</v>
      </c>
      <c r="I70" s="87">
        <f>tblData[[#This Row],[First Tuesday of the month]]+7*2</f>
        <v>45489</v>
      </c>
      <c r="J70" s="3" t="b">
        <f>tblData[[#This Row],[Third Tuesday of the month]]=tblData[[#This Row],[Birthday 2024]]</f>
        <v>0</v>
      </c>
      <c r="K70" s="87" cm="1">
        <f t="array" ref="K70">tblData[[#This Row],[Birthday 2024]]-_xlfn.SWITCH(tblData[[#This Row],[Day of week]],7,0,6,6,5,5,4,4,3,3,2,2,1,1)</f>
        <v>45487</v>
      </c>
      <c r="L70" s="87">
        <f>IF(MONTH(tblData[[#This Row],[Birthday 2024]])=2,DATE(2024,2,25),EOMONTH(tblData[[#This Row],[Birthday 2024]],0)-4)</f>
        <v>45500</v>
      </c>
      <c r="M70" s="87">
        <f>EOMONTH(tblData[[#This Row],[Birthday 2024]],0)</f>
        <v>45504</v>
      </c>
      <c r="N70" s="87" t="b">
        <f>MEDIAN(tblData[[#This Row],[Last - 5]:[Last]],tblData[[#This Row],[Birthday 2024]])=tblData[[#This Row],[Birthday 2024]]</f>
        <v>0</v>
      </c>
      <c r="O70" s="87" t="b">
        <f>DAY(tblData[[#This Row],[Birthday 2024]]) = DAY(EDATE(tblData[[#This Row],[Birthday 2024]],6))</f>
        <v>1</v>
      </c>
      <c r="P70" s="87" t="b">
        <f>IF((tblData[[#This Row],[Day of week]]=7)+(tblData[[#This Row],[Day of week]]=6),TRUE,FALSE)</f>
        <v>1</v>
      </c>
      <c r="Q70" s="3">
        <f>IF(tblData[[#This Row],[Is Weekend]],DAY(tblData[[#This Row],[Birthday 2024]]),0)</f>
        <v>14</v>
      </c>
      <c r="S70" s="107">
        <v>45564</v>
      </c>
      <c r="T70" s="3">
        <v>21</v>
      </c>
    </row>
    <row r="71" spans="1:20" ht="23.25" customHeight="1" x14ac:dyDescent="0.25">
      <c r="B71" s="19" t="s">
        <v>55</v>
      </c>
      <c r="C71" s="20">
        <v>37298</v>
      </c>
      <c r="D71" s="86">
        <f>DATE(2024,MONTH(tblData[[#This Row],[Birthday (MM/DD/YYYY)]]),DAY(tblData[[#This Row],[Birthday (MM/DD/YYYY)]]))</f>
        <v>45333</v>
      </c>
      <c r="E71" s="3">
        <f>WEEKDAY(tblData[[#This Row],[Birthday 2024]],2)</f>
        <v>7</v>
      </c>
      <c r="F71" s="3">
        <f>WEEKDAY(DATE(2024,MONTH(tblData[[#This Row],[Birthday 2024]]),1),2)</f>
        <v>4</v>
      </c>
      <c r="G71" s="87">
        <f>DATE(2024,MONTH(tblData[[#This Row],[Birthday 2024]]),1)</f>
        <v>45323</v>
      </c>
      <c r="H71" s="87">
        <f>IF(tblData[[#This Row],[First Day of week of the month]]&lt;=2,tblData[[#This Row],[First Day of week]]+2-tblData[[#This Row],[First Day of week of the month]],tblData[[#This Row],[First Day of week]]+7-tblData[[#This Row],[First Day of week of the month]]+2)</f>
        <v>45328</v>
      </c>
      <c r="I71" s="87">
        <f>tblData[[#This Row],[First Tuesday of the month]]+7*2</f>
        <v>45342</v>
      </c>
      <c r="J71" s="3" t="b">
        <f>tblData[[#This Row],[Third Tuesday of the month]]=tblData[[#This Row],[Birthday 2024]]</f>
        <v>0</v>
      </c>
      <c r="K71" s="87" cm="1">
        <f t="array" ref="K71">tblData[[#This Row],[Birthday 2024]]-_xlfn.SWITCH(tblData[[#This Row],[Day of week]],7,0,6,6,5,5,4,4,3,3,2,2,1,1)</f>
        <v>45333</v>
      </c>
      <c r="L71" s="87">
        <f>IF(MONTH(tblData[[#This Row],[Birthday 2024]])=2,DATE(2024,2,25),EOMONTH(tblData[[#This Row],[Birthday 2024]],0)-4)</f>
        <v>45347</v>
      </c>
      <c r="M71" s="87">
        <f>EOMONTH(tblData[[#This Row],[Birthday 2024]],0)</f>
        <v>45351</v>
      </c>
      <c r="N71" s="87" t="b">
        <f>MEDIAN(tblData[[#This Row],[Last - 5]:[Last]],tblData[[#This Row],[Birthday 2024]])=tblData[[#This Row],[Birthday 2024]]</f>
        <v>0</v>
      </c>
      <c r="O71" s="87" t="b">
        <f>DAY(tblData[[#This Row],[Birthday 2024]]) = DAY(EDATE(tblData[[#This Row],[Birthday 2024]],6))</f>
        <v>1</v>
      </c>
      <c r="P71" s="87" t="b">
        <f>IF((tblData[[#This Row],[Day of week]]=7)+(tblData[[#This Row],[Day of week]]=6),TRUE,FALSE)</f>
        <v>1</v>
      </c>
      <c r="Q71" s="3">
        <f>IF(tblData[[#This Row],[Is Weekend]],DAY(tblData[[#This Row],[Birthday 2024]]),0)</f>
        <v>11</v>
      </c>
      <c r="S71" s="107">
        <v>45298</v>
      </c>
      <c r="T71" s="3">
        <v>20</v>
      </c>
    </row>
    <row r="72" spans="1:20" s="21" customFormat="1" ht="23.25" customHeight="1" x14ac:dyDescent="0.25">
      <c r="A72" s="1"/>
      <c r="B72" s="19" t="s">
        <v>56</v>
      </c>
      <c r="C72" s="20">
        <v>38257</v>
      </c>
      <c r="D72" s="86">
        <f>DATE(2024,MONTH(tblData[[#This Row],[Birthday (MM/DD/YYYY)]]),DAY(tblData[[#This Row],[Birthday (MM/DD/YYYY)]]))</f>
        <v>45562</v>
      </c>
      <c r="E72" s="21">
        <f>WEEKDAY(tblData[[#This Row],[Birthday 2024]],2)</f>
        <v>5</v>
      </c>
      <c r="F72" s="21">
        <f>WEEKDAY(DATE(2024,MONTH(tblData[[#This Row],[Birthday 2024]]),1),2)</f>
        <v>7</v>
      </c>
      <c r="G72" s="88">
        <f>DATE(2024,MONTH(tblData[[#This Row],[Birthday 2024]]),1)</f>
        <v>45536</v>
      </c>
      <c r="H72" s="88">
        <f>IF(tblData[[#This Row],[First Day of week of the month]]&lt;=2,tblData[[#This Row],[First Day of week]]+2-tblData[[#This Row],[First Day of week of the month]],tblData[[#This Row],[First Day of week]]+7-tblData[[#This Row],[First Day of week of the month]]+2)</f>
        <v>45538</v>
      </c>
      <c r="I72" s="88">
        <f>tblData[[#This Row],[First Tuesday of the month]]+7*2</f>
        <v>45552</v>
      </c>
      <c r="J72" s="21" t="b">
        <f>tblData[[#This Row],[Third Tuesday of the month]]=tblData[[#This Row],[Birthday 2024]]</f>
        <v>0</v>
      </c>
      <c r="K72" s="87" cm="1">
        <f t="array" ref="K72">tblData[[#This Row],[Birthday 2024]]-_xlfn.SWITCH(tblData[[#This Row],[Day of week]],7,0,6,6,5,5,4,4,3,3,2,2,1,1)</f>
        <v>45557</v>
      </c>
      <c r="L72" s="87">
        <f>IF(MONTH(tblData[[#This Row],[Birthday 2024]])=2,DATE(2024,2,25),EOMONTH(tblData[[#This Row],[Birthday 2024]],0)-4)</f>
        <v>45561</v>
      </c>
      <c r="M72" s="87">
        <f>EOMONTH(tblData[[#This Row],[Birthday 2024]],0)</f>
        <v>45565</v>
      </c>
      <c r="N72" s="87" t="b">
        <f>MEDIAN(tblData[[#This Row],[Last - 5]:[Last]],tblData[[#This Row],[Birthday 2024]])=tblData[[#This Row],[Birthday 2024]]</f>
        <v>1</v>
      </c>
      <c r="O72" s="87" t="b">
        <f>DAY(tblData[[#This Row],[Birthday 2024]]) = DAY(EDATE(tblData[[#This Row],[Birthday 2024]],6))</f>
        <v>1</v>
      </c>
      <c r="P72" s="87" t="b">
        <f>IF((tblData[[#This Row],[Day of week]]=7)+(tblData[[#This Row],[Day of week]]=6),TRUE,FALSE)</f>
        <v>0</v>
      </c>
      <c r="Q72" s="3">
        <f>IF(tblData[[#This Row],[Is Weekend]],DAY(tblData[[#This Row],[Birthday 2024]]),0)</f>
        <v>0</v>
      </c>
      <c r="S72" s="108">
        <v>45410</v>
      </c>
      <c r="T72" s="21">
        <v>20</v>
      </c>
    </row>
    <row r="73" spans="1:20" s="21" customFormat="1" ht="23.25" customHeight="1" x14ac:dyDescent="0.25">
      <c r="A73" s="1"/>
      <c r="B73" s="19" t="s">
        <v>57</v>
      </c>
      <c r="C73" s="20">
        <v>37018</v>
      </c>
      <c r="D73" s="86">
        <f>DATE(2024,MONTH(tblData[[#This Row],[Birthday (MM/DD/YYYY)]]),DAY(tblData[[#This Row],[Birthday (MM/DD/YYYY)]]))</f>
        <v>45419</v>
      </c>
      <c r="E73" s="21">
        <f>WEEKDAY(tblData[[#This Row],[Birthday 2024]],2)</f>
        <v>2</v>
      </c>
      <c r="F73" s="21">
        <f>WEEKDAY(DATE(2024,MONTH(tblData[[#This Row],[Birthday 2024]]),1),2)</f>
        <v>3</v>
      </c>
      <c r="G73" s="88">
        <f>DATE(2024,MONTH(tblData[[#This Row],[Birthday 2024]]),1)</f>
        <v>45413</v>
      </c>
      <c r="H73" s="88">
        <f>IF(tblData[[#This Row],[First Day of week of the month]]&lt;=2,tblData[[#This Row],[First Day of week]]+2-tblData[[#This Row],[First Day of week of the month]],tblData[[#This Row],[First Day of week]]+7-tblData[[#This Row],[First Day of week of the month]]+2)</f>
        <v>45419</v>
      </c>
      <c r="I73" s="88">
        <f>tblData[[#This Row],[First Tuesday of the month]]+7*2</f>
        <v>45433</v>
      </c>
      <c r="J73" s="21" t="b">
        <f>tblData[[#This Row],[Third Tuesday of the month]]=tblData[[#This Row],[Birthday 2024]]</f>
        <v>0</v>
      </c>
      <c r="K73" s="87" cm="1">
        <f t="array" ref="K73">tblData[[#This Row],[Birthday 2024]]-_xlfn.SWITCH(tblData[[#This Row],[Day of week]],7,0,6,6,5,5,4,4,3,3,2,2,1,1)</f>
        <v>45417</v>
      </c>
      <c r="L73" s="87">
        <f>IF(MONTH(tblData[[#This Row],[Birthday 2024]])=2,DATE(2024,2,25),EOMONTH(tblData[[#This Row],[Birthday 2024]],0)-4)</f>
        <v>45439</v>
      </c>
      <c r="M73" s="87">
        <f>EOMONTH(tblData[[#This Row],[Birthday 2024]],0)</f>
        <v>45443</v>
      </c>
      <c r="N73" s="87" t="b">
        <f>MEDIAN(tblData[[#This Row],[Last - 5]:[Last]],tblData[[#This Row],[Birthday 2024]])=tblData[[#This Row],[Birthday 2024]]</f>
        <v>0</v>
      </c>
      <c r="O73" s="87" t="b">
        <f>DAY(tblData[[#This Row],[Birthday 2024]]) = DAY(EDATE(tblData[[#This Row],[Birthday 2024]],6))</f>
        <v>1</v>
      </c>
      <c r="P73" s="87" t="b">
        <f>IF((tblData[[#This Row],[Day of week]]=7)+(tblData[[#This Row],[Day of week]]=6),TRUE,FALSE)</f>
        <v>0</v>
      </c>
      <c r="Q73" s="3">
        <f>IF(tblData[[#This Row],[Is Weekend]],DAY(tblData[[#This Row],[Birthday 2024]]),0)</f>
        <v>0</v>
      </c>
      <c r="S73" s="108">
        <v>45648</v>
      </c>
      <c r="T73" s="21">
        <v>20</v>
      </c>
    </row>
    <row r="74" spans="1:20" s="21" customFormat="1" ht="23.25" customHeight="1" x14ac:dyDescent="0.25">
      <c r="A74" s="1"/>
      <c r="B74" s="19" t="s">
        <v>58</v>
      </c>
      <c r="C74" s="20">
        <v>37637</v>
      </c>
      <c r="D74" s="86">
        <f>DATE(2024,MONTH(tblData[[#This Row],[Birthday (MM/DD/YYYY)]]),DAY(tblData[[#This Row],[Birthday (MM/DD/YYYY)]]))</f>
        <v>45307</v>
      </c>
      <c r="E74" s="21">
        <f>WEEKDAY(tblData[[#This Row],[Birthday 2024]],2)</f>
        <v>2</v>
      </c>
      <c r="F74" s="21">
        <f>WEEKDAY(DATE(2024,MONTH(tblData[[#This Row],[Birthday 2024]]),1),2)</f>
        <v>1</v>
      </c>
      <c r="G74" s="88">
        <f>DATE(2024,MONTH(tblData[[#This Row],[Birthday 2024]]),1)</f>
        <v>45292</v>
      </c>
      <c r="H74" s="88">
        <f>IF(tblData[[#This Row],[First Day of week of the month]]&lt;=2,tblData[[#This Row],[First Day of week]]+2-tblData[[#This Row],[First Day of week of the month]],tblData[[#This Row],[First Day of week]]+7-tblData[[#This Row],[First Day of week of the month]]+2)</f>
        <v>45293</v>
      </c>
      <c r="I74" s="88">
        <f>tblData[[#This Row],[First Tuesday of the month]]+7*2</f>
        <v>45307</v>
      </c>
      <c r="J74" s="21" t="b">
        <f>tblData[[#This Row],[Third Tuesday of the month]]=tblData[[#This Row],[Birthday 2024]]</f>
        <v>1</v>
      </c>
      <c r="K74" s="87" cm="1">
        <f t="array" ref="K74">tblData[[#This Row],[Birthday 2024]]-_xlfn.SWITCH(tblData[[#This Row],[Day of week]],7,0,6,6,5,5,4,4,3,3,2,2,1,1)</f>
        <v>45305</v>
      </c>
      <c r="L74" s="87">
        <f>IF(MONTH(tblData[[#This Row],[Birthday 2024]])=2,DATE(2024,2,25),EOMONTH(tblData[[#This Row],[Birthday 2024]],0)-4)</f>
        <v>45318</v>
      </c>
      <c r="M74" s="87">
        <f>EOMONTH(tblData[[#This Row],[Birthday 2024]],0)</f>
        <v>45322</v>
      </c>
      <c r="N74" s="87" t="b">
        <f>MEDIAN(tblData[[#This Row],[Last - 5]:[Last]],tblData[[#This Row],[Birthday 2024]])=tblData[[#This Row],[Birthday 2024]]</f>
        <v>0</v>
      </c>
      <c r="O74" s="87" t="b">
        <f>DAY(tblData[[#This Row],[Birthday 2024]]) = DAY(EDATE(tblData[[#This Row],[Birthday 2024]],6))</f>
        <v>1</v>
      </c>
      <c r="P74" s="87" t="b">
        <f>IF((tblData[[#This Row],[Day of week]]=7)+(tblData[[#This Row],[Day of week]]=6),TRUE,FALSE)</f>
        <v>0</v>
      </c>
      <c r="Q74" s="3">
        <f>IF(tblData[[#This Row],[Is Weekend]],DAY(tblData[[#This Row],[Birthday 2024]]),0)</f>
        <v>0</v>
      </c>
      <c r="S74" s="108">
        <v>45655</v>
      </c>
      <c r="T74" s="21">
        <v>11</v>
      </c>
    </row>
    <row r="75" spans="1:20" s="21" customFormat="1" ht="23.25" customHeight="1" x14ac:dyDescent="0.25">
      <c r="A75" s="1"/>
      <c r="B75" s="19" t="s">
        <v>59</v>
      </c>
      <c r="C75" s="20">
        <v>37654</v>
      </c>
      <c r="D75" s="86">
        <f>DATE(2024,MONTH(tblData[[#This Row],[Birthday (MM/DD/YYYY)]]),DAY(tblData[[#This Row],[Birthday (MM/DD/YYYY)]]))</f>
        <v>45324</v>
      </c>
      <c r="E75" s="21">
        <f>WEEKDAY(tblData[[#This Row],[Birthday 2024]],2)</f>
        <v>5</v>
      </c>
      <c r="F75" s="21">
        <f>WEEKDAY(DATE(2024,MONTH(tblData[[#This Row],[Birthday 2024]]),1),2)</f>
        <v>4</v>
      </c>
      <c r="G75" s="88">
        <f>DATE(2024,MONTH(tblData[[#This Row],[Birthday 2024]]),1)</f>
        <v>45323</v>
      </c>
      <c r="H75" s="88">
        <f>IF(tblData[[#This Row],[First Day of week of the month]]&lt;=2,tblData[[#This Row],[First Day of week]]+2-tblData[[#This Row],[First Day of week of the month]],tblData[[#This Row],[First Day of week]]+7-tblData[[#This Row],[First Day of week of the month]]+2)</f>
        <v>45328</v>
      </c>
      <c r="I75" s="88">
        <f>tblData[[#This Row],[First Tuesday of the month]]+7*2</f>
        <v>45342</v>
      </c>
      <c r="J75" s="21" t="b">
        <f>tblData[[#This Row],[Third Tuesday of the month]]=tblData[[#This Row],[Birthday 2024]]</f>
        <v>0</v>
      </c>
      <c r="K75" s="87" cm="1">
        <f t="array" ref="K75">tblData[[#This Row],[Birthday 2024]]-_xlfn.SWITCH(tblData[[#This Row],[Day of week]],7,0,6,6,5,5,4,4,3,3,2,2,1,1)</f>
        <v>45319</v>
      </c>
      <c r="L75" s="87">
        <f>IF(MONTH(tblData[[#This Row],[Birthday 2024]])=2,DATE(2024,2,25),EOMONTH(tblData[[#This Row],[Birthday 2024]],0)-4)</f>
        <v>45347</v>
      </c>
      <c r="M75" s="87">
        <f>EOMONTH(tblData[[#This Row],[Birthday 2024]],0)</f>
        <v>45351</v>
      </c>
      <c r="N75" s="87" t="b">
        <f>MEDIAN(tblData[[#This Row],[Last - 5]:[Last]],tblData[[#This Row],[Birthday 2024]])=tblData[[#This Row],[Birthday 2024]]</f>
        <v>0</v>
      </c>
      <c r="O75" s="87" t="b">
        <f>DAY(tblData[[#This Row],[Birthday 2024]]) = DAY(EDATE(tblData[[#This Row],[Birthday 2024]],6))</f>
        <v>1</v>
      </c>
      <c r="P75" s="87" t="b">
        <f>IF((tblData[[#This Row],[Day of week]]=7)+(tblData[[#This Row],[Day of week]]=6),TRUE,FALSE)</f>
        <v>0</v>
      </c>
      <c r="Q75" s="3">
        <f>IF(tblData[[#This Row],[Is Weekend]],DAY(tblData[[#This Row],[Birthday 2024]]),0)</f>
        <v>0</v>
      </c>
    </row>
    <row r="76" spans="1:20" s="21" customFormat="1" ht="23.25" customHeight="1" x14ac:dyDescent="0.25">
      <c r="A76" s="1"/>
      <c r="B76" s="19" t="s">
        <v>60</v>
      </c>
      <c r="C76" s="20">
        <v>37013</v>
      </c>
      <c r="D76" s="86">
        <f>DATE(2024,MONTH(tblData[[#This Row],[Birthday (MM/DD/YYYY)]]),DAY(tblData[[#This Row],[Birthday (MM/DD/YYYY)]]))</f>
        <v>45414</v>
      </c>
      <c r="E76" s="21">
        <f>WEEKDAY(tblData[[#This Row],[Birthday 2024]],2)</f>
        <v>4</v>
      </c>
      <c r="F76" s="21">
        <f>WEEKDAY(DATE(2024,MONTH(tblData[[#This Row],[Birthday 2024]]),1),2)</f>
        <v>3</v>
      </c>
      <c r="G76" s="88">
        <f>DATE(2024,MONTH(tblData[[#This Row],[Birthday 2024]]),1)</f>
        <v>45413</v>
      </c>
      <c r="H76" s="88">
        <f>IF(tblData[[#This Row],[First Day of week of the month]]&lt;=2,tblData[[#This Row],[First Day of week]]+2-tblData[[#This Row],[First Day of week of the month]],tblData[[#This Row],[First Day of week]]+7-tblData[[#This Row],[First Day of week of the month]]+2)</f>
        <v>45419</v>
      </c>
      <c r="I76" s="88">
        <f>tblData[[#This Row],[First Tuesday of the month]]+7*2</f>
        <v>45433</v>
      </c>
      <c r="J76" s="21" t="b">
        <f>tblData[[#This Row],[Third Tuesday of the month]]=tblData[[#This Row],[Birthday 2024]]</f>
        <v>0</v>
      </c>
      <c r="K76" s="87" cm="1">
        <f t="array" ref="K76">tblData[[#This Row],[Birthday 2024]]-_xlfn.SWITCH(tblData[[#This Row],[Day of week]],7,0,6,6,5,5,4,4,3,3,2,2,1,1)</f>
        <v>45410</v>
      </c>
      <c r="L76" s="87">
        <f>IF(MONTH(tblData[[#This Row],[Birthday 2024]])=2,DATE(2024,2,25),EOMONTH(tblData[[#This Row],[Birthday 2024]],0)-4)</f>
        <v>45439</v>
      </c>
      <c r="M76" s="87">
        <f>EOMONTH(tblData[[#This Row],[Birthday 2024]],0)</f>
        <v>45443</v>
      </c>
      <c r="N76" s="87" t="b">
        <f>MEDIAN(tblData[[#This Row],[Last - 5]:[Last]],tblData[[#This Row],[Birthday 2024]])=tblData[[#This Row],[Birthday 2024]]</f>
        <v>0</v>
      </c>
      <c r="O76" s="87" t="b">
        <f>DAY(tblData[[#This Row],[Birthday 2024]]) = DAY(EDATE(tblData[[#This Row],[Birthday 2024]],6))</f>
        <v>1</v>
      </c>
      <c r="P76" s="87" t="b">
        <f>IF((tblData[[#This Row],[Day of week]]=7)+(tblData[[#This Row],[Day of week]]=6),TRUE,FALSE)</f>
        <v>0</v>
      </c>
      <c r="Q76" s="3">
        <f>IF(tblData[[#This Row],[Is Weekend]],DAY(tblData[[#This Row],[Birthday 2024]]),0)</f>
        <v>0</v>
      </c>
    </row>
    <row r="77" spans="1:20" s="21" customFormat="1" ht="23.25" customHeight="1" x14ac:dyDescent="0.25">
      <c r="A77" s="1"/>
      <c r="B77" s="19" t="s">
        <v>61</v>
      </c>
      <c r="C77" s="20">
        <v>36984</v>
      </c>
      <c r="D77" s="86">
        <f>DATE(2024,MONTH(tblData[[#This Row],[Birthday (MM/DD/YYYY)]]),DAY(tblData[[#This Row],[Birthday (MM/DD/YYYY)]]))</f>
        <v>45385</v>
      </c>
      <c r="E77" s="21">
        <f>WEEKDAY(tblData[[#This Row],[Birthday 2024]],2)</f>
        <v>3</v>
      </c>
      <c r="F77" s="21">
        <f>WEEKDAY(DATE(2024,MONTH(tblData[[#This Row],[Birthday 2024]]),1),2)</f>
        <v>1</v>
      </c>
      <c r="G77" s="88">
        <f>DATE(2024,MONTH(tblData[[#This Row],[Birthday 2024]]),1)</f>
        <v>45383</v>
      </c>
      <c r="H77" s="88">
        <f>IF(tblData[[#This Row],[First Day of week of the month]]&lt;=2,tblData[[#This Row],[First Day of week]]+2-tblData[[#This Row],[First Day of week of the month]],tblData[[#This Row],[First Day of week]]+7-tblData[[#This Row],[First Day of week of the month]]+2)</f>
        <v>45384</v>
      </c>
      <c r="I77" s="88">
        <f>tblData[[#This Row],[First Tuesday of the month]]+7*2</f>
        <v>45398</v>
      </c>
      <c r="J77" s="21" t="b">
        <f>tblData[[#This Row],[Third Tuesday of the month]]=tblData[[#This Row],[Birthday 2024]]</f>
        <v>0</v>
      </c>
      <c r="K77" s="87" cm="1">
        <f t="array" ref="K77">tblData[[#This Row],[Birthday 2024]]-_xlfn.SWITCH(tblData[[#This Row],[Day of week]],7,0,6,6,5,5,4,4,3,3,2,2,1,1)</f>
        <v>45382</v>
      </c>
      <c r="L77" s="87">
        <f>IF(MONTH(tblData[[#This Row],[Birthday 2024]])=2,DATE(2024,2,25),EOMONTH(tblData[[#This Row],[Birthday 2024]],0)-4)</f>
        <v>45408</v>
      </c>
      <c r="M77" s="87">
        <f>EOMONTH(tblData[[#This Row],[Birthday 2024]],0)</f>
        <v>45412</v>
      </c>
      <c r="N77" s="87" t="b">
        <f>MEDIAN(tblData[[#This Row],[Last - 5]:[Last]],tblData[[#This Row],[Birthday 2024]])=tblData[[#This Row],[Birthday 2024]]</f>
        <v>0</v>
      </c>
      <c r="O77" s="87" t="b">
        <f>DAY(tblData[[#This Row],[Birthday 2024]]) = DAY(EDATE(tblData[[#This Row],[Birthday 2024]],6))</f>
        <v>1</v>
      </c>
      <c r="P77" s="87" t="b">
        <f>IF((tblData[[#This Row],[Day of week]]=7)+(tblData[[#This Row],[Day of week]]=6),TRUE,FALSE)</f>
        <v>0</v>
      </c>
      <c r="Q77" s="3">
        <f>IF(tblData[[#This Row],[Is Weekend]],DAY(tblData[[#This Row],[Birthday 2024]]),0)</f>
        <v>0</v>
      </c>
    </row>
    <row r="78" spans="1:20" s="21" customFormat="1" ht="23.25" customHeight="1" x14ac:dyDescent="0.25">
      <c r="A78" s="1"/>
      <c r="B78" s="19" t="s">
        <v>62</v>
      </c>
      <c r="C78" s="20">
        <v>36902</v>
      </c>
      <c r="D78" s="86">
        <f>DATE(2024,MONTH(tblData[[#This Row],[Birthday (MM/DD/YYYY)]]),DAY(tblData[[#This Row],[Birthday (MM/DD/YYYY)]]))</f>
        <v>45302</v>
      </c>
      <c r="E78" s="21">
        <f>WEEKDAY(tblData[[#This Row],[Birthday 2024]],2)</f>
        <v>4</v>
      </c>
      <c r="F78" s="21">
        <f>WEEKDAY(DATE(2024,MONTH(tblData[[#This Row],[Birthday 2024]]),1),2)</f>
        <v>1</v>
      </c>
      <c r="G78" s="88">
        <f>DATE(2024,MONTH(tblData[[#This Row],[Birthday 2024]]),1)</f>
        <v>45292</v>
      </c>
      <c r="H78" s="88">
        <f>IF(tblData[[#This Row],[First Day of week of the month]]&lt;=2,tblData[[#This Row],[First Day of week]]+2-tblData[[#This Row],[First Day of week of the month]],tblData[[#This Row],[First Day of week]]+7-tblData[[#This Row],[First Day of week of the month]]+2)</f>
        <v>45293</v>
      </c>
      <c r="I78" s="88">
        <f>tblData[[#This Row],[First Tuesday of the month]]+7*2</f>
        <v>45307</v>
      </c>
      <c r="J78" s="21" t="b">
        <f>tblData[[#This Row],[Third Tuesday of the month]]=tblData[[#This Row],[Birthday 2024]]</f>
        <v>0</v>
      </c>
      <c r="K78" s="87" cm="1">
        <f t="array" ref="K78">tblData[[#This Row],[Birthday 2024]]-_xlfn.SWITCH(tblData[[#This Row],[Day of week]],7,0,6,6,5,5,4,4,3,3,2,2,1,1)</f>
        <v>45298</v>
      </c>
      <c r="L78" s="87">
        <f>IF(MONTH(tblData[[#This Row],[Birthday 2024]])=2,DATE(2024,2,25),EOMONTH(tblData[[#This Row],[Birthday 2024]],0)-4)</f>
        <v>45318</v>
      </c>
      <c r="M78" s="87">
        <f>EOMONTH(tblData[[#This Row],[Birthday 2024]],0)</f>
        <v>45322</v>
      </c>
      <c r="N78" s="87" t="b">
        <f>MEDIAN(tblData[[#This Row],[Last - 5]:[Last]],tblData[[#This Row],[Birthday 2024]])=tblData[[#This Row],[Birthday 2024]]</f>
        <v>0</v>
      </c>
      <c r="O78" s="87" t="b">
        <f>DAY(tblData[[#This Row],[Birthday 2024]]) = DAY(EDATE(tblData[[#This Row],[Birthday 2024]],6))</f>
        <v>1</v>
      </c>
      <c r="P78" s="87" t="b">
        <f>IF((tblData[[#This Row],[Day of week]]=7)+(tblData[[#This Row],[Day of week]]=6),TRUE,FALSE)</f>
        <v>0</v>
      </c>
      <c r="Q78" s="3">
        <f>IF(tblData[[#This Row],[Is Weekend]],DAY(tblData[[#This Row],[Birthday 2024]]),0)</f>
        <v>0</v>
      </c>
    </row>
    <row r="79" spans="1:20" s="21" customFormat="1" ht="23.25" customHeight="1" x14ac:dyDescent="0.25">
      <c r="A79" s="1"/>
      <c r="B79" s="19" t="s">
        <v>63</v>
      </c>
      <c r="C79" s="20">
        <v>37771</v>
      </c>
      <c r="D79" s="86">
        <f>DATE(2024,MONTH(tblData[[#This Row],[Birthday (MM/DD/YYYY)]]),DAY(tblData[[#This Row],[Birthday (MM/DD/YYYY)]]))</f>
        <v>45442</v>
      </c>
      <c r="E79" s="21">
        <f>WEEKDAY(tblData[[#This Row],[Birthday 2024]],2)</f>
        <v>4</v>
      </c>
      <c r="F79" s="21">
        <f>WEEKDAY(DATE(2024,MONTH(tblData[[#This Row],[Birthday 2024]]),1),2)</f>
        <v>3</v>
      </c>
      <c r="G79" s="88">
        <f>DATE(2024,MONTH(tblData[[#This Row],[Birthday 2024]]),1)</f>
        <v>45413</v>
      </c>
      <c r="H79" s="88">
        <f>IF(tblData[[#This Row],[First Day of week of the month]]&lt;=2,tblData[[#This Row],[First Day of week]]+2-tblData[[#This Row],[First Day of week of the month]],tblData[[#This Row],[First Day of week]]+7-tblData[[#This Row],[First Day of week of the month]]+2)</f>
        <v>45419</v>
      </c>
      <c r="I79" s="88">
        <f>tblData[[#This Row],[First Tuesday of the month]]+7*2</f>
        <v>45433</v>
      </c>
      <c r="J79" s="21" t="b">
        <f>tblData[[#This Row],[Third Tuesday of the month]]=tblData[[#This Row],[Birthday 2024]]</f>
        <v>0</v>
      </c>
      <c r="K79" s="87" cm="1">
        <f t="array" ref="K79">tblData[[#This Row],[Birthday 2024]]-_xlfn.SWITCH(tblData[[#This Row],[Day of week]],7,0,6,6,5,5,4,4,3,3,2,2,1,1)</f>
        <v>45438</v>
      </c>
      <c r="L79" s="87">
        <f>IF(MONTH(tblData[[#This Row],[Birthday 2024]])=2,DATE(2024,2,25),EOMONTH(tblData[[#This Row],[Birthday 2024]],0)-4)</f>
        <v>45439</v>
      </c>
      <c r="M79" s="87">
        <f>EOMONTH(tblData[[#This Row],[Birthday 2024]],0)</f>
        <v>45443</v>
      </c>
      <c r="N79" s="87" t="b">
        <f>MEDIAN(tblData[[#This Row],[Last - 5]:[Last]],tblData[[#This Row],[Birthday 2024]])=tblData[[#This Row],[Birthday 2024]]</f>
        <v>1</v>
      </c>
      <c r="O79" s="87" t="b">
        <f>DAY(tblData[[#This Row],[Birthday 2024]]) = DAY(EDATE(tblData[[#This Row],[Birthday 2024]],6))</f>
        <v>1</v>
      </c>
      <c r="P79" s="87" t="b">
        <f>IF((tblData[[#This Row],[Day of week]]=7)+(tblData[[#This Row],[Day of week]]=6),TRUE,FALSE)</f>
        <v>0</v>
      </c>
      <c r="Q79" s="3">
        <f>IF(tblData[[#This Row],[Is Weekend]],DAY(tblData[[#This Row],[Birthday 2024]]),0)</f>
        <v>0</v>
      </c>
    </row>
    <row r="80" spans="1:20" s="21" customFormat="1" ht="23.25" customHeight="1" x14ac:dyDescent="0.25">
      <c r="A80" s="1"/>
      <c r="B80" s="19" t="s">
        <v>64</v>
      </c>
      <c r="C80" s="20">
        <v>37750</v>
      </c>
      <c r="D80" s="86">
        <f>DATE(2024,MONTH(tblData[[#This Row],[Birthday (MM/DD/YYYY)]]),DAY(tblData[[#This Row],[Birthday (MM/DD/YYYY)]]))</f>
        <v>45421</v>
      </c>
      <c r="E80" s="21">
        <f>WEEKDAY(tblData[[#This Row],[Birthday 2024]],2)</f>
        <v>4</v>
      </c>
      <c r="F80" s="21">
        <f>WEEKDAY(DATE(2024,MONTH(tblData[[#This Row],[Birthday 2024]]),1),2)</f>
        <v>3</v>
      </c>
      <c r="G80" s="88">
        <f>DATE(2024,MONTH(tblData[[#This Row],[Birthday 2024]]),1)</f>
        <v>45413</v>
      </c>
      <c r="H80" s="88">
        <f>IF(tblData[[#This Row],[First Day of week of the month]]&lt;=2,tblData[[#This Row],[First Day of week]]+2-tblData[[#This Row],[First Day of week of the month]],tblData[[#This Row],[First Day of week]]+7-tblData[[#This Row],[First Day of week of the month]]+2)</f>
        <v>45419</v>
      </c>
      <c r="I80" s="88">
        <f>tblData[[#This Row],[First Tuesday of the month]]+7*2</f>
        <v>45433</v>
      </c>
      <c r="J80" s="21" t="b">
        <f>tblData[[#This Row],[Third Tuesday of the month]]=tblData[[#This Row],[Birthday 2024]]</f>
        <v>0</v>
      </c>
      <c r="K80" s="87" cm="1">
        <f t="array" ref="K80">tblData[[#This Row],[Birthday 2024]]-_xlfn.SWITCH(tblData[[#This Row],[Day of week]],7,0,6,6,5,5,4,4,3,3,2,2,1,1)</f>
        <v>45417</v>
      </c>
      <c r="L80" s="87">
        <f>IF(MONTH(tblData[[#This Row],[Birthday 2024]])=2,DATE(2024,2,25),EOMONTH(tblData[[#This Row],[Birthday 2024]],0)-4)</f>
        <v>45439</v>
      </c>
      <c r="M80" s="87">
        <f>EOMONTH(tblData[[#This Row],[Birthday 2024]],0)</f>
        <v>45443</v>
      </c>
      <c r="N80" s="87" t="b">
        <f>MEDIAN(tblData[[#This Row],[Last - 5]:[Last]],tblData[[#This Row],[Birthday 2024]])=tblData[[#This Row],[Birthday 2024]]</f>
        <v>0</v>
      </c>
      <c r="O80" s="87" t="b">
        <f>DAY(tblData[[#This Row],[Birthday 2024]]) = DAY(EDATE(tblData[[#This Row],[Birthday 2024]],6))</f>
        <v>1</v>
      </c>
      <c r="P80" s="87" t="b">
        <f>IF((tblData[[#This Row],[Day of week]]=7)+(tblData[[#This Row],[Day of week]]=6),TRUE,FALSE)</f>
        <v>0</v>
      </c>
      <c r="Q80" s="3">
        <f>IF(tblData[[#This Row],[Is Weekend]],DAY(tblData[[#This Row],[Birthday 2024]]),0)</f>
        <v>0</v>
      </c>
    </row>
    <row r="81" spans="1:17" s="21" customFormat="1" ht="23.25" customHeight="1" x14ac:dyDescent="0.25">
      <c r="A81" s="1"/>
      <c r="B81" s="19" t="s">
        <v>65</v>
      </c>
      <c r="C81" s="20">
        <v>37626</v>
      </c>
      <c r="D81" s="86">
        <f>DATE(2024,MONTH(tblData[[#This Row],[Birthday (MM/DD/YYYY)]]),DAY(tblData[[#This Row],[Birthday (MM/DD/YYYY)]]))</f>
        <v>45296</v>
      </c>
      <c r="E81" s="21">
        <f>WEEKDAY(tblData[[#This Row],[Birthday 2024]],2)</f>
        <v>5</v>
      </c>
      <c r="F81" s="21">
        <f>WEEKDAY(DATE(2024,MONTH(tblData[[#This Row],[Birthday 2024]]),1),2)</f>
        <v>1</v>
      </c>
      <c r="G81" s="88">
        <f>DATE(2024,MONTH(tblData[[#This Row],[Birthday 2024]]),1)</f>
        <v>45292</v>
      </c>
      <c r="H81" s="88">
        <f>IF(tblData[[#This Row],[First Day of week of the month]]&lt;=2,tblData[[#This Row],[First Day of week]]+2-tblData[[#This Row],[First Day of week of the month]],tblData[[#This Row],[First Day of week]]+7-tblData[[#This Row],[First Day of week of the month]]+2)</f>
        <v>45293</v>
      </c>
      <c r="I81" s="88">
        <f>tblData[[#This Row],[First Tuesday of the month]]+7*2</f>
        <v>45307</v>
      </c>
      <c r="J81" s="21" t="b">
        <f>tblData[[#This Row],[Third Tuesday of the month]]=tblData[[#This Row],[Birthday 2024]]</f>
        <v>0</v>
      </c>
      <c r="K81" s="87" cm="1">
        <f t="array" ref="K81">tblData[[#This Row],[Birthday 2024]]-_xlfn.SWITCH(tblData[[#This Row],[Day of week]],7,0,6,6,5,5,4,4,3,3,2,2,1,1)</f>
        <v>45291</v>
      </c>
      <c r="L81" s="87">
        <f>IF(MONTH(tblData[[#This Row],[Birthday 2024]])=2,DATE(2024,2,25),EOMONTH(tblData[[#This Row],[Birthday 2024]],0)-4)</f>
        <v>45318</v>
      </c>
      <c r="M81" s="87">
        <f>EOMONTH(tblData[[#This Row],[Birthday 2024]],0)</f>
        <v>45322</v>
      </c>
      <c r="N81" s="87" t="b">
        <f>MEDIAN(tblData[[#This Row],[Last - 5]:[Last]],tblData[[#This Row],[Birthday 2024]])=tblData[[#This Row],[Birthday 2024]]</f>
        <v>0</v>
      </c>
      <c r="O81" s="87" t="b">
        <f>DAY(tblData[[#This Row],[Birthday 2024]]) = DAY(EDATE(tblData[[#This Row],[Birthday 2024]],6))</f>
        <v>1</v>
      </c>
      <c r="P81" s="87" t="b">
        <f>IF((tblData[[#This Row],[Day of week]]=7)+(tblData[[#This Row],[Day of week]]=6),TRUE,FALSE)</f>
        <v>0</v>
      </c>
      <c r="Q81" s="3">
        <f>IF(tblData[[#This Row],[Is Weekend]],DAY(tblData[[#This Row],[Birthday 2024]]),0)</f>
        <v>0</v>
      </c>
    </row>
    <row r="82" spans="1:17" ht="23.25" customHeight="1" x14ac:dyDescent="0.25">
      <c r="B82" s="19" t="s">
        <v>66</v>
      </c>
      <c r="C82" s="20">
        <v>37127</v>
      </c>
      <c r="D82" s="86">
        <f>DATE(2024,MONTH(tblData[[#This Row],[Birthday (MM/DD/YYYY)]]),DAY(tblData[[#This Row],[Birthday (MM/DD/YYYY)]]))</f>
        <v>45528</v>
      </c>
      <c r="E82" s="3">
        <f>WEEKDAY(tblData[[#This Row],[Birthday 2024]],2)</f>
        <v>6</v>
      </c>
      <c r="F82" s="3">
        <f>WEEKDAY(DATE(2024,MONTH(tblData[[#This Row],[Birthday 2024]]),1),2)</f>
        <v>4</v>
      </c>
      <c r="G82" s="87">
        <f>DATE(2024,MONTH(tblData[[#This Row],[Birthday 2024]]),1)</f>
        <v>45505</v>
      </c>
      <c r="H82" s="87">
        <f>IF(tblData[[#This Row],[First Day of week of the month]]&lt;=2,tblData[[#This Row],[First Day of week]]+2-tblData[[#This Row],[First Day of week of the month]],tblData[[#This Row],[First Day of week]]+7-tblData[[#This Row],[First Day of week of the month]]+2)</f>
        <v>45510</v>
      </c>
      <c r="I82" s="87">
        <f>tblData[[#This Row],[First Tuesday of the month]]+7*2</f>
        <v>45524</v>
      </c>
      <c r="J82" s="3" t="b">
        <f>tblData[[#This Row],[Third Tuesday of the month]]=tblData[[#This Row],[Birthday 2024]]</f>
        <v>0</v>
      </c>
      <c r="K82" s="87" cm="1">
        <f t="array" ref="K82">tblData[[#This Row],[Birthday 2024]]-_xlfn.SWITCH(tblData[[#This Row],[Day of week]],7,0,6,6,5,5,4,4,3,3,2,2,1,1)</f>
        <v>45522</v>
      </c>
      <c r="L82" s="87">
        <f>IF(MONTH(tblData[[#This Row],[Birthday 2024]])=2,DATE(2024,2,25),EOMONTH(tblData[[#This Row],[Birthday 2024]],0)-4)</f>
        <v>45531</v>
      </c>
      <c r="M82" s="87">
        <f>EOMONTH(tblData[[#This Row],[Birthday 2024]],0)</f>
        <v>45535</v>
      </c>
      <c r="N82" s="87" t="b">
        <f>MEDIAN(tblData[[#This Row],[Last - 5]:[Last]],tblData[[#This Row],[Birthday 2024]])=tblData[[#This Row],[Birthday 2024]]</f>
        <v>0</v>
      </c>
      <c r="O82" s="87" t="b">
        <f>DAY(tblData[[#This Row],[Birthday 2024]]) = DAY(EDATE(tblData[[#This Row],[Birthday 2024]],6))</f>
        <v>1</v>
      </c>
      <c r="P82" s="87" t="b">
        <f>IF((tblData[[#This Row],[Day of week]]=7)+(tblData[[#This Row],[Day of week]]=6),TRUE,FALSE)</f>
        <v>1</v>
      </c>
      <c r="Q82" s="3">
        <f>IF(tblData[[#This Row],[Is Weekend]],DAY(tblData[[#This Row],[Birthday 2024]]),0)</f>
        <v>24</v>
      </c>
    </row>
    <row r="83" spans="1:17" ht="23.25" customHeight="1" x14ac:dyDescent="0.25">
      <c r="B83" s="19" t="s">
        <v>67</v>
      </c>
      <c r="C83" s="20">
        <v>37819</v>
      </c>
      <c r="D83" s="86">
        <f>DATE(2024,MONTH(tblData[[#This Row],[Birthday (MM/DD/YYYY)]]),DAY(tblData[[#This Row],[Birthday (MM/DD/YYYY)]]))</f>
        <v>45490</v>
      </c>
      <c r="E83" s="3">
        <f>WEEKDAY(tblData[[#This Row],[Birthday 2024]],2)</f>
        <v>3</v>
      </c>
      <c r="F83" s="3">
        <f>WEEKDAY(DATE(2024,MONTH(tblData[[#This Row],[Birthday 2024]]),1),2)</f>
        <v>1</v>
      </c>
      <c r="G83" s="87">
        <f>DATE(2024,MONTH(tblData[[#This Row],[Birthday 2024]]),1)</f>
        <v>45474</v>
      </c>
      <c r="H83" s="87">
        <f>IF(tblData[[#This Row],[First Day of week of the month]]&lt;=2,tblData[[#This Row],[First Day of week]]+2-tblData[[#This Row],[First Day of week of the month]],tblData[[#This Row],[First Day of week]]+7-tblData[[#This Row],[First Day of week of the month]]+2)</f>
        <v>45475</v>
      </c>
      <c r="I83" s="87">
        <f>tblData[[#This Row],[First Tuesday of the month]]+7*2</f>
        <v>45489</v>
      </c>
      <c r="J83" s="3" t="b">
        <f>tblData[[#This Row],[Third Tuesday of the month]]=tblData[[#This Row],[Birthday 2024]]</f>
        <v>0</v>
      </c>
      <c r="K83" s="87" cm="1">
        <f t="array" ref="K83">tblData[[#This Row],[Birthday 2024]]-_xlfn.SWITCH(tblData[[#This Row],[Day of week]],7,0,6,6,5,5,4,4,3,3,2,2,1,1)</f>
        <v>45487</v>
      </c>
      <c r="L83" s="87">
        <f>IF(MONTH(tblData[[#This Row],[Birthday 2024]])=2,DATE(2024,2,25),EOMONTH(tblData[[#This Row],[Birthday 2024]],0)-4)</f>
        <v>45500</v>
      </c>
      <c r="M83" s="87">
        <f>EOMONTH(tblData[[#This Row],[Birthday 2024]],0)</f>
        <v>45504</v>
      </c>
      <c r="N83" s="87" t="b">
        <f>MEDIAN(tblData[[#This Row],[Last - 5]:[Last]],tblData[[#This Row],[Birthday 2024]])=tblData[[#This Row],[Birthday 2024]]</f>
        <v>0</v>
      </c>
      <c r="O83" s="87" t="b">
        <f>DAY(tblData[[#This Row],[Birthday 2024]]) = DAY(EDATE(tblData[[#This Row],[Birthday 2024]],6))</f>
        <v>1</v>
      </c>
      <c r="P83" s="87" t="b">
        <f>IF((tblData[[#This Row],[Day of week]]=7)+(tblData[[#This Row],[Day of week]]=6),TRUE,FALSE)</f>
        <v>0</v>
      </c>
      <c r="Q83" s="3">
        <f>IF(tblData[[#This Row],[Is Weekend]],DAY(tblData[[#This Row],[Birthday 2024]]),0)</f>
        <v>0</v>
      </c>
    </row>
    <row r="84" spans="1:17" ht="23.25" customHeight="1" x14ac:dyDescent="0.25">
      <c r="B84" s="19" t="s">
        <v>68</v>
      </c>
      <c r="C84" s="20">
        <v>37921</v>
      </c>
      <c r="D84" s="86">
        <f>DATE(2024,MONTH(tblData[[#This Row],[Birthday (MM/DD/YYYY)]]),DAY(tblData[[#This Row],[Birthday (MM/DD/YYYY)]]))</f>
        <v>45592</v>
      </c>
      <c r="E84" s="3">
        <f>WEEKDAY(tblData[[#This Row],[Birthday 2024]],2)</f>
        <v>7</v>
      </c>
      <c r="F84" s="3">
        <f>WEEKDAY(DATE(2024,MONTH(tblData[[#This Row],[Birthday 2024]]),1),2)</f>
        <v>2</v>
      </c>
      <c r="G84" s="87">
        <f>DATE(2024,MONTH(tblData[[#This Row],[Birthday 2024]]),1)</f>
        <v>45566</v>
      </c>
      <c r="H84" s="87">
        <f>IF(tblData[[#This Row],[First Day of week of the month]]&lt;=2,tblData[[#This Row],[First Day of week]]+2-tblData[[#This Row],[First Day of week of the month]],tblData[[#This Row],[First Day of week]]+7-tblData[[#This Row],[First Day of week of the month]]+2)</f>
        <v>45566</v>
      </c>
      <c r="I84" s="87">
        <f>tblData[[#This Row],[First Tuesday of the month]]+7*2</f>
        <v>45580</v>
      </c>
      <c r="J84" s="3" t="b">
        <f>tblData[[#This Row],[Third Tuesday of the month]]=tblData[[#This Row],[Birthday 2024]]</f>
        <v>0</v>
      </c>
      <c r="K84" s="87" cm="1">
        <f t="array" ref="K84">tblData[[#This Row],[Birthday 2024]]-_xlfn.SWITCH(tblData[[#This Row],[Day of week]],7,0,6,6,5,5,4,4,3,3,2,2,1,1)</f>
        <v>45592</v>
      </c>
      <c r="L84" s="87">
        <f>IF(MONTH(tblData[[#This Row],[Birthday 2024]])=2,DATE(2024,2,25),EOMONTH(tblData[[#This Row],[Birthday 2024]],0)-4)</f>
        <v>45592</v>
      </c>
      <c r="M84" s="87">
        <f>EOMONTH(tblData[[#This Row],[Birthday 2024]],0)</f>
        <v>45596</v>
      </c>
      <c r="N84" s="87" t="b">
        <f>MEDIAN(tblData[[#This Row],[Last - 5]:[Last]],tblData[[#This Row],[Birthday 2024]])=tblData[[#This Row],[Birthday 2024]]</f>
        <v>1</v>
      </c>
      <c r="O84" s="87" t="b">
        <f>DAY(tblData[[#This Row],[Birthday 2024]]) = DAY(EDATE(tblData[[#This Row],[Birthday 2024]],6))</f>
        <v>1</v>
      </c>
      <c r="P84" s="87" t="b">
        <f>IF((tblData[[#This Row],[Day of week]]=7)+(tblData[[#This Row],[Day of week]]=6),TRUE,FALSE)</f>
        <v>1</v>
      </c>
      <c r="Q84" s="3">
        <f>IF(tblData[[#This Row],[Is Weekend]],DAY(tblData[[#This Row],[Birthday 2024]]),0)</f>
        <v>27</v>
      </c>
    </row>
    <row r="85" spans="1:17" ht="23.25" customHeight="1" x14ac:dyDescent="0.25">
      <c r="B85" s="19" t="s">
        <v>69</v>
      </c>
      <c r="C85" s="20">
        <v>37838</v>
      </c>
      <c r="D85" s="86">
        <f>DATE(2024,MONTH(tblData[[#This Row],[Birthday (MM/DD/YYYY)]]),DAY(tblData[[#This Row],[Birthday (MM/DD/YYYY)]]))</f>
        <v>45509</v>
      </c>
      <c r="E85" s="3">
        <f>WEEKDAY(tblData[[#This Row],[Birthday 2024]],2)</f>
        <v>1</v>
      </c>
      <c r="F85" s="3">
        <f>WEEKDAY(DATE(2024,MONTH(tblData[[#This Row],[Birthday 2024]]),1),2)</f>
        <v>4</v>
      </c>
      <c r="G85" s="87">
        <f>DATE(2024,MONTH(tblData[[#This Row],[Birthday 2024]]),1)</f>
        <v>45505</v>
      </c>
      <c r="H85" s="87">
        <f>IF(tblData[[#This Row],[First Day of week of the month]]&lt;=2,tblData[[#This Row],[First Day of week]]+2-tblData[[#This Row],[First Day of week of the month]],tblData[[#This Row],[First Day of week]]+7-tblData[[#This Row],[First Day of week of the month]]+2)</f>
        <v>45510</v>
      </c>
      <c r="I85" s="87">
        <f>tblData[[#This Row],[First Tuesday of the month]]+7*2</f>
        <v>45524</v>
      </c>
      <c r="J85" s="3" t="b">
        <f>tblData[[#This Row],[Third Tuesday of the month]]=tblData[[#This Row],[Birthday 2024]]</f>
        <v>0</v>
      </c>
      <c r="K85" s="87" cm="1">
        <f t="array" ref="K85">tblData[[#This Row],[Birthday 2024]]-_xlfn.SWITCH(tblData[[#This Row],[Day of week]],7,0,6,6,5,5,4,4,3,3,2,2,1,1)</f>
        <v>45508</v>
      </c>
      <c r="L85" s="87">
        <f>IF(MONTH(tblData[[#This Row],[Birthday 2024]])=2,DATE(2024,2,25),EOMONTH(tblData[[#This Row],[Birthday 2024]],0)-4)</f>
        <v>45531</v>
      </c>
      <c r="M85" s="87">
        <f>EOMONTH(tblData[[#This Row],[Birthday 2024]],0)</f>
        <v>45535</v>
      </c>
      <c r="N85" s="87" t="b">
        <f>MEDIAN(tblData[[#This Row],[Last - 5]:[Last]],tblData[[#This Row],[Birthday 2024]])=tblData[[#This Row],[Birthday 2024]]</f>
        <v>0</v>
      </c>
      <c r="O85" s="87" t="b">
        <f>DAY(tblData[[#This Row],[Birthday 2024]]) = DAY(EDATE(tblData[[#This Row],[Birthday 2024]],6))</f>
        <v>1</v>
      </c>
      <c r="P85" s="87" t="b">
        <f>IF((tblData[[#This Row],[Day of week]]=7)+(tblData[[#This Row],[Day of week]]=6),TRUE,FALSE)</f>
        <v>0</v>
      </c>
      <c r="Q85" s="3">
        <f>IF(tblData[[#This Row],[Is Weekend]],DAY(tblData[[#This Row],[Birthday 2024]]),0)</f>
        <v>0</v>
      </c>
    </row>
    <row r="86" spans="1:17" ht="23.25" customHeight="1" x14ac:dyDescent="0.25">
      <c r="B86" s="19" t="s">
        <v>70</v>
      </c>
      <c r="C86" s="20">
        <v>37009</v>
      </c>
      <c r="D86" s="86">
        <f>DATE(2024,MONTH(tblData[[#This Row],[Birthday (MM/DD/YYYY)]]),DAY(tblData[[#This Row],[Birthday (MM/DD/YYYY)]]))</f>
        <v>45410</v>
      </c>
      <c r="E86" s="3">
        <f>WEEKDAY(tblData[[#This Row],[Birthday 2024]],2)</f>
        <v>7</v>
      </c>
      <c r="F86" s="3">
        <f>WEEKDAY(DATE(2024,MONTH(tblData[[#This Row],[Birthday 2024]]),1),2)</f>
        <v>1</v>
      </c>
      <c r="G86" s="87">
        <f>DATE(2024,MONTH(tblData[[#This Row],[Birthday 2024]]),1)</f>
        <v>45383</v>
      </c>
      <c r="H86" s="87">
        <f>IF(tblData[[#This Row],[First Day of week of the month]]&lt;=2,tblData[[#This Row],[First Day of week]]+2-tblData[[#This Row],[First Day of week of the month]],tblData[[#This Row],[First Day of week]]+7-tblData[[#This Row],[First Day of week of the month]]+2)</f>
        <v>45384</v>
      </c>
      <c r="I86" s="87">
        <f>tblData[[#This Row],[First Tuesday of the month]]+7*2</f>
        <v>45398</v>
      </c>
      <c r="J86" s="3" t="b">
        <f>tblData[[#This Row],[Third Tuesday of the month]]=tblData[[#This Row],[Birthday 2024]]</f>
        <v>0</v>
      </c>
      <c r="K86" s="87" cm="1">
        <f t="array" ref="K86">tblData[[#This Row],[Birthday 2024]]-_xlfn.SWITCH(tblData[[#This Row],[Day of week]],7,0,6,6,5,5,4,4,3,3,2,2,1,1)</f>
        <v>45410</v>
      </c>
      <c r="L86" s="87">
        <f>IF(MONTH(tblData[[#This Row],[Birthday 2024]])=2,DATE(2024,2,25),EOMONTH(tblData[[#This Row],[Birthday 2024]],0)-4)</f>
        <v>45408</v>
      </c>
      <c r="M86" s="87">
        <f>EOMONTH(tblData[[#This Row],[Birthday 2024]],0)</f>
        <v>45412</v>
      </c>
      <c r="N86" s="87" t="b">
        <f>MEDIAN(tblData[[#This Row],[Last - 5]:[Last]],tblData[[#This Row],[Birthday 2024]])=tblData[[#This Row],[Birthday 2024]]</f>
        <v>1</v>
      </c>
      <c r="O86" s="87" t="b">
        <f>DAY(tblData[[#This Row],[Birthday 2024]]) = DAY(EDATE(tblData[[#This Row],[Birthday 2024]],6))</f>
        <v>1</v>
      </c>
      <c r="P86" s="87" t="b">
        <f>IF((tblData[[#This Row],[Day of week]]=7)+(tblData[[#This Row],[Day of week]]=6),TRUE,FALSE)</f>
        <v>1</v>
      </c>
      <c r="Q86" s="3">
        <f>IF(tblData[[#This Row],[Is Weekend]],DAY(tblData[[#This Row],[Birthday 2024]]),0)</f>
        <v>28</v>
      </c>
    </row>
    <row r="87" spans="1:17" ht="23.25" customHeight="1" x14ac:dyDescent="0.25">
      <c r="B87" s="19" t="s">
        <v>71</v>
      </c>
      <c r="C87" s="20">
        <v>37269</v>
      </c>
      <c r="D87" s="86">
        <f>DATE(2024,MONTH(tblData[[#This Row],[Birthday (MM/DD/YYYY)]]),DAY(tblData[[#This Row],[Birthday (MM/DD/YYYY)]]))</f>
        <v>45304</v>
      </c>
      <c r="E87" s="3">
        <f>WEEKDAY(tblData[[#This Row],[Birthday 2024]],2)</f>
        <v>6</v>
      </c>
      <c r="F87" s="3">
        <f>WEEKDAY(DATE(2024,MONTH(tblData[[#This Row],[Birthday 2024]]),1),2)</f>
        <v>1</v>
      </c>
      <c r="G87" s="87">
        <f>DATE(2024,MONTH(tblData[[#This Row],[Birthday 2024]]),1)</f>
        <v>45292</v>
      </c>
      <c r="H87" s="87">
        <f>IF(tblData[[#This Row],[First Day of week of the month]]&lt;=2,tblData[[#This Row],[First Day of week]]+2-tblData[[#This Row],[First Day of week of the month]],tblData[[#This Row],[First Day of week]]+7-tblData[[#This Row],[First Day of week of the month]]+2)</f>
        <v>45293</v>
      </c>
      <c r="I87" s="87">
        <f>tblData[[#This Row],[First Tuesday of the month]]+7*2</f>
        <v>45307</v>
      </c>
      <c r="J87" s="3" t="b">
        <f>tblData[[#This Row],[Third Tuesday of the month]]=tblData[[#This Row],[Birthday 2024]]</f>
        <v>0</v>
      </c>
      <c r="K87" s="87" cm="1">
        <f t="array" ref="K87">tblData[[#This Row],[Birthday 2024]]-_xlfn.SWITCH(tblData[[#This Row],[Day of week]],7,0,6,6,5,5,4,4,3,3,2,2,1,1)</f>
        <v>45298</v>
      </c>
      <c r="L87" s="87">
        <f>IF(MONTH(tblData[[#This Row],[Birthday 2024]])=2,DATE(2024,2,25),EOMONTH(tblData[[#This Row],[Birthday 2024]],0)-4)</f>
        <v>45318</v>
      </c>
      <c r="M87" s="87">
        <f>EOMONTH(tblData[[#This Row],[Birthday 2024]],0)</f>
        <v>45322</v>
      </c>
      <c r="N87" s="87" t="b">
        <f>MEDIAN(tblData[[#This Row],[Last - 5]:[Last]],tblData[[#This Row],[Birthday 2024]])=tblData[[#This Row],[Birthday 2024]]</f>
        <v>0</v>
      </c>
      <c r="O87" s="87" t="b">
        <f>DAY(tblData[[#This Row],[Birthday 2024]]) = DAY(EDATE(tblData[[#This Row],[Birthday 2024]],6))</f>
        <v>1</v>
      </c>
      <c r="P87" s="87" t="b">
        <f>IF((tblData[[#This Row],[Day of week]]=7)+(tblData[[#This Row],[Day of week]]=6),TRUE,FALSE)</f>
        <v>1</v>
      </c>
      <c r="Q87" s="3">
        <f>IF(tblData[[#This Row],[Is Weekend]],DAY(tblData[[#This Row],[Birthday 2024]]),0)</f>
        <v>13</v>
      </c>
    </row>
    <row r="88" spans="1:17" ht="23.25" customHeight="1" x14ac:dyDescent="0.25">
      <c r="B88" s="19" t="s">
        <v>72</v>
      </c>
      <c r="C88" s="20">
        <v>37044</v>
      </c>
      <c r="D88" s="86">
        <f>DATE(2024,MONTH(tblData[[#This Row],[Birthday (MM/DD/YYYY)]]),DAY(tblData[[#This Row],[Birthday (MM/DD/YYYY)]]))</f>
        <v>45445</v>
      </c>
      <c r="E88" s="3">
        <f>WEEKDAY(tblData[[#This Row],[Birthday 2024]],2)</f>
        <v>7</v>
      </c>
      <c r="F88" s="3">
        <f>WEEKDAY(DATE(2024,MONTH(tblData[[#This Row],[Birthday 2024]]),1),2)</f>
        <v>6</v>
      </c>
      <c r="G88" s="87">
        <f>DATE(2024,MONTH(tblData[[#This Row],[Birthday 2024]]),1)</f>
        <v>45444</v>
      </c>
      <c r="H88" s="87">
        <f>IF(tblData[[#This Row],[First Day of week of the month]]&lt;=2,tblData[[#This Row],[First Day of week]]+2-tblData[[#This Row],[First Day of week of the month]],tblData[[#This Row],[First Day of week]]+7-tblData[[#This Row],[First Day of week of the month]]+2)</f>
        <v>45447</v>
      </c>
      <c r="I88" s="87">
        <f>tblData[[#This Row],[First Tuesday of the month]]+7*2</f>
        <v>45461</v>
      </c>
      <c r="J88" s="3" t="b">
        <f>tblData[[#This Row],[Third Tuesday of the month]]=tblData[[#This Row],[Birthday 2024]]</f>
        <v>0</v>
      </c>
      <c r="K88" s="87" cm="1">
        <f t="array" ref="K88">tblData[[#This Row],[Birthday 2024]]-_xlfn.SWITCH(tblData[[#This Row],[Day of week]],7,0,6,6,5,5,4,4,3,3,2,2,1,1)</f>
        <v>45445</v>
      </c>
      <c r="L88" s="87">
        <f>IF(MONTH(tblData[[#This Row],[Birthday 2024]])=2,DATE(2024,2,25),EOMONTH(tblData[[#This Row],[Birthday 2024]],0)-4)</f>
        <v>45469</v>
      </c>
      <c r="M88" s="87">
        <f>EOMONTH(tblData[[#This Row],[Birthday 2024]],0)</f>
        <v>45473</v>
      </c>
      <c r="N88" s="87" t="b">
        <f>MEDIAN(tblData[[#This Row],[Last - 5]:[Last]],tblData[[#This Row],[Birthday 2024]])=tblData[[#This Row],[Birthday 2024]]</f>
        <v>0</v>
      </c>
      <c r="O88" s="87" t="b">
        <f>DAY(tblData[[#This Row],[Birthday 2024]]) = DAY(EDATE(tblData[[#This Row],[Birthday 2024]],6))</f>
        <v>1</v>
      </c>
      <c r="P88" s="87" t="b">
        <f>IF((tblData[[#This Row],[Day of week]]=7)+(tblData[[#This Row],[Day of week]]=6),TRUE,FALSE)</f>
        <v>1</v>
      </c>
      <c r="Q88" s="3">
        <f>IF(tblData[[#This Row],[Is Weekend]],DAY(tblData[[#This Row],[Birthday 2024]]),0)</f>
        <v>2</v>
      </c>
    </row>
    <row r="89" spans="1:17" ht="23.25" customHeight="1" x14ac:dyDescent="0.25">
      <c r="B89" s="19" t="s">
        <v>73</v>
      </c>
      <c r="C89" s="20">
        <v>37637</v>
      </c>
      <c r="D89" s="86">
        <f>DATE(2024,MONTH(tblData[[#This Row],[Birthday (MM/DD/YYYY)]]),DAY(tblData[[#This Row],[Birthday (MM/DD/YYYY)]]))</f>
        <v>45307</v>
      </c>
      <c r="E89" s="3">
        <f>WEEKDAY(tblData[[#This Row],[Birthday 2024]],2)</f>
        <v>2</v>
      </c>
      <c r="F89" s="3">
        <f>WEEKDAY(DATE(2024,MONTH(tblData[[#This Row],[Birthday 2024]]),1),2)</f>
        <v>1</v>
      </c>
      <c r="G89" s="87">
        <f>DATE(2024,MONTH(tblData[[#This Row],[Birthday 2024]]),1)</f>
        <v>45292</v>
      </c>
      <c r="H89" s="87">
        <f>IF(tblData[[#This Row],[First Day of week of the month]]&lt;=2,tblData[[#This Row],[First Day of week]]+2-tblData[[#This Row],[First Day of week of the month]],tblData[[#This Row],[First Day of week]]+7-tblData[[#This Row],[First Day of week of the month]]+2)</f>
        <v>45293</v>
      </c>
      <c r="I89" s="87">
        <f>tblData[[#This Row],[First Tuesday of the month]]+7*2</f>
        <v>45307</v>
      </c>
      <c r="J89" s="3" t="b">
        <f>tblData[[#This Row],[Third Tuesday of the month]]=tblData[[#This Row],[Birthday 2024]]</f>
        <v>1</v>
      </c>
      <c r="K89" s="87" cm="1">
        <f t="array" ref="K89">tblData[[#This Row],[Birthday 2024]]-_xlfn.SWITCH(tblData[[#This Row],[Day of week]],7,0,6,6,5,5,4,4,3,3,2,2,1,1)</f>
        <v>45305</v>
      </c>
      <c r="L89" s="87">
        <f>IF(MONTH(tblData[[#This Row],[Birthday 2024]])=2,DATE(2024,2,25),EOMONTH(tblData[[#This Row],[Birthday 2024]],0)-4)</f>
        <v>45318</v>
      </c>
      <c r="M89" s="87">
        <f>EOMONTH(tblData[[#This Row],[Birthday 2024]],0)</f>
        <v>45322</v>
      </c>
      <c r="N89" s="87" t="b">
        <f>MEDIAN(tblData[[#This Row],[Last - 5]:[Last]],tblData[[#This Row],[Birthday 2024]])=tblData[[#This Row],[Birthday 2024]]</f>
        <v>0</v>
      </c>
      <c r="O89" s="87" t="b">
        <f>DAY(tblData[[#This Row],[Birthday 2024]]) = DAY(EDATE(tblData[[#This Row],[Birthday 2024]],6))</f>
        <v>1</v>
      </c>
      <c r="P89" s="87" t="b">
        <f>IF((tblData[[#This Row],[Day of week]]=7)+(tblData[[#This Row],[Day of week]]=6),TRUE,FALSE)</f>
        <v>0</v>
      </c>
      <c r="Q89" s="3">
        <f>IF(tblData[[#This Row],[Is Weekend]],DAY(tblData[[#This Row],[Birthday 2024]]),0)</f>
        <v>0</v>
      </c>
    </row>
    <row r="90" spans="1:17" ht="23.25" customHeight="1" x14ac:dyDescent="0.25">
      <c r="B90" s="19" t="s">
        <v>74</v>
      </c>
      <c r="C90" s="20">
        <v>36962</v>
      </c>
      <c r="D90" s="86">
        <f>DATE(2024,MONTH(tblData[[#This Row],[Birthday (MM/DD/YYYY)]]),DAY(tblData[[#This Row],[Birthday (MM/DD/YYYY)]]))</f>
        <v>45363</v>
      </c>
      <c r="E90" s="3">
        <f>WEEKDAY(tblData[[#This Row],[Birthday 2024]],2)</f>
        <v>2</v>
      </c>
      <c r="F90" s="3">
        <f>WEEKDAY(DATE(2024,MONTH(tblData[[#This Row],[Birthday 2024]]),1),2)</f>
        <v>5</v>
      </c>
      <c r="G90" s="87">
        <f>DATE(2024,MONTH(tblData[[#This Row],[Birthday 2024]]),1)</f>
        <v>45352</v>
      </c>
      <c r="H90" s="87">
        <f>IF(tblData[[#This Row],[First Day of week of the month]]&lt;=2,tblData[[#This Row],[First Day of week]]+2-tblData[[#This Row],[First Day of week of the month]],tblData[[#This Row],[First Day of week]]+7-tblData[[#This Row],[First Day of week of the month]]+2)</f>
        <v>45356</v>
      </c>
      <c r="I90" s="87">
        <f>tblData[[#This Row],[First Tuesday of the month]]+7*2</f>
        <v>45370</v>
      </c>
      <c r="J90" s="3" t="b">
        <f>tblData[[#This Row],[Third Tuesday of the month]]=tblData[[#This Row],[Birthday 2024]]</f>
        <v>0</v>
      </c>
      <c r="K90" s="87" cm="1">
        <f t="array" ref="K90">tblData[[#This Row],[Birthday 2024]]-_xlfn.SWITCH(tblData[[#This Row],[Day of week]],7,0,6,6,5,5,4,4,3,3,2,2,1,1)</f>
        <v>45361</v>
      </c>
      <c r="L90" s="87">
        <f>IF(MONTH(tblData[[#This Row],[Birthday 2024]])=2,DATE(2024,2,25),EOMONTH(tblData[[#This Row],[Birthday 2024]],0)-4)</f>
        <v>45378</v>
      </c>
      <c r="M90" s="87">
        <f>EOMONTH(tblData[[#This Row],[Birthday 2024]],0)</f>
        <v>45382</v>
      </c>
      <c r="N90" s="87" t="b">
        <f>MEDIAN(tblData[[#This Row],[Last - 5]:[Last]],tblData[[#This Row],[Birthday 2024]])=tblData[[#This Row],[Birthday 2024]]</f>
        <v>0</v>
      </c>
      <c r="O90" s="87" t="b">
        <f>DAY(tblData[[#This Row],[Birthday 2024]]) = DAY(EDATE(tblData[[#This Row],[Birthday 2024]],6))</f>
        <v>1</v>
      </c>
      <c r="P90" s="87" t="b">
        <f>IF((tblData[[#This Row],[Day of week]]=7)+(tblData[[#This Row],[Day of week]]=6),TRUE,FALSE)</f>
        <v>0</v>
      </c>
      <c r="Q90" s="3">
        <f>IF(tblData[[#This Row],[Is Weekend]],DAY(tblData[[#This Row],[Birthday 2024]]),0)</f>
        <v>0</v>
      </c>
    </row>
    <row r="91" spans="1:17" ht="23.25" customHeight="1" x14ac:dyDescent="0.25">
      <c r="B91" s="19" t="s">
        <v>75</v>
      </c>
      <c r="C91" s="20">
        <v>37781</v>
      </c>
      <c r="D91" s="86">
        <f>DATE(2024,MONTH(tblData[[#This Row],[Birthday (MM/DD/YYYY)]]),DAY(tblData[[#This Row],[Birthday (MM/DD/YYYY)]]))</f>
        <v>45452</v>
      </c>
      <c r="E91" s="3">
        <f>WEEKDAY(tblData[[#This Row],[Birthday 2024]],2)</f>
        <v>7</v>
      </c>
      <c r="F91" s="3">
        <f>WEEKDAY(DATE(2024,MONTH(tblData[[#This Row],[Birthday 2024]]),1),2)</f>
        <v>6</v>
      </c>
      <c r="G91" s="87">
        <f>DATE(2024,MONTH(tblData[[#This Row],[Birthday 2024]]),1)</f>
        <v>45444</v>
      </c>
      <c r="H91" s="87">
        <f>IF(tblData[[#This Row],[First Day of week of the month]]&lt;=2,tblData[[#This Row],[First Day of week]]+2-tblData[[#This Row],[First Day of week of the month]],tblData[[#This Row],[First Day of week]]+7-tblData[[#This Row],[First Day of week of the month]]+2)</f>
        <v>45447</v>
      </c>
      <c r="I91" s="87">
        <f>tblData[[#This Row],[First Tuesday of the month]]+7*2</f>
        <v>45461</v>
      </c>
      <c r="J91" s="3" t="b">
        <f>tblData[[#This Row],[Third Tuesday of the month]]=tblData[[#This Row],[Birthday 2024]]</f>
        <v>0</v>
      </c>
      <c r="K91" s="87" cm="1">
        <f t="array" ref="K91">tblData[[#This Row],[Birthday 2024]]-_xlfn.SWITCH(tblData[[#This Row],[Day of week]],7,0,6,6,5,5,4,4,3,3,2,2,1,1)</f>
        <v>45452</v>
      </c>
      <c r="L91" s="87">
        <f>IF(MONTH(tblData[[#This Row],[Birthday 2024]])=2,DATE(2024,2,25),EOMONTH(tblData[[#This Row],[Birthday 2024]],0)-4)</f>
        <v>45469</v>
      </c>
      <c r="M91" s="87">
        <f>EOMONTH(tblData[[#This Row],[Birthday 2024]],0)</f>
        <v>45473</v>
      </c>
      <c r="N91" s="87" t="b">
        <f>MEDIAN(tblData[[#This Row],[Last - 5]:[Last]],tblData[[#This Row],[Birthday 2024]])=tblData[[#This Row],[Birthday 2024]]</f>
        <v>0</v>
      </c>
      <c r="O91" s="87" t="b">
        <f>DAY(tblData[[#This Row],[Birthday 2024]]) = DAY(EDATE(tblData[[#This Row],[Birthday 2024]],6))</f>
        <v>1</v>
      </c>
      <c r="P91" s="87" t="b">
        <f>IF((tblData[[#This Row],[Day of week]]=7)+(tblData[[#This Row],[Day of week]]=6),TRUE,FALSE)</f>
        <v>1</v>
      </c>
      <c r="Q91" s="3">
        <f>IF(tblData[[#This Row],[Is Weekend]],DAY(tblData[[#This Row],[Birthday 2024]]),0)</f>
        <v>9</v>
      </c>
    </row>
    <row r="92" spans="1:17" ht="23.25" customHeight="1" x14ac:dyDescent="0.25">
      <c r="B92" s="19" t="s">
        <v>76</v>
      </c>
      <c r="C92" s="20">
        <v>37278</v>
      </c>
      <c r="D92" s="86">
        <f>DATE(2024,MONTH(tblData[[#This Row],[Birthday (MM/DD/YYYY)]]),DAY(tblData[[#This Row],[Birthday (MM/DD/YYYY)]]))</f>
        <v>45313</v>
      </c>
      <c r="E92" s="3">
        <f>WEEKDAY(tblData[[#This Row],[Birthday 2024]],2)</f>
        <v>1</v>
      </c>
      <c r="F92" s="3">
        <f>WEEKDAY(DATE(2024,MONTH(tblData[[#This Row],[Birthday 2024]]),1),2)</f>
        <v>1</v>
      </c>
      <c r="G92" s="87">
        <f>DATE(2024,MONTH(tblData[[#This Row],[Birthday 2024]]),1)</f>
        <v>45292</v>
      </c>
      <c r="H92" s="87">
        <f>IF(tblData[[#This Row],[First Day of week of the month]]&lt;=2,tblData[[#This Row],[First Day of week]]+2-tblData[[#This Row],[First Day of week of the month]],tblData[[#This Row],[First Day of week]]+7-tblData[[#This Row],[First Day of week of the month]]+2)</f>
        <v>45293</v>
      </c>
      <c r="I92" s="87">
        <f>tblData[[#This Row],[First Tuesday of the month]]+7*2</f>
        <v>45307</v>
      </c>
      <c r="J92" s="3" t="b">
        <f>tblData[[#This Row],[Third Tuesday of the month]]=tblData[[#This Row],[Birthday 2024]]</f>
        <v>0</v>
      </c>
      <c r="K92" s="87" cm="1">
        <f t="array" ref="K92">tblData[[#This Row],[Birthday 2024]]-_xlfn.SWITCH(tblData[[#This Row],[Day of week]],7,0,6,6,5,5,4,4,3,3,2,2,1,1)</f>
        <v>45312</v>
      </c>
      <c r="L92" s="87">
        <f>IF(MONTH(tblData[[#This Row],[Birthday 2024]])=2,DATE(2024,2,25),EOMONTH(tblData[[#This Row],[Birthday 2024]],0)-4)</f>
        <v>45318</v>
      </c>
      <c r="M92" s="87">
        <f>EOMONTH(tblData[[#This Row],[Birthday 2024]],0)</f>
        <v>45322</v>
      </c>
      <c r="N92" s="87" t="b">
        <f>MEDIAN(tblData[[#This Row],[Last - 5]:[Last]],tblData[[#This Row],[Birthday 2024]])=tblData[[#This Row],[Birthday 2024]]</f>
        <v>0</v>
      </c>
      <c r="O92" s="87" t="b">
        <f>DAY(tblData[[#This Row],[Birthday 2024]]) = DAY(EDATE(tblData[[#This Row],[Birthday 2024]],6))</f>
        <v>1</v>
      </c>
      <c r="P92" s="87" t="b">
        <f>IF((tblData[[#This Row],[Day of week]]=7)+(tblData[[#This Row],[Day of week]]=6),TRUE,FALSE)</f>
        <v>0</v>
      </c>
      <c r="Q92" s="3">
        <f>IF(tblData[[#This Row],[Is Weekend]],DAY(tblData[[#This Row],[Birthday 2024]]),0)</f>
        <v>0</v>
      </c>
    </row>
    <row r="93" spans="1:17" ht="23.25" customHeight="1" x14ac:dyDescent="0.25">
      <c r="B93" s="19" t="s">
        <v>77</v>
      </c>
      <c r="C93" s="20">
        <v>37209</v>
      </c>
      <c r="D93" s="86">
        <f>DATE(2024,MONTH(tblData[[#This Row],[Birthday (MM/DD/YYYY)]]),DAY(tblData[[#This Row],[Birthday (MM/DD/YYYY)]]))</f>
        <v>45610</v>
      </c>
      <c r="E93" s="3">
        <f>WEEKDAY(tblData[[#This Row],[Birthday 2024]],2)</f>
        <v>4</v>
      </c>
      <c r="F93" s="3">
        <f>WEEKDAY(DATE(2024,MONTH(tblData[[#This Row],[Birthday 2024]]),1),2)</f>
        <v>5</v>
      </c>
      <c r="G93" s="87">
        <f>DATE(2024,MONTH(tblData[[#This Row],[Birthday 2024]]),1)</f>
        <v>45597</v>
      </c>
      <c r="H93" s="87">
        <f>IF(tblData[[#This Row],[First Day of week of the month]]&lt;=2,tblData[[#This Row],[First Day of week]]+2-tblData[[#This Row],[First Day of week of the month]],tblData[[#This Row],[First Day of week]]+7-tblData[[#This Row],[First Day of week of the month]]+2)</f>
        <v>45601</v>
      </c>
      <c r="I93" s="87">
        <f>tblData[[#This Row],[First Tuesday of the month]]+7*2</f>
        <v>45615</v>
      </c>
      <c r="J93" s="3" t="b">
        <f>tblData[[#This Row],[Third Tuesday of the month]]=tblData[[#This Row],[Birthday 2024]]</f>
        <v>0</v>
      </c>
      <c r="K93" s="87" cm="1">
        <f t="array" ref="K93">tblData[[#This Row],[Birthday 2024]]-_xlfn.SWITCH(tblData[[#This Row],[Day of week]],7,0,6,6,5,5,4,4,3,3,2,2,1,1)</f>
        <v>45606</v>
      </c>
      <c r="L93" s="87">
        <f>IF(MONTH(tblData[[#This Row],[Birthday 2024]])=2,DATE(2024,2,25),EOMONTH(tblData[[#This Row],[Birthday 2024]],0)-4)</f>
        <v>45622</v>
      </c>
      <c r="M93" s="87">
        <f>EOMONTH(tblData[[#This Row],[Birthday 2024]],0)</f>
        <v>45626</v>
      </c>
      <c r="N93" s="87" t="b">
        <f>MEDIAN(tblData[[#This Row],[Last - 5]:[Last]],tblData[[#This Row],[Birthday 2024]])=tblData[[#This Row],[Birthday 2024]]</f>
        <v>0</v>
      </c>
      <c r="O93" s="87" t="b">
        <f>DAY(tblData[[#This Row],[Birthday 2024]]) = DAY(EDATE(tblData[[#This Row],[Birthday 2024]],6))</f>
        <v>1</v>
      </c>
      <c r="P93" s="87" t="b">
        <f>IF((tblData[[#This Row],[Day of week]]=7)+(tblData[[#This Row],[Day of week]]=6),TRUE,FALSE)</f>
        <v>0</v>
      </c>
      <c r="Q93" s="3">
        <f>IF(tblData[[#This Row],[Is Weekend]],DAY(tblData[[#This Row],[Birthday 2024]]),0)</f>
        <v>0</v>
      </c>
    </row>
    <row r="94" spans="1:17" ht="23.25" customHeight="1" x14ac:dyDescent="0.25">
      <c r="B94" s="19" t="s">
        <v>78</v>
      </c>
      <c r="C94" s="20">
        <v>38188</v>
      </c>
      <c r="D94" s="86">
        <f>DATE(2024,MONTH(tblData[[#This Row],[Birthday (MM/DD/YYYY)]]),DAY(tblData[[#This Row],[Birthday (MM/DD/YYYY)]]))</f>
        <v>45493</v>
      </c>
      <c r="E94" s="3">
        <f>WEEKDAY(tblData[[#This Row],[Birthday 2024]],2)</f>
        <v>6</v>
      </c>
      <c r="F94" s="3">
        <f>WEEKDAY(DATE(2024,MONTH(tblData[[#This Row],[Birthday 2024]]),1),2)</f>
        <v>1</v>
      </c>
      <c r="G94" s="87">
        <f>DATE(2024,MONTH(tblData[[#This Row],[Birthday 2024]]),1)</f>
        <v>45474</v>
      </c>
      <c r="H94" s="87">
        <f>IF(tblData[[#This Row],[First Day of week of the month]]&lt;=2,tblData[[#This Row],[First Day of week]]+2-tblData[[#This Row],[First Day of week of the month]],tblData[[#This Row],[First Day of week]]+7-tblData[[#This Row],[First Day of week of the month]]+2)</f>
        <v>45475</v>
      </c>
      <c r="I94" s="87">
        <f>tblData[[#This Row],[First Tuesday of the month]]+7*2</f>
        <v>45489</v>
      </c>
      <c r="J94" s="3" t="b">
        <f>tblData[[#This Row],[Third Tuesday of the month]]=tblData[[#This Row],[Birthday 2024]]</f>
        <v>0</v>
      </c>
      <c r="K94" s="87" cm="1">
        <f t="array" ref="K94">tblData[[#This Row],[Birthday 2024]]-_xlfn.SWITCH(tblData[[#This Row],[Day of week]],7,0,6,6,5,5,4,4,3,3,2,2,1,1)</f>
        <v>45487</v>
      </c>
      <c r="L94" s="87">
        <f>IF(MONTH(tblData[[#This Row],[Birthday 2024]])=2,DATE(2024,2,25),EOMONTH(tblData[[#This Row],[Birthday 2024]],0)-4)</f>
        <v>45500</v>
      </c>
      <c r="M94" s="87">
        <f>EOMONTH(tblData[[#This Row],[Birthday 2024]],0)</f>
        <v>45504</v>
      </c>
      <c r="N94" s="87" t="b">
        <f>MEDIAN(tblData[[#This Row],[Last - 5]:[Last]],tblData[[#This Row],[Birthday 2024]])=tblData[[#This Row],[Birthday 2024]]</f>
        <v>0</v>
      </c>
      <c r="O94" s="87" t="b">
        <f>DAY(tblData[[#This Row],[Birthday 2024]]) = DAY(EDATE(tblData[[#This Row],[Birthday 2024]],6))</f>
        <v>1</v>
      </c>
      <c r="P94" s="87" t="b">
        <f>IF((tblData[[#This Row],[Day of week]]=7)+(tblData[[#This Row],[Day of week]]=6),TRUE,FALSE)</f>
        <v>1</v>
      </c>
      <c r="Q94" s="3">
        <f>IF(tblData[[#This Row],[Is Weekend]],DAY(tblData[[#This Row],[Birthday 2024]]),0)</f>
        <v>20</v>
      </c>
    </row>
    <row r="95" spans="1:17" ht="23.25" customHeight="1" x14ac:dyDescent="0.25">
      <c r="B95" s="19" t="s">
        <v>79</v>
      </c>
      <c r="C95" s="20">
        <v>37357</v>
      </c>
      <c r="D95" s="86">
        <f>DATE(2024,MONTH(tblData[[#This Row],[Birthday (MM/DD/YYYY)]]),DAY(tblData[[#This Row],[Birthday (MM/DD/YYYY)]]))</f>
        <v>45393</v>
      </c>
      <c r="E95" s="3">
        <f>WEEKDAY(tblData[[#This Row],[Birthday 2024]],2)</f>
        <v>4</v>
      </c>
      <c r="F95" s="3">
        <f>WEEKDAY(DATE(2024,MONTH(tblData[[#This Row],[Birthday 2024]]),1),2)</f>
        <v>1</v>
      </c>
      <c r="G95" s="87">
        <f>DATE(2024,MONTH(tblData[[#This Row],[Birthday 2024]]),1)</f>
        <v>45383</v>
      </c>
      <c r="H95" s="87">
        <f>IF(tblData[[#This Row],[First Day of week of the month]]&lt;=2,tblData[[#This Row],[First Day of week]]+2-tblData[[#This Row],[First Day of week of the month]],tblData[[#This Row],[First Day of week]]+7-tblData[[#This Row],[First Day of week of the month]]+2)</f>
        <v>45384</v>
      </c>
      <c r="I95" s="87">
        <f>tblData[[#This Row],[First Tuesday of the month]]+7*2</f>
        <v>45398</v>
      </c>
      <c r="J95" s="3" t="b">
        <f>tblData[[#This Row],[Third Tuesday of the month]]=tblData[[#This Row],[Birthday 2024]]</f>
        <v>0</v>
      </c>
      <c r="K95" s="87" cm="1">
        <f t="array" ref="K95">tblData[[#This Row],[Birthday 2024]]-_xlfn.SWITCH(tblData[[#This Row],[Day of week]],7,0,6,6,5,5,4,4,3,3,2,2,1,1)</f>
        <v>45389</v>
      </c>
      <c r="L95" s="87">
        <f>IF(MONTH(tblData[[#This Row],[Birthday 2024]])=2,DATE(2024,2,25),EOMONTH(tblData[[#This Row],[Birthday 2024]],0)-4)</f>
        <v>45408</v>
      </c>
      <c r="M95" s="87">
        <f>EOMONTH(tblData[[#This Row],[Birthday 2024]],0)</f>
        <v>45412</v>
      </c>
      <c r="N95" s="87" t="b">
        <f>MEDIAN(tblData[[#This Row],[Last - 5]:[Last]],tblData[[#This Row],[Birthday 2024]])=tblData[[#This Row],[Birthday 2024]]</f>
        <v>0</v>
      </c>
      <c r="O95" s="87" t="b">
        <f>DAY(tblData[[#This Row],[Birthday 2024]]) = DAY(EDATE(tblData[[#This Row],[Birthday 2024]],6))</f>
        <v>1</v>
      </c>
      <c r="P95" s="87" t="b">
        <f>IF((tblData[[#This Row],[Day of week]]=7)+(tblData[[#This Row],[Day of week]]=6),TRUE,FALSE)</f>
        <v>0</v>
      </c>
      <c r="Q95" s="3">
        <f>IF(tblData[[#This Row],[Is Weekend]],DAY(tblData[[#This Row],[Birthday 2024]]),0)</f>
        <v>0</v>
      </c>
    </row>
    <row r="96" spans="1:17" ht="23.25" customHeight="1" x14ac:dyDescent="0.25">
      <c r="B96" s="19" t="s">
        <v>80</v>
      </c>
      <c r="C96" s="20">
        <v>33627</v>
      </c>
      <c r="D96" s="86">
        <f>DATE(2024,MONTH(tblData[[#This Row],[Birthday (MM/DD/YYYY)]]),DAY(tblData[[#This Row],[Birthday (MM/DD/YYYY)]]))</f>
        <v>45315</v>
      </c>
      <c r="E96" s="3">
        <f>WEEKDAY(tblData[[#This Row],[Birthday 2024]],2)</f>
        <v>3</v>
      </c>
      <c r="F96" s="3">
        <f>WEEKDAY(DATE(2024,MONTH(tblData[[#This Row],[Birthday 2024]]),1),2)</f>
        <v>1</v>
      </c>
      <c r="G96" s="87">
        <f>DATE(2024,MONTH(tblData[[#This Row],[Birthday 2024]]),1)</f>
        <v>45292</v>
      </c>
      <c r="H96" s="87">
        <f>IF(tblData[[#This Row],[First Day of week of the month]]&lt;=2,tblData[[#This Row],[First Day of week]]+2-tblData[[#This Row],[First Day of week of the month]],tblData[[#This Row],[First Day of week]]+7-tblData[[#This Row],[First Day of week of the month]]+2)</f>
        <v>45293</v>
      </c>
      <c r="I96" s="87">
        <f>tblData[[#This Row],[First Tuesday of the month]]+7*2</f>
        <v>45307</v>
      </c>
      <c r="J96" s="3" t="b">
        <f>tblData[[#This Row],[Third Tuesday of the month]]=tblData[[#This Row],[Birthday 2024]]</f>
        <v>0</v>
      </c>
      <c r="K96" s="87" cm="1">
        <f t="array" ref="K96">tblData[[#This Row],[Birthday 2024]]-_xlfn.SWITCH(tblData[[#This Row],[Day of week]],7,0,6,6,5,5,4,4,3,3,2,2,1,1)</f>
        <v>45312</v>
      </c>
      <c r="L96" s="87">
        <f>IF(MONTH(tblData[[#This Row],[Birthday 2024]])=2,DATE(2024,2,25),EOMONTH(tblData[[#This Row],[Birthday 2024]],0)-4)</f>
        <v>45318</v>
      </c>
      <c r="M96" s="87">
        <f>EOMONTH(tblData[[#This Row],[Birthday 2024]],0)</f>
        <v>45322</v>
      </c>
      <c r="N96" s="87" t="b">
        <f>MEDIAN(tblData[[#This Row],[Last - 5]:[Last]],tblData[[#This Row],[Birthday 2024]])=tblData[[#This Row],[Birthday 2024]]</f>
        <v>0</v>
      </c>
      <c r="O96" s="87" t="b">
        <f>DAY(tblData[[#This Row],[Birthday 2024]]) = DAY(EDATE(tblData[[#This Row],[Birthday 2024]],6))</f>
        <v>1</v>
      </c>
      <c r="P96" s="87" t="b">
        <f>IF((tblData[[#This Row],[Day of week]]=7)+(tblData[[#This Row],[Day of week]]=6),TRUE,FALSE)</f>
        <v>0</v>
      </c>
      <c r="Q96" s="3">
        <f>IF(tblData[[#This Row],[Is Weekend]],DAY(tblData[[#This Row],[Birthday 2024]]),0)</f>
        <v>0</v>
      </c>
    </row>
    <row r="97" spans="2:17" ht="23.25" customHeight="1" x14ac:dyDescent="0.25">
      <c r="B97" s="19" t="s">
        <v>81</v>
      </c>
      <c r="C97" s="20">
        <v>38048</v>
      </c>
      <c r="D97" s="86">
        <f>DATE(2024,MONTH(tblData[[#This Row],[Birthday (MM/DD/YYYY)]]),DAY(tblData[[#This Row],[Birthday (MM/DD/YYYY)]]))</f>
        <v>45353</v>
      </c>
      <c r="E97" s="3">
        <f>WEEKDAY(tblData[[#This Row],[Birthday 2024]],2)</f>
        <v>6</v>
      </c>
      <c r="F97" s="3">
        <f>WEEKDAY(DATE(2024,MONTH(tblData[[#This Row],[Birthday 2024]]),1),2)</f>
        <v>5</v>
      </c>
      <c r="G97" s="87">
        <f>DATE(2024,MONTH(tblData[[#This Row],[Birthday 2024]]),1)</f>
        <v>45352</v>
      </c>
      <c r="H97" s="87">
        <f>IF(tblData[[#This Row],[First Day of week of the month]]&lt;=2,tblData[[#This Row],[First Day of week]]+2-tblData[[#This Row],[First Day of week of the month]],tblData[[#This Row],[First Day of week]]+7-tblData[[#This Row],[First Day of week of the month]]+2)</f>
        <v>45356</v>
      </c>
      <c r="I97" s="87">
        <f>tblData[[#This Row],[First Tuesday of the month]]+7*2</f>
        <v>45370</v>
      </c>
      <c r="J97" s="3" t="b">
        <f>tblData[[#This Row],[Third Tuesday of the month]]=tblData[[#This Row],[Birthday 2024]]</f>
        <v>0</v>
      </c>
      <c r="K97" s="87" cm="1">
        <f t="array" ref="K97">tblData[[#This Row],[Birthday 2024]]-_xlfn.SWITCH(tblData[[#This Row],[Day of week]],7,0,6,6,5,5,4,4,3,3,2,2,1,1)</f>
        <v>45347</v>
      </c>
      <c r="L97" s="87">
        <f>IF(MONTH(tblData[[#This Row],[Birthday 2024]])=2,DATE(2024,2,25),EOMONTH(tblData[[#This Row],[Birthday 2024]],0)-4)</f>
        <v>45378</v>
      </c>
      <c r="M97" s="87">
        <f>EOMONTH(tblData[[#This Row],[Birthday 2024]],0)</f>
        <v>45382</v>
      </c>
      <c r="N97" s="87" t="b">
        <f>MEDIAN(tblData[[#This Row],[Last - 5]:[Last]],tblData[[#This Row],[Birthday 2024]])=tblData[[#This Row],[Birthday 2024]]</f>
        <v>0</v>
      </c>
      <c r="O97" s="87" t="b">
        <f>DAY(tblData[[#This Row],[Birthday 2024]]) = DAY(EDATE(tblData[[#This Row],[Birthday 2024]],6))</f>
        <v>1</v>
      </c>
      <c r="P97" s="87" t="b">
        <f>IF((tblData[[#This Row],[Day of week]]=7)+(tblData[[#This Row],[Day of week]]=6),TRUE,FALSE)</f>
        <v>1</v>
      </c>
      <c r="Q97" s="3">
        <f>IF(tblData[[#This Row],[Is Weekend]],DAY(tblData[[#This Row],[Birthday 2024]]),0)</f>
        <v>2</v>
      </c>
    </row>
    <row r="98" spans="2:17" ht="23.25" customHeight="1" x14ac:dyDescent="0.25">
      <c r="B98" s="19" t="s">
        <v>82</v>
      </c>
      <c r="C98" s="20">
        <v>37321</v>
      </c>
      <c r="D98" s="86">
        <f>DATE(2024,MONTH(tblData[[#This Row],[Birthday (MM/DD/YYYY)]]),DAY(tblData[[#This Row],[Birthday (MM/DD/YYYY)]]))</f>
        <v>45357</v>
      </c>
      <c r="E98" s="3">
        <f>WEEKDAY(tblData[[#This Row],[Birthday 2024]],2)</f>
        <v>3</v>
      </c>
      <c r="F98" s="3">
        <f>WEEKDAY(DATE(2024,MONTH(tblData[[#This Row],[Birthday 2024]]),1),2)</f>
        <v>5</v>
      </c>
      <c r="G98" s="87">
        <f>DATE(2024,MONTH(tblData[[#This Row],[Birthday 2024]]),1)</f>
        <v>45352</v>
      </c>
      <c r="H98" s="87">
        <f>IF(tblData[[#This Row],[First Day of week of the month]]&lt;=2,tblData[[#This Row],[First Day of week]]+2-tblData[[#This Row],[First Day of week of the month]],tblData[[#This Row],[First Day of week]]+7-tblData[[#This Row],[First Day of week of the month]]+2)</f>
        <v>45356</v>
      </c>
      <c r="I98" s="87">
        <f>tblData[[#This Row],[First Tuesday of the month]]+7*2</f>
        <v>45370</v>
      </c>
      <c r="J98" s="3" t="b">
        <f>tblData[[#This Row],[Third Tuesday of the month]]=tblData[[#This Row],[Birthday 2024]]</f>
        <v>0</v>
      </c>
      <c r="K98" s="87" cm="1">
        <f t="array" ref="K98">tblData[[#This Row],[Birthday 2024]]-_xlfn.SWITCH(tblData[[#This Row],[Day of week]],7,0,6,6,5,5,4,4,3,3,2,2,1,1)</f>
        <v>45354</v>
      </c>
      <c r="L98" s="87">
        <f>IF(MONTH(tblData[[#This Row],[Birthday 2024]])=2,DATE(2024,2,25),EOMONTH(tblData[[#This Row],[Birthday 2024]],0)-4)</f>
        <v>45378</v>
      </c>
      <c r="M98" s="87">
        <f>EOMONTH(tblData[[#This Row],[Birthday 2024]],0)</f>
        <v>45382</v>
      </c>
      <c r="N98" s="87" t="b">
        <f>MEDIAN(tblData[[#This Row],[Last - 5]:[Last]],tblData[[#This Row],[Birthday 2024]])=tblData[[#This Row],[Birthday 2024]]</f>
        <v>0</v>
      </c>
      <c r="O98" s="87" t="b">
        <f>DAY(tblData[[#This Row],[Birthday 2024]]) = DAY(EDATE(tblData[[#This Row],[Birthday 2024]],6))</f>
        <v>1</v>
      </c>
      <c r="P98" s="87" t="b">
        <f>IF((tblData[[#This Row],[Day of week]]=7)+(tblData[[#This Row],[Day of week]]=6),TRUE,FALSE)</f>
        <v>0</v>
      </c>
      <c r="Q98" s="3">
        <f>IF(tblData[[#This Row],[Is Weekend]],DAY(tblData[[#This Row],[Birthday 2024]]),0)</f>
        <v>0</v>
      </c>
    </row>
    <row r="99" spans="2:17" ht="23.25" customHeight="1" x14ac:dyDescent="0.25">
      <c r="B99" s="19" t="s">
        <v>83</v>
      </c>
      <c r="C99" s="20">
        <v>37108</v>
      </c>
      <c r="D99" s="86">
        <f>DATE(2024,MONTH(tblData[[#This Row],[Birthday (MM/DD/YYYY)]]),DAY(tblData[[#This Row],[Birthday (MM/DD/YYYY)]]))</f>
        <v>45509</v>
      </c>
      <c r="E99" s="3">
        <f>WEEKDAY(tblData[[#This Row],[Birthday 2024]],2)</f>
        <v>1</v>
      </c>
      <c r="F99" s="3">
        <f>WEEKDAY(DATE(2024,MONTH(tblData[[#This Row],[Birthday 2024]]),1),2)</f>
        <v>4</v>
      </c>
      <c r="G99" s="87">
        <f>DATE(2024,MONTH(tblData[[#This Row],[Birthday 2024]]),1)</f>
        <v>45505</v>
      </c>
      <c r="H99" s="87">
        <f>IF(tblData[[#This Row],[First Day of week of the month]]&lt;=2,tblData[[#This Row],[First Day of week]]+2-tblData[[#This Row],[First Day of week of the month]],tblData[[#This Row],[First Day of week]]+7-tblData[[#This Row],[First Day of week of the month]]+2)</f>
        <v>45510</v>
      </c>
      <c r="I99" s="87">
        <f>tblData[[#This Row],[First Tuesday of the month]]+7*2</f>
        <v>45524</v>
      </c>
      <c r="J99" s="3" t="b">
        <f>tblData[[#This Row],[Third Tuesday of the month]]=tblData[[#This Row],[Birthday 2024]]</f>
        <v>0</v>
      </c>
      <c r="K99" s="87" cm="1">
        <f t="array" ref="K99">tblData[[#This Row],[Birthday 2024]]-_xlfn.SWITCH(tblData[[#This Row],[Day of week]],7,0,6,6,5,5,4,4,3,3,2,2,1,1)</f>
        <v>45508</v>
      </c>
      <c r="L99" s="87">
        <f>IF(MONTH(tblData[[#This Row],[Birthday 2024]])=2,DATE(2024,2,25),EOMONTH(tblData[[#This Row],[Birthday 2024]],0)-4)</f>
        <v>45531</v>
      </c>
      <c r="M99" s="87">
        <f>EOMONTH(tblData[[#This Row],[Birthday 2024]],0)</f>
        <v>45535</v>
      </c>
      <c r="N99" s="87" t="b">
        <f>MEDIAN(tblData[[#This Row],[Last - 5]:[Last]],tblData[[#This Row],[Birthday 2024]])=tblData[[#This Row],[Birthday 2024]]</f>
        <v>0</v>
      </c>
      <c r="O99" s="87" t="b">
        <f>DAY(tblData[[#This Row],[Birthday 2024]]) = DAY(EDATE(tblData[[#This Row],[Birthday 2024]],6))</f>
        <v>1</v>
      </c>
      <c r="P99" s="87" t="b">
        <f>IF((tblData[[#This Row],[Day of week]]=7)+(tblData[[#This Row],[Day of week]]=6),TRUE,FALSE)</f>
        <v>0</v>
      </c>
      <c r="Q99" s="3">
        <f>IF(tblData[[#This Row],[Is Weekend]],DAY(tblData[[#This Row],[Birthday 2024]]),0)</f>
        <v>0</v>
      </c>
    </row>
    <row r="100" spans="2:17" ht="23.25" customHeight="1" x14ac:dyDescent="0.25">
      <c r="B100" s="19" t="s">
        <v>84</v>
      </c>
      <c r="C100" s="20">
        <v>37831</v>
      </c>
      <c r="D100" s="86">
        <f>DATE(2024,MONTH(tblData[[#This Row],[Birthday (MM/DD/YYYY)]]),DAY(tblData[[#This Row],[Birthday (MM/DD/YYYY)]]))</f>
        <v>45502</v>
      </c>
      <c r="E100" s="3">
        <f>WEEKDAY(tblData[[#This Row],[Birthday 2024]],2)</f>
        <v>1</v>
      </c>
      <c r="F100" s="3">
        <f>WEEKDAY(DATE(2024,MONTH(tblData[[#This Row],[Birthday 2024]]),1),2)</f>
        <v>1</v>
      </c>
      <c r="G100" s="87">
        <f>DATE(2024,MONTH(tblData[[#This Row],[Birthday 2024]]),1)</f>
        <v>45474</v>
      </c>
      <c r="H100" s="87">
        <f>IF(tblData[[#This Row],[First Day of week of the month]]&lt;=2,tblData[[#This Row],[First Day of week]]+2-tblData[[#This Row],[First Day of week of the month]],tblData[[#This Row],[First Day of week]]+7-tblData[[#This Row],[First Day of week of the month]]+2)</f>
        <v>45475</v>
      </c>
      <c r="I100" s="87">
        <f>tblData[[#This Row],[First Tuesday of the month]]+7*2</f>
        <v>45489</v>
      </c>
      <c r="J100" s="3" t="b">
        <f>tblData[[#This Row],[Third Tuesday of the month]]=tblData[[#This Row],[Birthday 2024]]</f>
        <v>0</v>
      </c>
      <c r="K100" s="87" cm="1">
        <f t="array" ref="K100">tblData[[#This Row],[Birthday 2024]]-_xlfn.SWITCH(tblData[[#This Row],[Day of week]],7,0,6,6,5,5,4,4,3,3,2,2,1,1)</f>
        <v>45501</v>
      </c>
      <c r="L100" s="87">
        <f>IF(MONTH(tblData[[#This Row],[Birthday 2024]])=2,DATE(2024,2,25),EOMONTH(tblData[[#This Row],[Birthday 2024]],0)-4)</f>
        <v>45500</v>
      </c>
      <c r="M100" s="87">
        <f>EOMONTH(tblData[[#This Row],[Birthday 2024]],0)</f>
        <v>45504</v>
      </c>
      <c r="N100" s="87" t="b">
        <f>MEDIAN(tblData[[#This Row],[Last - 5]:[Last]],tblData[[#This Row],[Birthday 2024]])=tblData[[#This Row],[Birthday 2024]]</f>
        <v>1</v>
      </c>
      <c r="O100" s="87" t="b">
        <f>DAY(tblData[[#This Row],[Birthday 2024]]) = DAY(EDATE(tblData[[#This Row],[Birthday 2024]],6))</f>
        <v>1</v>
      </c>
      <c r="P100" s="87" t="b">
        <f>IF((tblData[[#This Row],[Day of week]]=7)+(tblData[[#This Row],[Day of week]]=6),TRUE,FALSE)</f>
        <v>0</v>
      </c>
      <c r="Q100" s="3">
        <f>IF(tblData[[#This Row],[Is Weekend]],DAY(tblData[[#This Row],[Birthday 2024]]),0)</f>
        <v>0</v>
      </c>
    </row>
    <row r="101" spans="2:17" ht="23.25" customHeight="1" x14ac:dyDescent="0.25">
      <c r="B101" s="19" t="s">
        <v>85</v>
      </c>
      <c r="C101" s="20">
        <v>37552</v>
      </c>
      <c r="D101" s="86">
        <f>DATE(2024,MONTH(tblData[[#This Row],[Birthday (MM/DD/YYYY)]]),DAY(tblData[[#This Row],[Birthday (MM/DD/YYYY)]]))</f>
        <v>45588</v>
      </c>
      <c r="E101" s="3">
        <f>WEEKDAY(tblData[[#This Row],[Birthday 2024]],2)</f>
        <v>3</v>
      </c>
      <c r="F101" s="3">
        <f>WEEKDAY(DATE(2024,MONTH(tblData[[#This Row],[Birthday 2024]]),1),2)</f>
        <v>2</v>
      </c>
      <c r="G101" s="87">
        <f>DATE(2024,MONTH(tblData[[#This Row],[Birthday 2024]]),1)</f>
        <v>45566</v>
      </c>
      <c r="H101" s="87">
        <f>IF(tblData[[#This Row],[First Day of week of the month]]&lt;=2,tblData[[#This Row],[First Day of week]]+2-tblData[[#This Row],[First Day of week of the month]],tblData[[#This Row],[First Day of week]]+7-tblData[[#This Row],[First Day of week of the month]]+2)</f>
        <v>45566</v>
      </c>
      <c r="I101" s="87">
        <f>tblData[[#This Row],[First Tuesday of the month]]+7*2</f>
        <v>45580</v>
      </c>
      <c r="J101" s="3" t="b">
        <f>tblData[[#This Row],[Third Tuesday of the month]]=tblData[[#This Row],[Birthday 2024]]</f>
        <v>0</v>
      </c>
      <c r="K101" s="87" cm="1">
        <f t="array" ref="K101">tblData[[#This Row],[Birthday 2024]]-_xlfn.SWITCH(tblData[[#This Row],[Day of week]],7,0,6,6,5,5,4,4,3,3,2,2,1,1)</f>
        <v>45585</v>
      </c>
      <c r="L101" s="87">
        <f>IF(MONTH(tblData[[#This Row],[Birthday 2024]])=2,DATE(2024,2,25),EOMONTH(tblData[[#This Row],[Birthday 2024]],0)-4)</f>
        <v>45592</v>
      </c>
      <c r="M101" s="87">
        <f>EOMONTH(tblData[[#This Row],[Birthday 2024]],0)</f>
        <v>45596</v>
      </c>
      <c r="N101" s="87" t="b">
        <f>MEDIAN(tblData[[#This Row],[Last - 5]:[Last]],tblData[[#This Row],[Birthday 2024]])=tblData[[#This Row],[Birthday 2024]]</f>
        <v>0</v>
      </c>
      <c r="O101" s="87" t="b">
        <f>DAY(tblData[[#This Row],[Birthday 2024]]) = DAY(EDATE(tblData[[#This Row],[Birthday 2024]],6))</f>
        <v>1</v>
      </c>
      <c r="P101" s="87" t="b">
        <f>IF((tblData[[#This Row],[Day of week]]=7)+(tblData[[#This Row],[Day of week]]=6),TRUE,FALSE)</f>
        <v>0</v>
      </c>
      <c r="Q101" s="3">
        <f>IF(tblData[[#This Row],[Is Weekend]],DAY(tblData[[#This Row],[Birthday 2024]]),0)</f>
        <v>0</v>
      </c>
    </row>
    <row r="102" spans="2:17" ht="23.25" customHeight="1" x14ac:dyDescent="0.25">
      <c r="B102" s="19" t="s">
        <v>86</v>
      </c>
      <c r="C102" s="20">
        <v>37881</v>
      </c>
      <c r="D102" s="86">
        <f>DATE(2024,MONTH(tblData[[#This Row],[Birthday (MM/DD/YYYY)]]),DAY(tblData[[#This Row],[Birthday (MM/DD/YYYY)]]))</f>
        <v>45552</v>
      </c>
      <c r="E102" s="3">
        <f>WEEKDAY(tblData[[#This Row],[Birthday 2024]],2)</f>
        <v>2</v>
      </c>
      <c r="F102" s="3">
        <f>WEEKDAY(DATE(2024,MONTH(tblData[[#This Row],[Birthday 2024]]),1),2)</f>
        <v>7</v>
      </c>
      <c r="G102" s="87">
        <f>DATE(2024,MONTH(tblData[[#This Row],[Birthday 2024]]),1)</f>
        <v>45536</v>
      </c>
      <c r="H102" s="87">
        <f>IF(tblData[[#This Row],[First Day of week of the month]]&lt;=2,tblData[[#This Row],[First Day of week]]+2-tblData[[#This Row],[First Day of week of the month]],tblData[[#This Row],[First Day of week]]+7-tblData[[#This Row],[First Day of week of the month]]+2)</f>
        <v>45538</v>
      </c>
      <c r="I102" s="87">
        <f>tblData[[#This Row],[First Tuesday of the month]]+7*2</f>
        <v>45552</v>
      </c>
      <c r="J102" s="3" t="b">
        <f>tblData[[#This Row],[Third Tuesday of the month]]=tblData[[#This Row],[Birthday 2024]]</f>
        <v>1</v>
      </c>
      <c r="K102" s="87" cm="1">
        <f t="array" ref="K102">tblData[[#This Row],[Birthday 2024]]-_xlfn.SWITCH(tblData[[#This Row],[Day of week]],7,0,6,6,5,5,4,4,3,3,2,2,1,1)</f>
        <v>45550</v>
      </c>
      <c r="L102" s="87">
        <f>IF(MONTH(tblData[[#This Row],[Birthday 2024]])=2,DATE(2024,2,25),EOMONTH(tblData[[#This Row],[Birthday 2024]],0)-4)</f>
        <v>45561</v>
      </c>
      <c r="M102" s="87">
        <f>EOMONTH(tblData[[#This Row],[Birthday 2024]],0)</f>
        <v>45565</v>
      </c>
      <c r="N102" s="87" t="b">
        <f>MEDIAN(tblData[[#This Row],[Last - 5]:[Last]],tblData[[#This Row],[Birthday 2024]])=tblData[[#This Row],[Birthday 2024]]</f>
        <v>0</v>
      </c>
      <c r="O102" s="87" t="b">
        <f>DAY(tblData[[#This Row],[Birthday 2024]]) = DAY(EDATE(tblData[[#This Row],[Birthday 2024]],6))</f>
        <v>1</v>
      </c>
      <c r="P102" s="87" t="b">
        <f>IF((tblData[[#This Row],[Day of week]]=7)+(tblData[[#This Row],[Day of week]]=6),TRUE,FALSE)</f>
        <v>0</v>
      </c>
      <c r="Q102" s="3">
        <f>IF(tblData[[#This Row],[Is Weekend]],DAY(tblData[[#This Row],[Birthday 2024]]),0)</f>
        <v>0</v>
      </c>
    </row>
    <row r="103" spans="2:17" ht="23.25" customHeight="1" x14ac:dyDescent="0.25">
      <c r="B103" s="19" t="s">
        <v>87</v>
      </c>
      <c r="C103" s="20">
        <v>38055</v>
      </c>
      <c r="D103" s="86">
        <f>DATE(2024,MONTH(tblData[[#This Row],[Birthday (MM/DD/YYYY)]]),DAY(tblData[[#This Row],[Birthday (MM/DD/YYYY)]]))</f>
        <v>45360</v>
      </c>
      <c r="E103" s="3">
        <f>WEEKDAY(tblData[[#This Row],[Birthday 2024]],2)</f>
        <v>6</v>
      </c>
      <c r="F103" s="3">
        <f>WEEKDAY(DATE(2024,MONTH(tblData[[#This Row],[Birthday 2024]]),1),2)</f>
        <v>5</v>
      </c>
      <c r="G103" s="87">
        <f>DATE(2024,MONTH(tblData[[#This Row],[Birthday 2024]]),1)</f>
        <v>45352</v>
      </c>
      <c r="H103" s="87">
        <f>IF(tblData[[#This Row],[First Day of week of the month]]&lt;=2,tblData[[#This Row],[First Day of week]]+2-tblData[[#This Row],[First Day of week of the month]],tblData[[#This Row],[First Day of week]]+7-tblData[[#This Row],[First Day of week of the month]]+2)</f>
        <v>45356</v>
      </c>
      <c r="I103" s="87">
        <f>tblData[[#This Row],[First Tuesday of the month]]+7*2</f>
        <v>45370</v>
      </c>
      <c r="J103" s="3" t="b">
        <f>tblData[[#This Row],[Third Tuesday of the month]]=tblData[[#This Row],[Birthday 2024]]</f>
        <v>0</v>
      </c>
      <c r="K103" s="87" cm="1">
        <f t="array" ref="K103">tblData[[#This Row],[Birthday 2024]]-_xlfn.SWITCH(tblData[[#This Row],[Day of week]],7,0,6,6,5,5,4,4,3,3,2,2,1,1)</f>
        <v>45354</v>
      </c>
      <c r="L103" s="87">
        <f>IF(MONTH(tblData[[#This Row],[Birthday 2024]])=2,DATE(2024,2,25),EOMONTH(tblData[[#This Row],[Birthday 2024]],0)-4)</f>
        <v>45378</v>
      </c>
      <c r="M103" s="87">
        <f>EOMONTH(tblData[[#This Row],[Birthday 2024]],0)</f>
        <v>45382</v>
      </c>
      <c r="N103" s="87" t="b">
        <f>MEDIAN(tblData[[#This Row],[Last - 5]:[Last]],tblData[[#This Row],[Birthday 2024]])=tblData[[#This Row],[Birthday 2024]]</f>
        <v>0</v>
      </c>
      <c r="O103" s="87" t="b">
        <f>DAY(tblData[[#This Row],[Birthday 2024]]) = DAY(EDATE(tblData[[#This Row],[Birthday 2024]],6))</f>
        <v>1</v>
      </c>
      <c r="P103" s="87" t="b">
        <f>IF((tblData[[#This Row],[Day of week]]=7)+(tblData[[#This Row],[Day of week]]=6),TRUE,FALSE)</f>
        <v>1</v>
      </c>
      <c r="Q103" s="3">
        <f>IF(tblData[[#This Row],[Is Weekend]],DAY(tblData[[#This Row],[Birthday 2024]]),0)</f>
        <v>9</v>
      </c>
    </row>
    <row r="104" spans="2:17" ht="23.25" customHeight="1" x14ac:dyDescent="0.25">
      <c r="B104" s="19" t="s">
        <v>88</v>
      </c>
      <c r="C104" s="20">
        <v>37758</v>
      </c>
      <c r="D104" s="86">
        <f>DATE(2024,MONTH(tblData[[#This Row],[Birthday (MM/DD/YYYY)]]),DAY(tblData[[#This Row],[Birthday (MM/DD/YYYY)]]))</f>
        <v>45429</v>
      </c>
      <c r="E104" s="3">
        <f>WEEKDAY(tblData[[#This Row],[Birthday 2024]],2)</f>
        <v>5</v>
      </c>
      <c r="F104" s="3">
        <f>WEEKDAY(DATE(2024,MONTH(tblData[[#This Row],[Birthday 2024]]),1),2)</f>
        <v>3</v>
      </c>
      <c r="G104" s="87">
        <f>DATE(2024,MONTH(tblData[[#This Row],[Birthday 2024]]),1)</f>
        <v>45413</v>
      </c>
      <c r="H104" s="87">
        <f>IF(tblData[[#This Row],[First Day of week of the month]]&lt;=2,tblData[[#This Row],[First Day of week]]+2-tblData[[#This Row],[First Day of week of the month]],tblData[[#This Row],[First Day of week]]+7-tblData[[#This Row],[First Day of week of the month]]+2)</f>
        <v>45419</v>
      </c>
      <c r="I104" s="87">
        <f>tblData[[#This Row],[First Tuesday of the month]]+7*2</f>
        <v>45433</v>
      </c>
      <c r="J104" s="3" t="b">
        <f>tblData[[#This Row],[Third Tuesday of the month]]=tblData[[#This Row],[Birthday 2024]]</f>
        <v>0</v>
      </c>
      <c r="K104" s="87" cm="1">
        <f t="array" ref="K104">tblData[[#This Row],[Birthday 2024]]-_xlfn.SWITCH(tblData[[#This Row],[Day of week]],7,0,6,6,5,5,4,4,3,3,2,2,1,1)</f>
        <v>45424</v>
      </c>
      <c r="L104" s="87">
        <f>IF(MONTH(tblData[[#This Row],[Birthday 2024]])=2,DATE(2024,2,25),EOMONTH(tblData[[#This Row],[Birthday 2024]],0)-4)</f>
        <v>45439</v>
      </c>
      <c r="M104" s="87">
        <f>EOMONTH(tblData[[#This Row],[Birthday 2024]],0)</f>
        <v>45443</v>
      </c>
      <c r="N104" s="87" t="b">
        <f>MEDIAN(tblData[[#This Row],[Last - 5]:[Last]],tblData[[#This Row],[Birthday 2024]])=tblData[[#This Row],[Birthday 2024]]</f>
        <v>0</v>
      </c>
      <c r="O104" s="87" t="b">
        <f>DAY(tblData[[#This Row],[Birthday 2024]]) = DAY(EDATE(tblData[[#This Row],[Birthday 2024]],6))</f>
        <v>1</v>
      </c>
      <c r="P104" s="87" t="b">
        <f>IF((tblData[[#This Row],[Day of week]]=7)+(tblData[[#This Row],[Day of week]]=6),TRUE,FALSE)</f>
        <v>0</v>
      </c>
      <c r="Q104" s="3">
        <f>IF(tblData[[#This Row],[Is Weekend]],DAY(tblData[[#This Row],[Birthday 2024]]),0)</f>
        <v>0</v>
      </c>
    </row>
    <row r="105" spans="2:17" ht="23.25" customHeight="1" x14ac:dyDescent="0.25">
      <c r="B105" s="19" t="s">
        <v>89</v>
      </c>
      <c r="C105" s="20">
        <v>36932</v>
      </c>
      <c r="D105" s="86">
        <f>DATE(2024,MONTH(tblData[[#This Row],[Birthday (MM/DD/YYYY)]]),DAY(tblData[[#This Row],[Birthday (MM/DD/YYYY)]]))</f>
        <v>45332</v>
      </c>
      <c r="E105" s="3">
        <f>WEEKDAY(tblData[[#This Row],[Birthday 2024]],2)</f>
        <v>6</v>
      </c>
      <c r="F105" s="3">
        <f>WEEKDAY(DATE(2024,MONTH(tblData[[#This Row],[Birthday 2024]]),1),2)</f>
        <v>4</v>
      </c>
      <c r="G105" s="87">
        <f>DATE(2024,MONTH(tblData[[#This Row],[Birthday 2024]]),1)</f>
        <v>45323</v>
      </c>
      <c r="H105" s="87">
        <f>IF(tblData[[#This Row],[First Day of week of the month]]&lt;=2,tblData[[#This Row],[First Day of week]]+2-tblData[[#This Row],[First Day of week of the month]],tblData[[#This Row],[First Day of week]]+7-tblData[[#This Row],[First Day of week of the month]]+2)</f>
        <v>45328</v>
      </c>
      <c r="I105" s="87">
        <f>tblData[[#This Row],[First Tuesday of the month]]+7*2</f>
        <v>45342</v>
      </c>
      <c r="J105" s="3" t="b">
        <f>tblData[[#This Row],[Third Tuesday of the month]]=tblData[[#This Row],[Birthday 2024]]</f>
        <v>0</v>
      </c>
      <c r="K105" s="87" cm="1">
        <f t="array" ref="K105">tblData[[#This Row],[Birthday 2024]]-_xlfn.SWITCH(tblData[[#This Row],[Day of week]],7,0,6,6,5,5,4,4,3,3,2,2,1,1)</f>
        <v>45326</v>
      </c>
      <c r="L105" s="87">
        <f>IF(MONTH(tblData[[#This Row],[Birthday 2024]])=2,DATE(2024,2,25),EOMONTH(tblData[[#This Row],[Birthday 2024]],0)-4)</f>
        <v>45347</v>
      </c>
      <c r="M105" s="87">
        <f>EOMONTH(tblData[[#This Row],[Birthday 2024]],0)</f>
        <v>45351</v>
      </c>
      <c r="N105" s="87" t="b">
        <f>MEDIAN(tblData[[#This Row],[Last - 5]:[Last]],tblData[[#This Row],[Birthday 2024]])=tblData[[#This Row],[Birthday 2024]]</f>
        <v>0</v>
      </c>
      <c r="O105" s="87" t="b">
        <f>DAY(tblData[[#This Row],[Birthday 2024]]) = DAY(EDATE(tblData[[#This Row],[Birthday 2024]],6))</f>
        <v>1</v>
      </c>
      <c r="P105" s="87" t="b">
        <f>IF((tblData[[#This Row],[Day of week]]=7)+(tblData[[#This Row],[Day of week]]=6),TRUE,FALSE)</f>
        <v>1</v>
      </c>
      <c r="Q105" s="3">
        <f>IF(tblData[[#This Row],[Is Weekend]],DAY(tblData[[#This Row],[Birthday 2024]]),0)</f>
        <v>10</v>
      </c>
    </row>
    <row r="106" spans="2:17" ht="23.25" customHeight="1" x14ac:dyDescent="0.25">
      <c r="B106" s="19" t="s">
        <v>90</v>
      </c>
      <c r="C106" s="20">
        <v>37041</v>
      </c>
      <c r="D106" s="86">
        <f>DATE(2024,MONTH(tblData[[#This Row],[Birthday (MM/DD/YYYY)]]),DAY(tblData[[#This Row],[Birthday (MM/DD/YYYY)]]))</f>
        <v>45442</v>
      </c>
      <c r="E106" s="3">
        <f>WEEKDAY(tblData[[#This Row],[Birthday 2024]],2)</f>
        <v>4</v>
      </c>
      <c r="F106" s="3">
        <f>WEEKDAY(DATE(2024,MONTH(tblData[[#This Row],[Birthday 2024]]),1),2)</f>
        <v>3</v>
      </c>
      <c r="G106" s="87">
        <f>DATE(2024,MONTH(tblData[[#This Row],[Birthday 2024]]),1)</f>
        <v>45413</v>
      </c>
      <c r="H106" s="87">
        <f>IF(tblData[[#This Row],[First Day of week of the month]]&lt;=2,tblData[[#This Row],[First Day of week]]+2-tblData[[#This Row],[First Day of week of the month]],tblData[[#This Row],[First Day of week]]+7-tblData[[#This Row],[First Day of week of the month]]+2)</f>
        <v>45419</v>
      </c>
      <c r="I106" s="87">
        <f>tblData[[#This Row],[First Tuesday of the month]]+7*2</f>
        <v>45433</v>
      </c>
      <c r="J106" s="3" t="b">
        <f>tblData[[#This Row],[Third Tuesday of the month]]=tblData[[#This Row],[Birthday 2024]]</f>
        <v>0</v>
      </c>
      <c r="K106" s="87" cm="1">
        <f t="array" ref="K106">tblData[[#This Row],[Birthday 2024]]-_xlfn.SWITCH(tblData[[#This Row],[Day of week]],7,0,6,6,5,5,4,4,3,3,2,2,1,1)</f>
        <v>45438</v>
      </c>
      <c r="L106" s="87">
        <f>IF(MONTH(tblData[[#This Row],[Birthday 2024]])=2,DATE(2024,2,25),EOMONTH(tblData[[#This Row],[Birthday 2024]],0)-4)</f>
        <v>45439</v>
      </c>
      <c r="M106" s="87">
        <f>EOMONTH(tblData[[#This Row],[Birthday 2024]],0)</f>
        <v>45443</v>
      </c>
      <c r="N106" s="87" t="b">
        <f>MEDIAN(tblData[[#This Row],[Last - 5]:[Last]],tblData[[#This Row],[Birthday 2024]])=tblData[[#This Row],[Birthday 2024]]</f>
        <v>1</v>
      </c>
      <c r="O106" s="87" t="b">
        <f>DAY(tblData[[#This Row],[Birthday 2024]]) = DAY(EDATE(tblData[[#This Row],[Birthday 2024]],6))</f>
        <v>1</v>
      </c>
      <c r="P106" s="87" t="b">
        <f>IF((tblData[[#This Row],[Day of week]]=7)+(tblData[[#This Row],[Day of week]]=6),TRUE,FALSE)</f>
        <v>0</v>
      </c>
      <c r="Q106" s="3">
        <f>IF(tblData[[#This Row],[Is Weekend]],DAY(tblData[[#This Row],[Birthday 2024]]),0)</f>
        <v>0</v>
      </c>
    </row>
    <row r="107" spans="2:17" ht="23.25" customHeight="1" x14ac:dyDescent="0.25">
      <c r="B107" s="19" t="s">
        <v>91</v>
      </c>
      <c r="C107" s="20">
        <v>38000</v>
      </c>
      <c r="D107" s="86">
        <f>DATE(2024,MONTH(tblData[[#This Row],[Birthday (MM/DD/YYYY)]]),DAY(tblData[[#This Row],[Birthday (MM/DD/YYYY)]]))</f>
        <v>45305</v>
      </c>
      <c r="E107" s="3">
        <f>WEEKDAY(tblData[[#This Row],[Birthday 2024]],2)</f>
        <v>7</v>
      </c>
      <c r="F107" s="3">
        <f>WEEKDAY(DATE(2024,MONTH(tblData[[#This Row],[Birthday 2024]]),1),2)</f>
        <v>1</v>
      </c>
      <c r="G107" s="87">
        <f>DATE(2024,MONTH(tblData[[#This Row],[Birthday 2024]]),1)</f>
        <v>45292</v>
      </c>
      <c r="H107" s="87">
        <f>IF(tblData[[#This Row],[First Day of week of the month]]&lt;=2,tblData[[#This Row],[First Day of week]]+2-tblData[[#This Row],[First Day of week of the month]],tblData[[#This Row],[First Day of week]]+7-tblData[[#This Row],[First Day of week of the month]]+2)</f>
        <v>45293</v>
      </c>
      <c r="I107" s="87">
        <f>tblData[[#This Row],[First Tuesday of the month]]+7*2</f>
        <v>45307</v>
      </c>
      <c r="J107" s="3" t="b">
        <f>tblData[[#This Row],[Third Tuesday of the month]]=tblData[[#This Row],[Birthday 2024]]</f>
        <v>0</v>
      </c>
      <c r="K107" s="87" cm="1">
        <f t="array" ref="K107">tblData[[#This Row],[Birthday 2024]]-_xlfn.SWITCH(tblData[[#This Row],[Day of week]],7,0,6,6,5,5,4,4,3,3,2,2,1,1)</f>
        <v>45305</v>
      </c>
      <c r="L107" s="87">
        <f>IF(MONTH(tblData[[#This Row],[Birthday 2024]])=2,DATE(2024,2,25),EOMONTH(tblData[[#This Row],[Birthday 2024]],0)-4)</f>
        <v>45318</v>
      </c>
      <c r="M107" s="87">
        <f>EOMONTH(tblData[[#This Row],[Birthday 2024]],0)</f>
        <v>45322</v>
      </c>
      <c r="N107" s="87" t="b">
        <f>MEDIAN(tblData[[#This Row],[Last - 5]:[Last]],tblData[[#This Row],[Birthday 2024]])=tblData[[#This Row],[Birthday 2024]]</f>
        <v>0</v>
      </c>
      <c r="O107" s="87" t="b">
        <f>DAY(tblData[[#This Row],[Birthday 2024]]) = DAY(EDATE(tblData[[#This Row],[Birthday 2024]],6))</f>
        <v>1</v>
      </c>
      <c r="P107" s="87" t="b">
        <f>IF((tblData[[#This Row],[Day of week]]=7)+(tblData[[#This Row],[Day of week]]=6),TRUE,FALSE)</f>
        <v>1</v>
      </c>
      <c r="Q107" s="3">
        <f>IF(tblData[[#This Row],[Is Weekend]],DAY(tblData[[#This Row],[Birthday 2024]]),0)</f>
        <v>14</v>
      </c>
    </row>
    <row r="108" spans="2:17" ht="23.25" customHeight="1" x14ac:dyDescent="0.25">
      <c r="B108" s="19" t="s">
        <v>92</v>
      </c>
      <c r="C108" s="20">
        <v>36923</v>
      </c>
      <c r="D108" s="86">
        <f>DATE(2024,MONTH(tblData[[#This Row],[Birthday (MM/DD/YYYY)]]),DAY(tblData[[#This Row],[Birthday (MM/DD/YYYY)]]))</f>
        <v>45323</v>
      </c>
      <c r="E108" s="3">
        <f>WEEKDAY(tblData[[#This Row],[Birthday 2024]],2)</f>
        <v>4</v>
      </c>
      <c r="F108" s="3">
        <f>WEEKDAY(DATE(2024,MONTH(tblData[[#This Row],[Birthday 2024]]),1),2)</f>
        <v>4</v>
      </c>
      <c r="G108" s="87">
        <f>DATE(2024,MONTH(tblData[[#This Row],[Birthday 2024]]),1)</f>
        <v>45323</v>
      </c>
      <c r="H108" s="87">
        <f>IF(tblData[[#This Row],[First Day of week of the month]]&lt;=2,tblData[[#This Row],[First Day of week]]+2-tblData[[#This Row],[First Day of week of the month]],tblData[[#This Row],[First Day of week]]+7-tblData[[#This Row],[First Day of week of the month]]+2)</f>
        <v>45328</v>
      </c>
      <c r="I108" s="87">
        <f>tblData[[#This Row],[First Tuesday of the month]]+7*2</f>
        <v>45342</v>
      </c>
      <c r="J108" s="3" t="b">
        <f>tblData[[#This Row],[Third Tuesday of the month]]=tblData[[#This Row],[Birthday 2024]]</f>
        <v>0</v>
      </c>
      <c r="K108" s="87" cm="1">
        <f t="array" ref="K108">tblData[[#This Row],[Birthday 2024]]-_xlfn.SWITCH(tblData[[#This Row],[Day of week]],7,0,6,6,5,5,4,4,3,3,2,2,1,1)</f>
        <v>45319</v>
      </c>
      <c r="L108" s="87">
        <f>IF(MONTH(tblData[[#This Row],[Birthday 2024]])=2,DATE(2024,2,25),EOMONTH(tblData[[#This Row],[Birthday 2024]],0)-4)</f>
        <v>45347</v>
      </c>
      <c r="M108" s="87">
        <f>EOMONTH(tblData[[#This Row],[Birthday 2024]],0)</f>
        <v>45351</v>
      </c>
      <c r="N108" s="87" t="b">
        <f>MEDIAN(tblData[[#This Row],[Last - 5]:[Last]],tblData[[#This Row],[Birthday 2024]])=tblData[[#This Row],[Birthday 2024]]</f>
        <v>0</v>
      </c>
      <c r="O108" s="87" t="b">
        <f>DAY(tblData[[#This Row],[Birthday 2024]]) = DAY(EDATE(tblData[[#This Row],[Birthday 2024]],6))</f>
        <v>1</v>
      </c>
      <c r="P108" s="87" t="b">
        <f>IF((tblData[[#This Row],[Day of week]]=7)+(tblData[[#This Row],[Day of week]]=6),TRUE,FALSE)</f>
        <v>0</v>
      </c>
      <c r="Q108" s="3">
        <f>IF(tblData[[#This Row],[Is Weekend]],DAY(tblData[[#This Row],[Birthday 2024]]),0)</f>
        <v>0</v>
      </c>
    </row>
    <row r="109" spans="2:17" ht="23.25" customHeight="1" x14ac:dyDescent="0.25">
      <c r="B109" s="19" t="s">
        <v>93</v>
      </c>
      <c r="C109" s="20">
        <v>37111</v>
      </c>
      <c r="D109" s="86">
        <f>DATE(2024,MONTH(tblData[[#This Row],[Birthday (MM/DD/YYYY)]]),DAY(tblData[[#This Row],[Birthday (MM/DD/YYYY)]]))</f>
        <v>45512</v>
      </c>
      <c r="E109" s="3">
        <f>WEEKDAY(tblData[[#This Row],[Birthday 2024]],2)</f>
        <v>4</v>
      </c>
      <c r="F109" s="3">
        <f>WEEKDAY(DATE(2024,MONTH(tblData[[#This Row],[Birthday 2024]]),1),2)</f>
        <v>4</v>
      </c>
      <c r="G109" s="87">
        <f>DATE(2024,MONTH(tblData[[#This Row],[Birthday 2024]]),1)</f>
        <v>45505</v>
      </c>
      <c r="H109" s="87">
        <f>IF(tblData[[#This Row],[First Day of week of the month]]&lt;=2,tblData[[#This Row],[First Day of week]]+2-tblData[[#This Row],[First Day of week of the month]],tblData[[#This Row],[First Day of week]]+7-tblData[[#This Row],[First Day of week of the month]]+2)</f>
        <v>45510</v>
      </c>
      <c r="I109" s="87">
        <f>tblData[[#This Row],[First Tuesday of the month]]+7*2</f>
        <v>45524</v>
      </c>
      <c r="J109" s="3" t="b">
        <f>tblData[[#This Row],[Third Tuesday of the month]]=tblData[[#This Row],[Birthday 2024]]</f>
        <v>0</v>
      </c>
      <c r="K109" s="87" cm="1">
        <f t="array" ref="K109">tblData[[#This Row],[Birthday 2024]]-_xlfn.SWITCH(tblData[[#This Row],[Day of week]],7,0,6,6,5,5,4,4,3,3,2,2,1,1)</f>
        <v>45508</v>
      </c>
      <c r="L109" s="87">
        <f>IF(MONTH(tblData[[#This Row],[Birthday 2024]])=2,DATE(2024,2,25),EOMONTH(tblData[[#This Row],[Birthday 2024]],0)-4)</f>
        <v>45531</v>
      </c>
      <c r="M109" s="87">
        <f>EOMONTH(tblData[[#This Row],[Birthday 2024]],0)</f>
        <v>45535</v>
      </c>
      <c r="N109" s="87" t="b">
        <f>MEDIAN(tblData[[#This Row],[Last - 5]:[Last]],tblData[[#This Row],[Birthday 2024]])=tblData[[#This Row],[Birthday 2024]]</f>
        <v>0</v>
      </c>
      <c r="O109" s="87" t="b">
        <f>DAY(tblData[[#This Row],[Birthday 2024]]) = DAY(EDATE(tblData[[#This Row],[Birthday 2024]],6))</f>
        <v>1</v>
      </c>
      <c r="P109" s="87" t="b">
        <f>IF((tblData[[#This Row],[Day of week]]=7)+(tblData[[#This Row],[Day of week]]=6),TRUE,FALSE)</f>
        <v>0</v>
      </c>
      <c r="Q109" s="3">
        <f>IF(tblData[[#This Row],[Is Weekend]],DAY(tblData[[#This Row],[Birthday 2024]]),0)</f>
        <v>0</v>
      </c>
    </row>
    <row r="110" spans="2:17" ht="23.25" customHeight="1" x14ac:dyDescent="0.25">
      <c r="B110" s="19" t="s">
        <v>94</v>
      </c>
      <c r="C110" s="20">
        <v>38187</v>
      </c>
      <c r="D110" s="86">
        <f>DATE(2024,MONTH(tblData[[#This Row],[Birthday (MM/DD/YYYY)]]),DAY(tblData[[#This Row],[Birthday (MM/DD/YYYY)]]))</f>
        <v>45492</v>
      </c>
      <c r="E110" s="3">
        <f>WEEKDAY(tblData[[#This Row],[Birthday 2024]],2)</f>
        <v>5</v>
      </c>
      <c r="F110" s="3">
        <f>WEEKDAY(DATE(2024,MONTH(tblData[[#This Row],[Birthday 2024]]),1),2)</f>
        <v>1</v>
      </c>
      <c r="G110" s="87">
        <f>DATE(2024,MONTH(tblData[[#This Row],[Birthday 2024]]),1)</f>
        <v>45474</v>
      </c>
      <c r="H110" s="87">
        <f>IF(tblData[[#This Row],[First Day of week of the month]]&lt;=2,tblData[[#This Row],[First Day of week]]+2-tblData[[#This Row],[First Day of week of the month]],tblData[[#This Row],[First Day of week]]+7-tblData[[#This Row],[First Day of week of the month]]+2)</f>
        <v>45475</v>
      </c>
      <c r="I110" s="87">
        <f>tblData[[#This Row],[First Tuesday of the month]]+7*2</f>
        <v>45489</v>
      </c>
      <c r="J110" s="3" t="b">
        <f>tblData[[#This Row],[Third Tuesday of the month]]=tblData[[#This Row],[Birthday 2024]]</f>
        <v>0</v>
      </c>
      <c r="K110" s="87" cm="1">
        <f t="array" ref="K110">tblData[[#This Row],[Birthday 2024]]-_xlfn.SWITCH(tblData[[#This Row],[Day of week]],7,0,6,6,5,5,4,4,3,3,2,2,1,1)</f>
        <v>45487</v>
      </c>
      <c r="L110" s="87">
        <f>IF(MONTH(tblData[[#This Row],[Birthday 2024]])=2,DATE(2024,2,25),EOMONTH(tblData[[#This Row],[Birthday 2024]],0)-4)</f>
        <v>45500</v>
      </c>
      <c r="M110" s="87">
        <f>EOMONTH(tblData[[#This Row],[Birthday 2024]],0)</f>
        <v>45504</v>
      </c>
      <c r="N110" s="87" t="b">
        <f>MEDIAN(tblData[[#This Row],[Last - 5]:[Last]],tblData[[#This Row],[Birthday 2024]])=tblData[[#This Row],[Birthday 2024]]</f>
        <v>0</v>
      </c>
      <c r="O110" s="87" t="b">
        <f>DAY(tblData[[#This Row],[Birthday 2024]]) = DAY(EDATE(tblData[[#This Row],[Birthday 2024]],6))</f>
        <v>1</v>
      </c>
      <c r="P110" s="87" t="b">
        <f>IF((tblData[[#This Row],[Day of week]]=7)+(tblData[[#This Row],[Day of week]]=6),TRUE,FALSE)</f>
        <v>0</v>
      </c>
      <c r="Q110" s="3">
        <f>IF(tblData[[#This Row],[Is Weekend]],DAY(tblData[[#This Row],[Birthday 2024]]),0)</f>
        <v>0</v>
      </c>
    </row>
    <row r="111" spans="2:17" ht="23.25" customHeight="1" x14ac:dyDescent="0.25">
      <c r="B111" s="19" t="s">
        <v>95</v>
      </c>
      <c r="C111" s="20">
        <v>37150</v>
      </c>
      <c r="D111" s="86">
        <f>DATE(2024,MONTH(tblData[[#This Row],[Birthday (MM/DD/YYYY)]]),DAY(tblData[[#This Row],[Birthday (MM/DD/YYYY)]]))</f>
        <v>45551</v>
      </c>
      <c r="E111" s="3">
        <f>WEEKDAY(tblData[[#This Row],[Birthday 2024]],2)</f>
        <v>1</v>
      </c>
      <c r="F111" s="3">
        <f>WEEKDAY(DATE(2024,MONTH(tblData[[#This Row],[Birthday 2024]]),1),2)</f>
        <v>7</v>
      </c>
      <c r="G111" s="87">
        <f>DATE(2024,MONTH(tblData[[#This Row],[Birthday 2024]]),1)</f>
        <v>45536</v>
      </c>
      <c r="H111" s="87">
        <f>IF(tblData[[#This Row],[First Day of week of the month]]&lt;=2,tblData[[#This Row],[First Day of week]]+2-tblData[[#This Row],[First Day of week of the month]],tblData[[#This Row],[First Day of week]]+7-tblData[[#This Row],[First Day of week of the month]]+2)</f>
        <v>45538</v>
      </c>
      <c r="I111" s="87">
        <f>tblData[[#This Row],[First Tuesday of the month]]+7*2</f>
        <v>45552</v>
      </c>
      <c r="J111" s="3" t="b">
        <f>tblData[[#This Row],[Third Tuesday of the month]]=tblData[[#This Row],[Birthday 2024]]</f>
        <v>0</v>
      </c>
      <c r="K111" s="87" cm="1">
        <f t="array" ref="K111">tblData[[#This Row],[Birthday 2024]]-_xlfn.SWITCH(tblData[[#This Row],[Day of week]],7,0,6,6,5,5,4,4,3,3,2,2,1,1)</f>
        <v>45550</v>
      </c>
      <c r="L111" s="87">
        <f>IF(MONTH(tblData[[#This Row],[Birthday 2024]])=2,DATE(2024,2,25),EOMONTH(tblData[[#This Row],[Birthday 2024]],0)-4)</f>
        <v>45561</v>
      </c>
      <c r="M111" s="87">
        <f>EOMONTH(tblData[[#This Row],[Birthday 2024]],0)</f>
        <v>45565</v>
      </c>
      <c r="N111" s="87" t="b">
        <f>MEDIAN(tblData[[#This Row],[Last - 5]:[Last]],tblData[[#This Row],[Birthday 2024]])=tblData[[#This Row],[Birthday 2024]]</f>
        <v>0</v>
      </c>
      <c r="O111" s="87" t="b">
        <f>DAY(tblData[[#This Row],[Birthday 2024]]) = DAY(EDATE(tblData[[#This Row],[Birthday 2024]],6))</f>
        <v>1</v>
      </c>
      <c r="P111" s="87" t="b">
        <f>IF((tblData[[#This Row],[Day of week]]=7)+(tblData[[#This Row],[Day of week]]=6),TRUE,FALSE)</f>
        <v>0</v>
      </c>
      <c r="Q111" s="3">
        <f>IF(tblData[[#This Row],[Is Weekend]],DAY(tblData[[#This Row],[Birthday 2024]]),0)</f>
        <v>0</v>
      </c>
    </row>
    <row r="112" spans="2:17" ht="23.25" customHeight="1" x14ac:dyDescent="0.25">
      <c r="B112" s="19" t="s">
        <v>96</v>
      </c>
      <c r="C112" s="20">
        <v>38150</v>
      </c>
      <c r="D112" s="86">
        <f>DATE(2024,MONTH(tblData[[#This Row],[Birthday (MM/DD/YYYY)]]),DAY(tblData[[#This Row],[Birthday (MM/DD/YYYY)]]))</f>
        <v>45455</v>
      </c>
      <c r="E112" s="3">
        <f>WEEKDAY(tblData[[#This Row],[Birthday 2024]],2)</f>
        <v>3</v>
      </c>
      <c r="F112" s="3">
        <f>WEEKDAY(DATE(2024,MONTH(tblData[[#This Row],[Birthday 2024]]),1),2)</f>
        <v>6</v>
      </c>
      <c r="G112" s="87">
        <f>DATE(2024,MONTH(tblData[[#This Row],[Birthday 2024]]),1)</f>
        <v>45444</v>
      </c>
      <c r="H112" s="87">
        <f>IF(tblData[[#This Row],[First Day of week of the month]]&lt;=2,tblData[[#This Row],[First Day of week]]+2-tblData[[#This Row],[First Day of week of the month]],tblData[[#This Row],[First Day of week]]+7-tblData[[#This Row],[First Day of week of the month]]+2)</f>
        <v>45447</v>
      </c>
      <c r="I112" s="87">
        <f>tblData[[#This Row],[First Tuesday of the month]]+7*2</f>
        <v>45461</v>
      </c>
      <c r="J112" s="3" t="b">
        <f>tblData[[#This Row],[Third Tuesday of the month]]=tblData[[#This Row],[Birthday 2024]]</f>
        <v>0</v>
      </c>
      <c r="K112" s="87" cm="1">
        <f t="array" ref="K112">tblData[[#This Row],[Birthday 2024]]-_xlfn.SWITCH(tblData[[#This Row],[Day of week]],7,0,6,6,5,5,4,4,3,3,2,2,1,1)</f>
        <v>45452</v>
      </c>
      <c r="L112" s="87">
        <f>IF(MONTH(tblData[[#This Row],[Birthday 2024]])=2,DATE(2024,2,25),EOMONTH(tblData[[#This Row],[Birthday 2024]],0)-4)</f>
        <v>45469</v>
      </c>
      <c r="M112" s="87">
        <f>EOMONTH(tblData[[#This Row],[Birthday 2024]],0)</f>
        <v>45473</v>
      </c>
      <c r="N112" s="87" t="b">
        <f>MEDIAN(tblData[[#This Row],[Last - 5]:[Last]],tblData[[#This Row],[Birthday 2024]])=tblData[[#This Row],[Birthday 2024]]</f>
        <v>0</v>
      </c>
      <c r="O112" s="87" t="b">
        <f>DAY(tblData[[#This Row],[Birthday 2024]]) = DAY(EDATE(tblData[[#This Row],[Birthday 2024]],6))</f>
        <v>1</v>
      </c>
      <c r="P112" s="87" t="b">
        <f>IF((tblData[[#This Row],[Day of week]]=7)+(tblData[[#This Row],[Day of week]]=6),TRUE,FALSE)</f>
        <v>0</v>
      </c>
      <c r="Q112" s="3">
        <f>IF(tblData[[#This Row],[Is Weekend]],DAY(tblData[[#This Row],[Birthday 2024]]),0)</f>
        <v>0</v>
      </c>
    </row>
    <row r="113" spans="2:17" ht="23.25" customHeight="1" x14ac:dyDescent="0.25">
      <c r="B113" s="19" t="s">
        <v>97</v>
      </c>
      <c r="C113" s="20">
        <v>38005</v>
      </c>
      <c r="D113" s="86">
        <f>DATE(2024,MONTH(tblData[[#This Row],[Birthday (MM/DD/YYYY)]]),DAY(tblData[[#This Row],[Birthday (MM/DD/YYYY)]]))</f>
        <v>45310</v>
      </c>
      <c r="E113" s="3">
        <f>WEEKDAY(tblData[[#This Row],[Birthday 2024]],2)</f>
        <v>5</v>
      </c>
      <c r="F113" s="3">
        <f>WEEKDAY(DATE(2024,MONTH(tblData[[#This Row],[Birthday 2024]]),1),2)</f>
        <v>1</v>
      </c>
      <c r="G113" s="87">
        <f>DATE(2024,MONTH(tblData[[#This Row],[Birthday 2024]]),1)</f>
        <v>45292</v>
      </c>
      <c r="H113" s="87">
        <f>IF(tblData[[#This Row],[First Day of week of the month]]&lt;=2,tblData[[#This Row],[First Day of week]]+2-tblData[[#This Row],[First Day of week of the month]],tblData[[#This Row],[First Day of week]]+7-tblData[[#This Row],[First Day of week of the month]]+2)</f>
        <v>45293</v>
      </c>
      <c r="I113" s="87">
        <f>tblData[[#This Row],[First Tuesday of the month]]+7*2</f>
        <v>45307</v>
      </c>
      <c r="J113" s="3" t="b">
        <f>tblData[[#This Row],[Third Tuesday of the month]]=tblData[[#This Row],[Birthday 2024]]</f>
        <v>0</v>
      </c>
      <c r="K113" s="87" cm="1">
        <f t="array" ref="K113">tblData[[#This Row],[Birthday 2024]]-_xlfn.SWITCH(tblData[[#This Row],[Day of week]],7,0,6,6,5,5,4,4,3,3,2,2,1,1)</f>
        <v>45305</v>
      </c>
      <c r="L113" s="87">
        <f>IF(MONTH(tblData[[#This Row],[Birthday 2024]])=2,DATE(2024,2,25),EOMONTH(tblData[[#This Row],[Birthday 2024]],0)-4)</f>
        <v>45318</v>
      </c>
      <c r="M113" s="87">
        <f>EOMONTH(tblData[[#This Row],[Birthday 2024]],0)</f>
        <v>45322</v>
      </c>
      <c r="N113" s="87" t="b">
        <f>MEDIAN(tblData[[#This Row],[Last - 5]:[Last]],tblData[[#This Row],[Birthday 2024]])=tblData[[#This Row],[Birthday 2024]]</f>
        <v>0</v>
      </c>
      <c r="O113" s="87" t="b">
        <f>DAY(tblData[[#This Row],[Birthday 2024]]) = DAY(EDATE(tblData[[#This Row],[Birthday 2024]],6))</f>
        <v>1</v>
      </c>
      <c r="P113" s="87" t="b">
        <f>IF((tblData[[#This Row],[Day of week]]=7)+(tblData[[#This Row],[Day of week]]=6),TRUE,FALSE)</f>
        <v>0</v>
      </c>
      <c r="Q113" s="3">
        <f>IF(tblData[[#This Row],[Is Weekend]],DAY(tblData[[#This Row],[Birthday 2024]]),0)</f>
        <v>0</v>
      </c>
    </row>
    <row r="114" spans="2:17" ht="23.25" customHeight="1" x14ac:dyDescent="0.25">
      <c r="B114" s="19" t="s">
        <v>98</v>
      </c>
      <c r="C114" s="20">
        <v>38260</v>
      </c>
      <c r="D114" s="86">
        <f>DATE(2024,MONTH(tblData[[#This Row],[Birthday (MM/DD/YYYY)]]),DAY(tblData[[#This Row],[Birthday (MM/DD/YYYY)]]))</f>
        <v>45565</v>
      </c>
      <c r="E114" s="3">
        <f>WEEKDAY(tblData[[#This Row],[Birthday 2024]],2)</f>
        <v>1</v>
      </c>
      <c r="F114" s="3">
        <f>WEEKDAY(DATE(2024,MONTH(tblData[[#This Row],[Birthday 2024]]),1),2)</f>
        <v>7</v>
      </c>
      <c r="G114" s="87">
        <f>DATE(2024,MONTH(tblData[[#This Row],[Birthday 2024]]),1)</f>
        <v>45536</v>
      </c>
      <c r="H114" s="87">
        <f>IF(tblData[[#This Row],[First Day of week of the month]]&lt;=2,tblData[[#This Row],[First Day of week]]+2-tblData[[#This Row],[First Day of week of the month]],tblData[[#This Row],[First Day of week]]+7-tblData[[#This Row],[First Day of week of the month]]+2)</f>
        <v>45538</v>
      </c>
      <c r="I114" s="87">
        <f>tblData[[#This Row],[First Tuesday of the month]]+7*2</f>
        <v>45552</v>
      </c>
      <c r="J114" s="3" t="b">
        <f>tblData[[#This Row],[Third Tuesday of the month]]=tblData[[#This Row],[Birthday 2024]]</f>
        <v>0</v>
      </c>
      <c r="K114" s="87" cm="1">
        <f t="array" ref="K114">tblData[[#This Row],[Birthday 2024]]-_xlfn.SWITCH(tblData[[#This Row],[Day of week]],7,0,6,6,5,5,4,4,3,3,2,2,1,1)</f>
        <v>45564</v>
      </c>
      <c r="L114" s="87">
        <f>IF(MONTH(tblData[[#This Row],[Birthday 2024]])=2,DATE(2024,2,25),EOMONTH(tblData[[#This Row],[Birthday 2024]],0)-4)</f>
        <v>45561</v>
      </c>
      <c r="M114" s="87">
        <f>EOMONTH(tblData[[#This Row],[Birthday 2024]],0)</f>
        <v>45565</v>
      </c>
      <c r="N114" s="87" t="b">
        <f>MEDIAN(tblData[[#This Row],[Last - 5]:[Last]],tblData[[#This Row],[Birthday 2024]])=tblData[[#This Row],[Birthday 2024]]</f>
        <v>1</v>
      </c>
      <c r="O114" s="87" t="b">
        <f>DAY(tblData[[#This Row],[Birthday 2024]]) = DAY(EDATE(tblData[[#This Row],[Birthday 2024]],6))</f>
        <v>1</v>
      </c>
      <c r="P114" s="87" t="b">
        <f>IF((tblData[[#This Row],[Day of week]]=7)+(tblData[[#This Row],[Day of week]]=6),TRUE,FALSE)</f>
        <v>0</v>
      </c>
      <c r="Q114" s="3">
        <f>IF(tblData[[#This Row],[Is Weekend]],DAY(tblData[[#This Row],[Birthday 2024]]),0)</f>
        <v>0</v>
      </c>
    </row>
    <row r="115" spans="2:17" ht="23.25" customHeight="1" x14ac:dyDescent="0.25">
      <c r="B115" s="19" t="s">
        <v>99</v>
      </c>
      <c r="C115" s="20">
        <v>37934</v>
      </c>
      <c r="D115" s="86">
        <f>DATE(2024,MONTH(tblData[[#This Row],[Birthday (MM/DD/YYYY)]]),DAY(tblData[[#This Row],[Birthday (MM/DD/YYYY)]]))</f>
        <v>45605</v>
      </c>
      <c r="E115" s="3">
        <f>WEEKDAY(tblData[[#This Row],[Birthday 2024]],2)</f>
        <v>6</v>
      </c>
      <c r="F115" s="3">
        <f>WEEKDAY(DATE(2024,MONTH(tblData[[#This Row],[Birthday 2024]]),1),2)</f>
        <v>5</v>
      </c>
      <c r="G115" s="87">
        <f>DATE(2024,MONTH(tblData[[#This Row],[Birthday 2024]]),1)</f>
        <v>45597</v>
      </c>
      <c r="H115" s="87">
        <f>IF(tblData[[#This Row],[First Day of week of the month]]&lt;=2,tblData[[#This Row],[First Day of week]]+2-tblData[[#This Row],[First Day of week of the month]],tblData[[#This Row],[First Day of week]]+7-tblData[[#This Row],[First Day of week of the month]]+2)</f>
        <v>45601</v>
      </c>
      <c r="I115" s="87">
        <f>tblData[[#This Row],[First Tuesday of the month]]+7*2</f>
        <v>45615</v>
      </c>
      <c r="J115" s="3" t="b">
        <f>tblData[[#This Row],[Third Tuesday of the month]]=tblData[[#This Row],[Birthday 2024]]</f>
        <v>0</v>
      </c>
      <c r="K115" s="87" cm="1">
        <f t="array" ref="K115">tblData[[#This Row],[Birthday 2024]]-_xlfn.SWITCH(tblData[[#This Row],[Day of week]],7,0,6,6,5,5,4,4,3,3,2,2,1,1)</f>
        <v>45599</v>
      </c>
      <c r="L115" s="87">
        <f>IF(MONTH(tblData[[#This Row],[Birthday 2024]])=2,DATE(2024,2,25),EOMONTH(tblData[[#This Row],[Birthday 2024]],0)-4)</f>
        <v>45622</v>
      </c>
      <c r="M115" s="87">
        <f>EOMONTH(tblData[[#This Row],[Birthday 2024]],0)</f>
        <v>45626</v>
      </c>
      <c r="N115" s="87" t="b">
        <f>MEDIAN(tblData[[#This Row],[Last - 5]:[Last]],tblData[[#This Row],[Birthday 2024]])=tblData[[#This Row],[Birthday 2024]]</f>
        <v>0</v>
      </c>
      <c r="O115" s="87" t="b">
        <f>DAY(tblData[[#This Row],[Birthday 2024]]) = DAY(EDATE(tblData[[#This Row],[Birthday 2024]],6))</f>
        <v>1</v>
      </c>
      <c r="P115" s="87" t="b">
        <f>IF((tblData[[#This Row],[Day of week]]=7)+(tblData[[#This Row],[Day of week]]=6),TRUE,FALSE)</f>
        <v>1</v>
      </c>
      <c r="Q115" s="3">
        <f>IF(tblData[[#This Row],[Is Weekend]],DAY(tblData[[#This Row],[Birthday 2024]]),0)</f>
        <v>9</v>
      </c>
    </row>
    <row r="116" spans="2:17" ht="23.25" customHeight="1" x14ac:dyDescent="0.25">
      <c r="B116" s="19" t="s">
        <v>100</v>
      </c>
      <c r="C116" s="20">
        <v>36939</v>
      </c>
      <c r="D116" s="86">
        <f>DATE(2024,MONTH(tblData[[#This Row],[Birthday (MM/DD/YYYY)]]),DAY(tblData[[#This Row],[Birthday (MM/DD/YYYY)]]))</f>
        <v>45339</v>
      </c>
      <c r="E116" s="3">
        <f>WEEKDAY(tblData[[#This Row],[Birthday 2024]],2)</f>
        <v>6</v>
      </c>
      <c r="F116" s="3">
        <f>WEEKDAY(DATE(2024,MONTH(tblData[[#This Row],[Birthday 2024]]),1),2)</f>
        <v>4</v>
      </c>
      <c r="G116" s="87">
        <f>DATE(2024,MONTH(tblData[[#This Row],[Birthday 2024]]),1)</f>
        <v>45323</v>
      </c>
      <c r="H116" s="87">
        <f>IF(tblData[[#This Row],[First Day of week of the month]]&lt;=2,tblData[[#This Row],[First Day of week]]+2-tblData[[#This Row],[First Day of week of the month]],tblData[[#This Row],[First Day of week]]+7-tblData[[#This Row],[First Day of week of the month]]+2)</f>
        <v>45328</v>
      </c>
      <c r="I116" s="87">
        <f>tblData[[#This Row],[First Tuesday of the month]]+7*2</f>
        <v>45342</v>
      </c>
      <c r="J116" s="3" t="b">
        <f>tblData[[#This Row],[Third Tuesday of the month]]=tblData[[#This Row],[Birthday 2024]]</f>
        <v>0</v>
      </c>
      <c r="K116" s="87" cm="1">
        <f t="array" ref="K116">tblData[[#This Row],[Birthday 2024]]-_xlfn.SWITCH(tblData[[#This Row],[Day of week]],7,0,6,6,5,5,4,4,3,3,2,2,1,1)</f>
        <v>45333</v>
      </c>
      <c r="L116" s="87">
        <f>IF(MONTH(tblData[[#This Row],[Birthday 2024]])=2,DATE(2024,2,25),EOMONTH(tblData[[#This Row],[Birthday 2024]],0)-4)</f>
        <v>45347</v>
      </c>
      <c r="M116" s="87">
        <f>EOMONTH(tblData[[#This Row],[Birthday 2024]],0)</f>
        <v>45351</v>
      </c>
      <c r="N116" s="87" t="b">
        <f>MEDIAN(tblData[[#This Row],[Last - 5]:[Last]],tblData[[#This Row],[Birthday 2024]])=tblData[[#This Row],[Birthday 2024]]</f>
        <v>0</v>
      </c>
      <c r="O116" s="87" t="b">
        <f>DAY(tblData[[#This Row],[Birthday 2024]]) = DAY(EDATE(tblData[[#This Row],[Birthday 2024]],6))</f>
        <v>1</v>
      </c>
      <c r="P116" s="87" t="b">
        <f>IF((tblData[[#This Row],[Day of week]]=7)+(tblData[[#This Row],[Day of week]]=6),TRUE,FALSE)</f>
        <v>1</v>
      </c>
      <c r="Q116" s="3">
        <f>IF(tblData[[#This Row],[Is Weekend]],DAY(tblData[[#This Row],[Birthday 2024]]),0)</f>
        <v>17</v>
      </c>
    </row>
    <row r="117" spans="2:17" ht="23.25" customHeight="1" x14ac:dyDescent="0.25">
      <c r="B117" s="19" t="s">
        <v>101</v>
      </c>
      <c r="C117" s="20">
        <v>38176</v>
      </c>
      <c r="D117" s="86">
        <f>DATE(2024,MONTH(tblData[[#This Row],[Birthday (MM/DD/YYYY)]]),DAY(tblData[[#This Row],[Birthday (MM/DD/YYYY)]]))</f>
        <v>45481</v>
      </c>
      <c r="E117" s="3">
        <f>WEEKDAY(tblData[[#This Row],[Birthday 2024]],2)</f>
        <v>1</v>
      </c>
      <c r="F117" s="3">
        <f>WEEKDAY(DATE(2024,MONTH(tblData[[#This Row],[Birthday 2024]]),1),2)</f>
        <v>1</v>
      </c>
      <c r="G117" s="87">
        <f>DATE(2024,MONTH(tblData[[#This Row],[Birthday 2024]]),1)</f>
        <v>45474</v>
      </c>
      <c r="H117" s="87">
        <f>IF(tblData[[#This Row],[First Day of week of the month]]&lt;=2,tblData[[#This Row],[First Day of week]]+2-tblData[[#This Row],[First Day of week of the month]],tblData[[#This Row],[First Day of week]]+7-tblData[[#This Row],[First Day of week of the month]]+2)</f>
        <v>45475</v>
      </c>
      <c r="I117" s="87">
        <f>tblData[[#This Row],[First Tuesday of the month]]+7*2</f>
        <v>45489</v>
      </c>
      <c r="J117" s="3" t="b">
        <f>tblData[[#This Row],[Third Tuesday of the month]]=tblData[[#This Row],[Birthday 2024]]</f>
        <v>0</v>
      </c>
      <c r="K117" s="87" cm="1">
        <f t="array" ref="K117">tblData[[#This Row],[Birthday 2024]]-_xlfn.SWITCH(tblData[[#This Row],[Day of week]],7,0,6,6,5,5,4,4,3,3,2,2,1,1)</f>
        <v>45480</v>
      </c>
      <c r="L117" s="87">
        <f>IF(MONTH(tblData[[#This Row],[Birthday 2024]])=2,DATE(2024,2,25),EOMONTH(tblData[[#This Row],[Birthday 2024]],0)-4)</f>
        <v>45500</v>
      </c>
      <c r="M117" s="87">
        <f>EOMONTH(tblData[[#This Row],[Birthday 2024]],0)</f>
        <v>45504</v>
      </c>
      <c r="N117" s="87" t="b">
        <f>MEDIAN(tblData[[#This Row],[Last - 5]:[Last]],tblData[[#This Row],[Birthday 2024]])=tblData[[#This Row],[Birthday 2024]]</f>
        <v>0</v>
      </c>
      <c r="O117" s="87" t="b">
        <f>DAY(tblData[[#This Row],[Birthday 2024]]) = DAY(EDATE(tblData[[#This Row],[Birthday 2024]],6))</f>
        <v>1</v>
      </c>
      <c r="P117" s="87" t="b">
        <f>IF((tblData[[#This Row],[Day of week]]=7)+(tblData[[#This Row],[Day of week]]=6),TRUE,FALSE)</f>
        <v>0</v>
      </c>
      <c r="Q117" s="3">
        <f>IF(tblData[[#This Row],[Is Weekend]],DAY(tblData[[#This Row],[Birthday 2024]]),0)</f>
        <v>0</v>
      </c>
    </row>
    <row r="118" spans="2:17" ht="23.25" customHeight="1" x14ac:dyDescent="0.25">
      <c r="B118" s="19" t="s">
        <v>102</v>
      </c>
      <c r="C118" s="20">
        <v>37097</v>
      </c>
      <c r="D118" s="86">
        <f>DATE(2024,MONTH(tblData[[#This Row],[Birthday (MM/DD/YYYY)]]),DAY(tblData[[#This Row],[Birthday (MM/DD/YYYY)]]))</f>
        <v>45498</v>
      </c>
      <c r="E118" s="3">
        <f>WEEKDAY(tblData[[#This Row],[Birthday 2024]],2)</f>
        <v>4</v>
      </c>
      <c r="F118" s="3">
        <f>WEEKDAY(DATE(2024,MONTH(tblData[[#This Row],[Birthday 2024]]),1),2)</f>
        <v>1</v>
      </c>
      <c r="G118" s="87">
        <f>DATE(2024,MONTH(tblData[[#This Row],[Birthday 2024]]),1)</f>
        <v>45474</v>
      </c>
      <c r="H118" s="87">
        <f>IF(tblData[[#This Row],[First Day of week of the month]]&lt;=2,tblData[[#This Row],[First Day of week]]+2-tblData[[#This Row],[First Day of week of the month]],tblData[[#This Row],[First Day of week]]+7-tblData[[#This Row],[First Day of week of the month]]+2)</f>
        <v>45475</v>
      </c>
      <c r="I118" s="87">
        <f>tblData[[#This Row],[First Tuesday of the month]]+7*2</f>
        <v>45489</v>
      </c>
      <c r="J118" s="3" t="b">
        <f>tblData[[#This Row],[Third Tuesday of the month]]=tblData[[#This Row],[Birthday 2024]]</f>
        <v>0</v>
      </c>
      <c r="K118" s="87" cm="1">
        <f t="array" ref="K118">tblData[[#This Row],[Birthday 2024]]-_xlfn.SWITCH(tblData[[#This Row],[Day of week]],7,0,6,6,5,5,4,4,3,3,2,2,1,1)</f>
        <v>45494</v>
      </c>
      <c r="L118" s="87">
        <f>IF(MONTH(tblData[[#This Row],[Birthday 2024]])=2,DATE(2024,2,25),EOMONTH(tblData[[#This Row],[Birthday 2024]],0)-4)</f>
        <v>45500</v>
      </c>
      <c r="M118" s="87">
        <f>EOMONTH(tblData[[#This Row],[Birthday 2024]],0)</f>
        <v>45504</v>
      </c>
      <c r="N118" s="87" t="b">
        <f>MEDIAN(tblData[[#This Row],[Last - 5]:[Last]],tblData[[#This Row],[Birthday 2024]])=tblData[[#This Row],[Birthday 2024]]</f>
        <v>0</v>
      </c>
      <c r="O118" s="87" t="b">
        <f>DAY(tblData[[#This Row],[Birthday 2024]]) = DAY(EDATE(tblData[[#This Row],[Birthday 2024]],6))</f>
        <v>1</v>
      </c>
      <c r="P118" s="87" t="b">
        <f>IF((tblData[[#This Row],[Day of week]]=7)+(tblData[[#This Row],[Day of week]]=6),TRUE,FALSE)</f>
        <v>0</v>
      </c>
      <c r="Q118" s="3">
        <f>IF(tblData[[#This Row],[Is Weekend]],DAY(tblData[[#This Row],[Birthday 2024]]),0)</f>
        <v>0</v>
      </c>
    </row>
    <row r="119" spans="2:17" ht="23.25" customHeight="1" x14ac:dyDescent="0.25">
      <c r="B119" s="19" t="s">
        <v>103</v>
      </c>
      <c r="C119" s="20">
        <v>32283</v>
      </c>
      <c r="D119" s="86">
        <f>DATE(2024,MONTH(tblData[[#This Row],[Birthday (MM/DD/YYYY)]]),DAY(tblData[[#This Row],[Birthday (MM/DD/YYYY)]]))</f>
        <v>45432</v>
      </c>
      <c r="E119" s="3">
        <f>WEEKDAY(tblData[[#This Row],[Birthday 2024]],2)</f>
        <v>1</v>
      </c>
      <c r="F119" s="3">
        <f>WEEKDAY(DATE(2024,MONTH(tblData[[#This Row],[Birthday 2024]]),1),2)</f>
        <v>3</v>
      </c>
      <c r="G119" s="87">
        <f>DATE(2024,MONTH(tblData[[#This Row],[Birthday 2024]]),1)</f>
        <v>45413</v>
      </c>
      <c r="H119" s="87">
        <f>IF(tblData[[#This Row],[First Day of week of the month]]&lt;=2,tblData[[#This Row],[First Day of week]]+2-tblData[[#This Row],[First Day of week of the month]],tblData[[#This Row],[First Day of week]]+7-tblData[[#This Row],[First Day of week of the month]]+2)</f>
        <v>45419</v>
      </c>
      <c r="I119" s="87">
        <f>tblData[[#This Row],[First Tuesday of the month]]+7*2</f>
        <v>45433</v>
      </c>
      <c r="J119" s="3" t="b">
        <f>tblData[[#This Row],[Third Tuesday of the month]]=tblData[[#This Row],[Birthday 2024]]</f>
        <v>0</v>
      </c>
      <c r="K119" s="87" cm="1">
        <f t="array" ref="K119">tblData[[#This Row],[Birthday 2024]]-_xlfn.SWITCH(tblData[[#This Row],[Day of week]],7,0,6,6,5,5,4,4,3,3,2,2,1,1)</f>
        <v>45431</v>
      </c>
      <c r="L119" s="87">
        <f>IF(MONTH(tblData[[#This Row],[Birthday 2024]])=2,DATE(2024,2,25),EOMONTH(tblData[[#This Row],[Birthday 2024]],0)-4)</f>
        <v>45439</v>
      </c>
      <c r="M119" s="87">
        <f>EOMONTH(tblData[[#This Row],[Birthday 2024]],0)</f>
        <v>45443</v>
      </c>
      <c r="N119" s="87" t="b">
        <f>MEDIAN(tblData[[#This Row],[Last - 5]:[Last]],tblData[[#This Row],[Birthday 2024]])=tblData[[#This Row],[Birthday 2024]]</f>
        <v>0</v>
      </c>
      <c r="O119" s="87" t="b">
        <f>DAY(tblData[[#This Row],[Birthday 2024]]) = DAY(EDATE(tblData[[#This Row],[Birthday 2024]],6))</f>
        <v>1</v>
      </c>
      <c r="P119" s="87" t="b">
        <f>IF((tblData[[#This Row],[Day of week]]=7)+(tblData[[#This Row],[Day of week]]=6),TRUE,FALSE)</f>
        <v>0</v>
      </c>
      <c r="Q119" s="3">
        <f>IF(tblData[[#This Row],[Is Weekend]],DAY(tblData[[#This Row],[Birthday 2024]]),0)</f>
        <v>0</v>
      </c>
    </row>
    <row r="120" spans="2:17" ht="23.25" customHeight="1" x14ac:dyDescent="0.25">
      <c r="B120" s="19" t="s">
        <v>104</v>
      </c>
      <c r="C120" s="20">
        <v>37642</v>
      </c>
      <c r="D120" s="86">
        <f>DATE(2024,MONTH(tblData[[#This Row],[Birthday (MM/DD/YYYY)]]),DAY(tblData[[#This Row],[Birthday (MM/DD/YYYY)]]))</f>
        <v>45312</v>
      </c>
      <c r="E120" s="3">
        <f>WEEKDAY(tblData[[#This Row],[Birthday 2024]],2)</f>
        <v>7</v>
      </c>
      <c r="F120" s="3">
        <f>WEEKDAY(DATE(2024,MONTH(tblData[[#This Row],[Birthday 2024]]),1),2)</f>
        <v>1</v>
      </c>
      <c r="G120" s="87">
        <f>DATE(2024,MONTH(tblData[[#This Row],[Birthday 2024]]),1)</f>
        <v>45292</v>
      </c>
      <c r="H120" s="87">
        <f>IF(tblData[[#This Row],[First Day of week of the month]]&lt;=2,tblData[[#This Row],[First Day of week]]+2-tblData[[#This Row],[First Day of week of the month]],tblData[[#This Row],[First Day of week]]+7-tblData[[#This Row],[First Day of week of the month]]+2)</f>
        <v>45293</v>
      </c>
      <c r="I120" s="87">
        <f>tblData[[#This Row],[First Tuesday of the month]]+7*2</f>
        <v>45307</v>
      </c>
      <c r="J120" s="3" t="b">
        <f>tblData[[#This Row],[Third Tuesday of the month]]=tblData[[#This Row],[Birthday 2024]]</f>
        <v>0</v>
      </c>
      <c r="K120" s="87" cm="1">
        <f t="array" ref="K120">tblData[[#This Row],[Birthday 2024]]-_xlfn.SWITCH(tblData[[#This Row],[Day of week]],7,0,6,6,5,5,4,4,3,3,2,2,1,1)</f>
        <v>45312</v>
      </c>
      <c r="L120" s="87">
        <f>IF(MONTH(tblData[[#This Row],[Birthday 2024]])=2,DATE(2024,2,25),EOMONTH(tblData[[#This Row],[Birthday 2024]],0)-4)</f>
        <v>45318</v>
      </c>
      <c r="M120" s="87">
        <f>EOMONTH(tblData[[#This Row],[Birthday 2024]],0)</f>
        <v>45322</v>
      </c>
      <c r="N120" s="87" t="b">
        <f>MEDIAN(tblData[[#This Row],[Last - 5]:[Last]],tblData[[#This Row],[Birthday 2024]])=tblData[[#This Row],[Birthday 2024]]</f>
        <v>0</v>
      </c>
      <c r="O120" s="87" t="b">
        <f>DAY(tblData[[#This Row],[Birthday 2024]]) = DAY(EDATE(tblData[[#This Row],[Birthday 2024]],6))</f>
        <v>1</v>
      </c>
      <c r="P120" s="87" t="b">
        <f>IF((tblData[[#This Row],[Day of week]]=7)+(tblData[[#This Row],[Day of week]]=6),TRUE,FALSE)</f>
        <v>1</v>
      </c>
      <c r="Q120" s="3">
        <f>IF(tblData[[#This Row],[Is Weekend]],DAY(tblData[[#This Row],[Birthday 2024]]),0)</f>
        <v>21</v>
      </c>
    </row>
    <row r="121" spans="2:17" ht="23.25" customHeight="1" x14ac:dyDescent="0.25">
      <c r="B121" s="19" t="s">
        <v>105</v>
      </c>
      <c r="C121" s="20">
        <v>37020</v>
      </c>
      <c r="D121" s="86">
        <f>DATE(2024,MONTH(tblData[[#This Row],[Birthday (MM/DD/YYYY)]]),DAY(tblData[[#This Row],[Birthday (MM/DD/YYYY)]]))</f>
        <v>45421</v>
      </c>
      <c r="E121" s="3">
        <f>WEEKDAY(tblData[[#This Row],[Birthday 2024]],2)</f>
        <v>4</v>
      </c>
      <c r="F121" s="3">
        <f>WEEKDAY(DATE(2024,MONTH(tblData[[#This Row],[Birthday 2024]]),1),2)</f>
        <v>3</v>
      </c>
      <c r="G121" s="87">
        <f>DATE(2024,MONTH(tblData[[#This Row],[Birthday 2024]]),1)</f>
        <v>45413</v>
      </c>
      <c r="H121" s="87">
        <f>IF(tblData[[#This Row],[First Day of week of the month]]&lt;=2,tblData[[#This Row],[First Day of week]]+2-tblData[[#This Row],[First Day of week of the month]],tblData[[#This Row],[First Day of week]]+7-tblData[[#This Row],[First Day of week of the month]]+2)</f>
        <v>45419</v>
      </c>
      <c r="I121" s="87">
        <f>tblData[[#This Row],[First Tuesday of the month]]+7*2</f>
        <v>45433</v>
      </c>
      <c r="J121" s="3" t="b">
        <f>tblData[[#This Row],[Third Tuesday of the month]]=tblData[[#This Row],[Birthday 2024]]</f>
        <v>0</v>
      </c>
      <c r="K121" s="87" cm="1">
        <f t="array" ref="K121">tblData[[#This Row],[Birthday 2024]]-_xlfn.SWITCH(tblData[[#This Row],[Day of week]],7,0,6,6,5,5,4,4,3,3,2,2,1,1)</f>
        <v>45417</v>
      </c>
      <c r="L121" s="87">
        <f>IF(MONTH(tblData[[#This Row],[Birthday 2024]])=2,DATE(2024,2,25),EOMONTH(tblData[[#This Row],[Birthday 2024]],0)-4)</f>
        <v>45439</v>
      </c>
      <c r="M121" s="87">
        <f>EOMONTH(tblData[[#This Row],[Birthday 2024]],0)</f>
        <v>45443</v>
      </c>
      <c r="N121" s="87" t="b">
        <f>MEDIAN(tblData[[#This Row],[Last - 5]:[Last]],tblData[[#This Row],[Birthday 2024]])=tblData[[#This Row],[Birthday 2024]]</f>
        <v>0</v>
      </c>
      <c r="O121" s="87" t="b">
        <f>DAY(tblData[[#This Row],[Birthday 2024]]) = DAY(EDATE(tblData[[#This Row],[Birthday 2024]],6))</f>
        <v>1</v>
      </c>
      <c r="P121" s="87" t="b">
        <f>IF((tblData[[#This Row],[Day of week]]=7)+(tblData[[#This Row],[Day of week]]=6),TRUE,FALSE)</f>
        <v>0</v>
      </c>
      <c r="Q121" s="3">
        <f>IF(tblData[[#This Row],[Is Weekend]],DAY(tblData[[#This Row],[Birthday 2024]]),0)</f>
        <v>0</v>
      </c>
    </row>
    <row r="122" spans="2:17" ht="23.25" customHeight="1" x14ac:dyDescent="0.25">
      <c r="B122" s="19" t="s">
        <v>106</v>
      </c>
      <c r="C122" s="20">
        <v>37946</v>
      </c>
      <c r="D122" s="86">
        <f>DATE(2024,MONTH(tblData[[#This Row],[Birthday (MM/DD/YYYY)]]),DAY(tblData[[#This Row],[Birthday (MM/DD/YYYY)]]))</f>
        <v>45617</v>
      </c>
      <c r="E122" s="3">
        <f>WEEKDAY(tblData[[#This Row],[Birthday 2024]],2)</f>
        <v>4</v>
      </c>
      <c r="F122" s="3">
        <f>WEEKDAY(DATE(2024,MONTH(tblData[[#This Row],[Birthday 2024]]),1),2)</f>
        <v>5</v>
      </c>
      <c r="G122" s="87">
        <f>DATE(2024,MONTH(tblData[[#This Row],[Birthday 2024]]),1)</f>
        <v>45597</v>
      </c>
      <c r="H122" s="87">
        <f>IF(tblData[[#This Row],[First Day of week of the month]]&lt;=2,tblData[[#This Row],[First Day of week]]+2-tblData[[#This Row],[First Day of week of the month]],tblData[[#This Row],[First Day of week]]+7-tblData[[#This Row],[First Day of week of the month]]+2)</f>
        <v>45601</v>
      </c>
      <c r="I122" s="87">
        <f>tblData[[#This Row],[First Tuesday of the month]]+7*2</f>
        <v>45615</v>
      </c>
      <c r="J122" s="3" t="b">
        <f>tblData[[#This Row],[Third Tuesday of the month]]=tblData[[#This Row],[Birthday 2024]]</f>
        <v>0</v>
      </c>
      <c r="K122" s="87" cm="1">
        <f t="array" ref="K122">tblData[[#This Row],[Birthday 2024]]-_xlfn.SWITCH(tblData[[#This Row],[Day of week]],7,0,6,6,5,5,4,4,3,3,2,2,1,1)</f>
        <v>45613</v>
      </c>
      <c r="L122" s="87">
        <f>IF(MONTH(tblData[[#This Row],[Birthday 2024]])=2,DATE(2024,2,25),EOMONTH(tblData[[#This Row],[Birthday 2024]],0)-4)</f>
        <v>45622</v>
      </c>
      <c r="M122" s="87">
        <f>EOMONTH(tblData[[#This Row],[Birthday 2024]],0)</f>
        <v>45626</v>
      </c>
      <c r="N122" s="87" t="b">
        <f>MEDIAN(tblData[[#This Row],[Last - 5]:[Last]],tblData[[#This Row],[Birthday 2024]])=tblData[[#This Row],[Birthday 2024]]</f>
        <v>0</v>
      </c>
      <c r="O122" s="87" t="b">
        <f>DAY(tblData[[#This Row],[Birthday 2024]]) = DAY(EDATE(tblData[[#This Row],[Birthday 2024]],6))</f>
        <v>1</v>
      </c>
      <c r="P122" s="87" t="b">
        <f>IF((tblData[[#This Row],[Day of week]]=7)+(tblData[[#This Row],[Day of week]]=6),TRUE,FALSE)</f>
        <v>0</v>
      </c>
      <c r="Q122" s="3">
        <f>IF(tblData[[#This Row],[Is Weekend]],DAY(tblData[[#This Row],[Birthday 2024]]),0)</f>
        <v>0</v>
      </c>
    </row>
    <row r="123" spans="2:17" ht="23.25" customHeight="1" x14ac:dyDescent="0.25">
      <c r="B123" s="19" t="s">
        <v>107</v>
      </c>
      <c r="C123" s="20">
        <v>37240</v>
      </c>
      <c r="D123" s="86">
        <f>DATE(2024,MONTH(tblData[[#This Row],[Birthday (MM/DD/YYYY)]]),DAY(tblData[[#This Row],[Birthday (MM/DD/YYYY)]]))</f>
        <v>45641</v>
      </c>
      <c r="E123" s="3">
        <f>WEEKDAY(tblData[[#This Row],[Birthday 2024]],2)</f>
        <v>7</v>
      </c>
      <c r="F123" s="3">
        <f>WEEKDAY(DATE(2024,MONTH(tblData[[#This Row],[Birthday 2024]]),1),2)</f>
        <v>7</v>
      </c>
      <c r="G123" s="87">
        <f>DATE(2024,MONTH(tblData[[#This Row],[Birthday 2024]]),1)</f>
        <v>45627</v>
      </c>
      <c r="H123" s="87">
        <f>IF(tblData[[#This Row],[First Day of week of the month]]&lt;=2,tblData[[#This Row],[First Day of week]]+2-tblData[[#This Row],[First Day of week of the month]],tblData[[#This Row],[First Day of week]]+7-tblData[[#This Row],[First Day of week of the month]]+2)</f>
        <v>45629</v>
      </c>
      <c r="I123" s="87">
        <f>tblData[[#This Row],[First Tuesday of the month]]+7*2</f>
        <v>45643</v>
      </c>
      <c r="J123" s="3" t="b">
        <f>tblData[[#This Row],[Third Tuesday of the month]]=tblData[[#This Row],[Birthday 2024]]</f>
        <v>0</v>
      </c>
      <c r="K123" s="87" cm="1">
        <f t="array" ref="K123">tblData[[#This Row],[Birthday 2024]]-_xlfn.SWITCH(tblData[[#This Row],[Day of week]],7,0,6,6,5,5,4,4,3,3,2,2,1,1)</f>
        <v>45641</v>
      </c>
      <c r="L123" s="87">
        <f>IF(MONTH(tblData[[#This Row],[Birthday 2024]])=2,DATE(2024,2,25),EOMONTH(tblData[[#This Row],[Birthday 2024]],0)-4)</f>
        <v>45653</v>
      </c>
      <c r="M123" s="87">
        <f>EOMONTH(tblData[[#This Row],[Birthday 2024]],0)</f>
        <v>45657</v>
      </c>
      <c r="N123" s="87" t="b">
        <f>MEDIAN(tblData[[#This Row],[Last - 5]:[Last]],tblData[[#This Row],[Birthday 2024]])=tblData[[#This Row],[Birthday 2024]]</f>
        <v>0</v>
      </c>
      <c r="O123" s="87" t="b">
        <f>DAY(tblData[[#This Row],[Birthday 2024]]) = DAY(EDATE(tblData[[#This Row],[Birthday 2024]],6))</f>
        <v>1</v>
      </c>
      <c r="P123" s="87" t="b">
        <f>IF((tblData[[#This Row],[Day of week]]=7)+(tblData[[#This Row],[Day of week]]=6),TRUE,FALSE)</f>
        <v>1</v>
      </c>
      <c r="Q123" s="3">
        <f>IF(tblData[[#This Row],[Is Weekend]],DAY(tblData[[#This Row],[Birthday 2024]]),0)</f>
        <v>15</v>
      </c>
    </row>
    <row r="124" spans="2:17" ht="23.25" customHeight="1" x14ac:dyDescent="0.25">
      <c r="B124" s="19" t="s">
        <v>108</v>
      </c>
      <c r="C124" s="20">
        <v>38087</v>
      </c>
      <c r="D124" s="86">
        <f>DATE(2024,MONTH(tblData[[#This Row],[Birthday (MM/DD/YYYY)]]),DAY(tblData[[#This Row],[Birthday (MM/DD/YYYY)]]))</f>
        <v>45392</v>
      </c>
      <c r="E124" s="3">
        <f>WEEKDAY(tblData[[#This Row],[Birthday 2024]],2)</f>
        <v>3</v>
      </c>
      <c r="F124" s="3">
        <f>WEEKDAY(DATE(2024,MONTH(tblData[[#This Row],[Birthday 2024]]),1),2)</f>
        <v>1</v>
      </c>
      <c r="G124" s="87">
        <f>DATE(2024,MONTH(tblData[[#This Row],[Birthday 2024]]),1)</f>
        <v>45383</v>
      </c>
      <c r="H124" s="87">
        <f>IF(tblData[[#This Row],[First Day of week of the month]]&lt;=2,tblData[[#This Row],[First Day of week]]+2-tblData[[#This Row],[First Day of week of the month]],tblData[[#This Row],[First Day of week]]+7-tblData[[#This Row],[First Day of week of the month]]+2)</f>
        <v>45384</v>
      </c>
      <c r="I124" s="87">
        <f>tblData[[#This Row],[First Tuesday of the month]]+7*2</f>
        <v>45398</v>
      </c>
      <c r="J124" s="3" t="b">
        <f>tblData[[#This Row],[Third Tuesday of the month]]=tblData[[#This Row],[Birthday 2024]]</f>
        <v>0</v>
      </c>
      <c r="K124" s="87" cm="1">
        <f t="array" ref="K124">tblData[[#This Row],[Birthday 2024]]-_xlfn.SWITCH(tblData[[#This Row],[Day of week]],7,0,6,6,5,5,4,4,3,3,2,2,1,1)</f>
        <v>45389</v>
      </c>
      <c r="L124" s="87">
        <f>IF(MONTH(tblData[[#This Row],[Birthday 2024]])=2,DATE(2024,2,25),EOMONTH(tblData[[#This Row],[Birthday 2024]],0)-4)</f>
        <v>45408</v>
      </c>
      <c r="M124" s="87">
        <f>EOMONTH(tblData[[#This Row],[Birthday 2024]],0)</f>
        <v>45412</v>
      </c>
      <c r="N124" s="87" t="b">
        <f>MEDIAN(tblData[[#This Row],[Last - 5]:[Last]],tblData[[#This Row],[Birthday 2024]])=tblData[[#This Row],[Birthday 2024]]</f>
        <v>0</v>
      </c>
      <c r="O124" s="87" t="b">
        <f>DAY(tblData[[#This Row],[Birthday 2024]]) = DAY(EDATE(tblData[[#This Row],[Birthday 2024]],6))</f>
        <v>1</v>
      </c>
      <c r="P124" s="87" t="b">
        <f>IF((tblData[[#This Row],[Day of week]]=7)+(tblData[[#This Row],[Day of week]]=6),TRUE,FALSE)</f>
        <v>0</v>
      </c>
      <c r="Q124" s="3">
        <f>IF(tblData[[#This Row],[Is Weekend]],DAY(tblData[[#This Row],[Birthday 2024]]),0)</f>
        <v>0</v>
      </c>
    </row>
    <row r="125" spans="2:17" ht="23.25" customHeight="1" x14ac:dyDescent="0.25">
      <c r="B125" s="19" t="s">
        <v>109</v>
      </c>
      <c r="C125" s="20">
        <v>37204</v>
      </c>
      <c r="D125" s="86">
        <f>DATE(2024,MONTH(tblData[[#This Row],[Birthday (MM/DD/YYYY)]]),DAY(tblData[[#This Row],[Birthday (MM/DD/YYYY)]]))</f>
        <v>45605</v>
      </c>
      <c r="E125" s="3">
        <f>WEEKDAY(tblData[[#This Row],[Birthday 2024]],2)</f>
        <v>6</v>
      </c>
      <c r="F125" s="3">
        <f>WEEKDAY(DATE(2024,MONTH(tblData[[#This Row],[Birthday 2024]]),1),2)</f>
        <v>5</v>
      </c>
      <c r="G125" s="87">
        <f>DATE(2024,MONTH(tblData[[#This Row],[Birthday 2024]]),1)</f>
        <v>45597</v>
      </c>
      <c r="H125" s="87">
        <f>IF(tblData[[#This Row],[First Day of week of the month]]&lt;=2,tblData[[#This Row],[First Day of week]]+2-tblData[[#This Row],[First Day of week of the month]],tblData[[#This Row],[First Day of week]]+7-tblData[[#This Row],[First Day of week of the month]]+2)</f>
        <v>45601</v>
      </c>
      <c r="I125" s="87">
        <f>tblData[[#This Row],[First Tuesday of the month]]+7*2</f>
        <v>45615</v>
      </c>
      <c r="J125" s="3" t="b">
        <f>tblData[[#This Row],[Third Tuesday of the month]]=tblData[[#This Row],[Birthday 2024]]</f>
        <v>0</v>
      </c>
      <c r="K125" s="87" cm="1">
        <f t="array" ref="K125">tblData[[#This Row],[Birthday 2024]]-_xlfn.SWITCH(tblData[[#This Row],[Day of week]],7,0,6,6,5,5,4,4,3,3,2,2,1,1)</f>
        <v>45599</v>
      </c>
      <c r="L125" s="87">
        <f>IF(MONTH(tblData[[#This Row],[Birthday 2024]])=2,DATE(2024,2,25),EOMONTH(tblData[[#This Row],[Birthday 2024]],0)-4)</f>
        <v>45622</v>
      </c>
      <c r="M125" s="87">
        <f>EOMONTH(tblData[[#This Row],[Birthday 2024]],0)</f>
        <v>45626</v>
      </c>
      <c r="N125" s="87" t="b">
        <f>MEDIAN(tblData[[#This Row],[Last - 5]:[Last]],tblData[[#This Row],[Birthday 2024]])=tblData[[#This Row],[Birthday 2024]]</f>
        <v>0</v>
      </c>
      <c r="O125" s="87" t="b">
        <f>DAY(tblData[[#This Row],[Birthday 2024]]) = DAY(EDATE(tblData[[#This Row],[Birthday 2024]],6))</f>
        <v>1</v>
      </c>
      <c r="P125" s="87" t="b">
        <f>IF((tblData[[#This Row],[Day of week]]=7)+(tblData[[#This Row],[Day of week]]=6),TRUE,FALSE)</f>
        <v>1</v>
      </c>
      <c r="Q125" s="3">
        <f>IF(tblData[[#This Row],[Is Weekend]],DAY(tblData[[#This Row],[Birthday 2024]]),0)</f>
        <v>9</v>
      </c>
    </row>
    <row r="126" spans="2:17" ht="23.25" customHeight="1" x14ac:dyDescent="0.25">
      <c r="B126" s="19" t="s">
        <v>110</v>
      </c>
      <c r="C126" s="20">
        <v>37254</v>
      </c>
      <c r="D126" s="86">
        <f>DATE(2024,MONTH(tblData[[#This Row],[Birthday (MM/DD/YYYY)]]),DAY(tblData[[#This Row],[Birthday (MM/DD/YYYY)]]))</f>
        <v>45655</v>
      </c>
      <c r="E126" s="3">
        <f>WEEKDAY(tblData[[#This Row],[Birthday 2024]],2)</f>
        <v>7</v>
      </c>
      <c r="F126" s="3">
        <f>WEEKDAY(DATE(2024,MONTH(tblData[[#This Row],[Birthday 2024]]),1),2)</f>
        <v>7</v>
      </c>
      <c r="G126" s="87">
        <f>DATE(2024,MONTH(tblData[[#This Row],[Birthday 2024]]),1)</f>
        <v>45627</v>
      </c>
      <c r="H126" s="87">
        <f>IF(tblData[[#This Row],[First Day of week of the month]]&lt;=2,tblData[[#This Row],[First Day of week]]+2-tblData[[#This Row],[First Day of week of the month]],tblData[[#This Row],[First Day of week]]+7-tblData[[#This Row],[First Day of week of the month]]+2)</f>
        <v>45629</v>
      </c>
      <c r="I126" s="87">
        <f>tblData[[#This Row],[First Tuesday of the month]]+7*2</f>
        <v>45643</v>
      </c>
      <c r="J126" s="3" t="b">
        <f>tblData[[#This Row],[Third Tuesday of the month]]=tblData[[#This Row],[Birthday 2024]]</f>
        <v>0</v>
      </c>
      <c r="K126" s="87" cm="1">
        <f t="array" ref="K126">tblData[[#This Row],[Birthday 2024]]-_xlfn.SWITCH(tblData[[#This Row],[Day of week]],7,0,6,6,5,5,4,4,3,3,2,2,1,1)</f>
        <v>45655</v>
      </c>
      <c r="L126" s="87">
        <f>IF(MONTH(tblData[[#This Row],[Birthday 2024]])=2,DATE(2024,2,25),EOMONTH(tblData[[#This Row],[Birthday 2024]],0)-4)</f>
        <v>45653</v>
      </c>
      <c r="M126" s="87">
        <f>EOMONTH(tblData[[#This Row],[Birthday 2024]],0)</f>
        <v>45657</v>
      </c>
      <c r="N126" s="87" t="b">
        <f>MEDIAN(tblData[[#This Row],[Last - 5]:[Last]],tblData[[#This Row],[Birthday 2024]])=tblData[[#This Row],[Birthday 2024]]</f>
        <v>1</v>
      </c>
      <c r="O126" s="87" t="b">
        <f>DAY(tblData[[#This Row],[Birthday 2024]]) = DAY(EDATE(tblData[[#This Row],[Birthday 2024]],6))</f>
        <v>1</v>
      </c>
      <c r="P126" s="87" t="b">
        <f>IF((tblData[[#This Row],[Day of week]]=7)+(tblData[[#This Row],[Day of week]]=6),TRUE,FALSE)</f>
        <v>1</v>
      </c>
      <c r="Q126" s="3">
        <f>IF(tblData[[#This Row],[Is Weekend]],DAY(tblData[[#This Row],[Birthday 2024]]),0)</f>
        <v>29</v>
      </c>
    </row>
    <row r="127" spans="2:17" ht="23.25" customHeight="1" x14ac:dyDescent="0.25">
      <c r="B127" s="19" t="s">
        <v>111</v>
      </c>
      <c r="C127" s="20">
        <v>37670</v>
      </c>
      <c r="D127" s="86">
        <f>DATE(2024,MONTH(tblData[[#This Row],[Birthday (MM/DD/YYYY)]]),DAY(tblData[[#This Row],[Birthday (MM/DD/YYYY)]]))</f>
        <v>45340</v>
      </c>
      <c r="E127" s="3">
        <f>WEEKDAY(tblData[[#This Row],[Birthday 2024]],2)</f>
        <v>7</v>
      </c>
      <c r="F127" s="3">
        <f>WEEKDAY(DATE(2024,MONTH(tblData[[#This Row],[Birthday 2024]]),1),2)</f>
        <v>4</v>
      </c>
      <c r="G127" s="87">
        <f>DATE(2024,MONTH(tblData[[#This Row],[Birthday 2024]]),1)</f>
        <v>45323</v>
      </c>
      <c r="H127" s="87">
        <f>IF(tblData[[#This Row],[First Day of week of the month]]&lt;=2,tblData[[#This Row],[First Day of week]]+2-tblData[[#This Row],[First Day of week of the month]],tblData[[#This Row],[First Day of week]]+7-tblData[[#This Row],[First Day of week of the month]]+2)</f>
        <v>45328</v>
      </c>
      <c r="I127" s="87">
        <f>tblData[[#This Row],[First Tuesday of the month]]+7*2</f>
        <v>45342</v>
      </c>
      <c r="J127" s="3" t="b">
        <f>tblData[[#This Row],[Third Tuesday of the month]]=tblData[[#This Row],[Birthday 2024]]</f>
        <v>0</v>
      </c>
      <c r="K127" s="87" cm="1">
        <f t="array" ref="K127">tblData[[#This Row],[Birthday 2024]]-_xlfn.SWITCH(tblData[[#This Row],[Day of week]],7,0,6,6,5,5,4,4,3,3,2,2,1,1)</f>
        <v>45340</v>
      </c>
      <c r="L127" s="87">
        <f>IF(MONTH(tblData[[#This Row],[Birthday 2024]])=2,DATE(2024,2,25),EOMONTH(tblData[[#This Row],[Birthday 2024]],0)-4)</f>
        <v>45347</v>
      </c>
      <c r="M127" s="87">
        <f>EOMONTH(tblData[[#This Row],[Birthday 2024]],0)</f>
        <v>45351</v>
      </c>
      <c r="N127" s="87" t="b">
        <f>MEDIAN(tblData[[#This Row],[Last - 5]:[Last]],tblData[[#This Row],[Birthday 2024]])=tblData[[#This Row],[Birthday 2024]]</f>
        <v>0</v>
      </c>
      <c r="O127" s="87" t="b">
        <f>DAY(tblData[[#This Row],[Birthday 2024]]) = DAY(EDATE(tblData[[#This Row],[Birthday 2024]],6))</f>
        <v>1</v>
      </c>
      <c r="P127" s="87" t="b">
        <f>IF((tblData[[#This Row],[Day of week]]=7)+(tblData[[#This Row],[Day of week]]=6),TRUE,FALSE)</f>
        <v>1</v>
      </c>
      <c r="Q127" s="3">
        <f>IF(tblData[[#This Row],[Is Weekend]],DAY(tblData[[#This Row],[Birthday 2024]]),0)</f>
        <v>18</v>
      </c>
    </row>
    <row r="128" spans="2:17" ht="23.25" customHeight="1" x14ac:dyDescent="0.25">
      <c r="B128" s="19" t="s">
        <v>112</v>
      </c>
      <c r="C128" s="20">
        <v>37967</v>
      </c>
      <c r="D128" s="86">
        <f>DATE(2024,MONTH(tblData[[#This Row],[Birthday (MM/DD/YYYY)]]),DAY(tblData[[#This Row],[Birthday (MM/DD/YYYY)]]))</f>
        <v>45638</v>
      </c>
      <c r="E128" s="3">
        <f>WEEKDAY(tblData[[#This Row],[Birthday 2024]],2)</f>
        <v>4</v>
      </c>
      <c r="F128" s="3">
        <f>WEEKDAY(DATE(2024,MONTH(tblData[[#This Row],[Birthday 2024]]),1),2)</f>
        <v>7</v>
      </c>
      <c r="G128" s="87">
        <f>DATE(2024,MONTH(tblData[[#This Row],[Birthday 2024]]),1)</f>
        <v>45627</v>
      </c>
      <c r="H128" s="87">
        <f>IF(tblData[[#This Row],[First Day of week of the month]]&lt;=2,tblData[[#This Row],[First Day of week]]+2-tblData[[#This Row],[First Day of week of the month]],tblData[[#This Row],[First Day of week]]+7-tblData[[#This Row],[First Day of week of the month]]+2)</f>
        <v>45629</v>
      </c>
      <c r="I128" s="87">
        <f>tblData[[#This Row],[First Tuesday of the month]]+7*2</f>
        <v>45643</v>
      </c>
      <c r="J128" s="3" t="b">
        <f>tblData[[#This Row],[Third Tuesday of the month]]=tblData[[#This Row],[Birthday 2024]]</f>
        <v>0</v>
      </c>
      <c r="K128" s="87" cm="1">
        <f t="array" ref="K128">tblData[[#This Row],[Birthday 2024]]-_xlfn.SWITCH(tblData[[#This Row],[Day of week]],7,0,6,6,5,5,4,4,3,3,2,2,1,1)</f>
        <v>45634</v>
      </c>
      <c r="L128" s="87">
        <f>IF(MONTH(tblData[[#This Row],[Birthday 2024]])=2,DATE(2024,2,25),EOMONTH(tblData[[#This Row],[Birthday 2024]],0)-4)</f>
        <v>45653</v>
      </c>
      <c r="M128" s="87">
        <f>EOMONTH(tblData[[#This Row],[Birthday 2024]],0)</f>
        <v>45657</v>
      </c>
      <c r="N128" s="87" t="b">
        <f>MEDIAN(tblData[[#This Row],[Last - 5]:[Last]],tblData[[#This Row],[Birthday 2024]])=tblData[[#This Row],[Birthday 2024]]</f>
        <v>0</v>
      </c>
      <c r="O128" s="87" t="b">
        <f>DAY(tblData[[#This Row],[Birthday 2024]]) = DAY(EDATE(tblData[[#This Row],[Birthday 2024]],6))</f>
        <v>1</v>
      </c>
      <c r="P128" s="87" t="b">
        <f>IF((tblData[[#This Row],[Day of week]]=7)+(tblData[[#This Row],[Day of week]]=6),TRUE,FALSE)</f>
        <v>0</v>
      </c>
      <c r="Q128" s="3">
        <f>IF(tblData[[#This Row],[Is Weekend]],DAY(tblData[[#This Row],[Birthday 2024]]),0)</f>
        <v>0</v>
      </c>
    </row>
    <row r="129" spans="2:17" ht="23.25" customHeight="1" x14ac:dyDescent="0.25">
      <c r="B129" s="19" t="s">
        <v>113</v>
      </c>
      <c r="C129" s="20">
        <v>37943</v>
      </c>
      <c r="D129" s="86">
        <f>DATE(2024,MONTH(tblData[[#This Row],[Birthday (MM/DD/YYYY)]]),DAY(tblData[[#This Row],[Birthday (MM/DD/YYYY)]]))</f>
        <v>45614</v>
      </c>
      <c r="E129" s="3">
        <f>WEEKDAY(tblData[[#This Row],[Birthday 2024]],2)</f>
        <v>1</v>
      </c>
      <c r="F129" s="3">
        <f>WEEKDAY(DATE(2024,MONTH(tblData[[#This Row],[Birthday 2024]]),1),2)</f>
        <v>5</v>
      </c>
      <c r="G129" s="87">
        <f>DATE(2024,MONTH(tblData[[#This Row],[Birthday 2024]]),1)</f>
        <v>45597</v>
      </c>
      <c r="H129" s="87">
        <f>IF(tblData[[#This Row],[First Day of week of the month]]&lt;=2,tblData[[#This Row],[First Day of week]]+2-tblData[[#This Row],[First Day of week of the month]],tblData[[#This Row],[First Day of week]]+7-tblData[[#This Row],[First Day of week of the month]]+2)</f>
        <v>45601</v>
      </c>
      <c r="I129" s="87">
        <f>tblData[[#This Row],[First Tuesday of the month]]+7*2</f>
        <v>45615</v>
      </c>
      <c r="J129" s="3" t="b">
        <f>tblData[[#This Row],[Third Tuesday of the month]]=tblData[[#This Row],[Birthday 2024]]</f>
        <v>0</v>
      </c>
      <c r="K129" s="87" cm="1">
        <f t="array" ref="K129">tblData[[#This Row],[Birthday 2024]]-_xlfn.SWITCH(tblData[[#This Row],[Day of week]],7,0,6,6,5,5,4,4,3,3,2,2,1,1)</f>
        <v>45613</v>
      </c>
      <c r="L129" s="87">
        <f>IF(MONTH(tblData[[#This Row],[Birthday 2024]])=2,DATE(2024,2,25),EOMONTH(tblData[[#This Row],[Birthday 2024]],0)-4)</f>
        <v>45622</v>
      </c>
      <c r="M129" s="87">
        <f>EOMONTH(tblData[[#This Row],[Birthday 2024]],0)</f>
        <v>45626</v>
      </c>
      <c r="N129" s="87" t="b">
        <f>MEDIAN(tblData[[#This Row],[Last - 5]:[Last]],tblData[[#This Row],[Birthday 2024]])=tblData[[#This Row],[Birthday 2024]]</f>
        <v>0</v>
      </c>
      <c r="O129" s="87" t="b">
        <f>DAY(tblData[[#This Row],[Birthday 2024]]) = DAY(EDATE(tblData[[#This Row],[Birthday 2024]],6))</f>
        <v>1</v>
      </c>
      <c r="P129" s="87" t="b">
        <f>IF((tblData[[#This Row],[Day of week]]=7)+(tblData[[#This Row],[Day of week]]=6),TRUE,FALSE)</f>
        <v>0</v>
      </c>
      <c r="Q129" s="3">
        <f>IF(tblData[[#This Row],[Is Weekend]],DAY(tblData[[#This Row],[Birthday 2024]]),0)</f>
        <v>0</v>
      </c>
    </row>
    <row r="130" spans="2:17" ht="23.25" customHeight="1" x14ac:dyDescent="0.25">
      <c r="B130" s="19" t="s">
        <v>114</v>
      </c>
      <c r="C130" s="20">
        <v>37963</v>
      </c>
      <c r="D130" s="86">
        <f>DATE(2024,MONTH(tblData[[#This Row],[Birthday (MM/DD/YYYY)]]),DAY(tblData[[#This Row],[Birthday (MM/DD/YYYY)]]))</f>
        <v>45634</v>
      </c>
      <c r="E130" s="3">
        <f>WEEKDAY(tblData[[#This Row],[Birthday 2024]],2)</f>
        <v>7</v>
      </c>
      <c r="F130" s="3">
        <f>WEEKDAY(DATE(2024,MONTH(tblData[[#This Row],[Birthday 2024]]),1),2)</f>
        <v>7</v>
      </c>
      <c r="G130" s="87">
        <f>DATE(2024,MONTH(tblData[[#This Row],[Birthday 2024]]),1)</f>
        <v>45627</v>
      </c>
      <c r="H130" s="87">
        <f>IF(tblData[[#This Row],[First Day of week of the month]]&lt;=2,tblData[[#This Row],[First Day of week]]+2-tblData[[#This Row],[First Day of week of the month]],tblData[[#This Row],[First Day of week]]+7-tblData[[#This Row],[First Day of week of the month]]+2)</f>
        <v>45629</v>
      </c>
      <c r="I130" s="87">
        <f>tblData[[#This Row],[First Tuesday of the month]]+7*2</f>
        <v>45643</v>
      </c>
      <c r="J130" s="3" t="b">
        <f>tblData[[#This Row],[Third Tuesday of the month]]=tblData[[#This Row],[Birthday 2024]]</f>
        <v>0</v>
      </c>
      <c r="K130" s="87" cm="1">
        <f t="array" ref="K130">tblData[[#This Row],[Birthday 2024]]-_xlfn.SWITCH(tblData[[#This Row],[Day of week]],7,0,6,6,5,5,4,4,3,3,2,2,1,1)</f>
        <v>45634</v>
      </c>
      <c r="L130" s="87">
        <f>IF(MONTH(tblData[[#This Row],[Birthday 2024]])=2,DATE(2024,2,25),EOMONTH(tblData[[#This Row],[Birthday 2024]],0)-4)</f>
        <v>45653</v>
      </c>
      <c r="M130" s="87">
        <f>EOMONTH(tblData[[#This Row],[Birthday 2024]],0)</f>
        <v>45657</v>
      </c>
      <c r="N130" s="87" t="b">
        <f>MEDIAN(tblData[[#This Row],[Last - 5]:[Last]],tblData[[#This Row],[Birthday 2024]])=tblData[[#This Row],[Birthday 2024]]</f>
        <v>0</v>
      </c>
      <c r="O130" s="87" t="b">
        <f>DAY(tblData[[#This Row],[Birthday 2024]]) = DAY(EDATE(tblData[[#This Row],[Birthday 2024]],6))</f>
        <v>1</v>
      </c>
      <c r="P130" s="87" t="b">
        <f>IF((tblData[[#This Row],[Day of week]]=7)+(tblData[[#This Row],[Day of week]]=6),TRUE,FALSE)</f>
        <v>1</v>
      </c>
      <c r="Q130" s="3">
        <f>IF(tblData[[#This Row],[Is Weekend]],DAY(tblData[[#This Row],[Birthday 2024]]),0)</f>
        <v>8</v>
      </c>
    </row>
    <row r="131" spans="2:17" ht="23.25" customHeight="1" x14ac:dyDescent="0.25">
      <c r="B131" s="19" t="s">
        <v>115</v>
      </c>
      <c r="C131" s="20">
        <v>37718</v>
      </c>
      <c r="D131" s="86">
        <f>DATE(2024,MONTH(tblData[[#This Row],[Birthday (MM/DD/YYYY)]]),DAY(tblData[[#This Row],[Birthday (MM/DD/YYYY)]]))</f>
        <v>45389</v>
      </c>
      <c r="E131" s="3">
        <f>WEEKDAY(tblData[[#This Row],[Birthday 2024]],2)</f>
        <v>7</v>
      </c>
      <c r="F131" s="3">
        <f>WEEKDAY(DATE(2024,MONTH(tblData[[#This Row],[Birthday 2024]]),1),2)</f>
        <v>1</v>
      </c>
      <c r="G131" s="87">
        <f>DATE(2024,MONTH(tblData[[#This Row],[Birthday 2024]]),1)</f>
        <v>45383</v>
      </c>
      <c r="H131" s="87">
        <f>IF(tblData[[#This Row],[First Day of week of the month]]&lt;=2,tblData[[#This Row],[First Day of week]]+2-tblData[[#This Row],[First Day of week of the month]],tblData[[#This Row],[First Day of week]]+7-tblData[[#This Row],[First Day of week of the month]]+2)</f>
        <v>45384</v>
      </c>
      <c r="I131" s="87">
        <f>tblData[[#This Row],[First Tuesday of the month]]+7*2</f>
        <v>45398</v>
      </c>
      <c r="J131" s="3" t="b">
        <f>tblData[[#This Row],[Third Tuesday of the month]]=tblData[[#This Row],[Birthday 2024]]</f>
        <v>0</v>
      </c>
      <c r="K131" s="87" cm="1">
        <f t="array" ref="K131">tblData[[#This Row],[Birthday 2024]]-_xlfn.SWITCH(tblData[[#This Row],[Day of week]],7,0,6,6,5,5,4,4,3,3,2,2,1,1)</f>
        <v>45389</v>
      </c>
      <c r="L131" s="87">
        <f>IF(MONTH(tblData[[#This Row],[Birthday 2024]])=2,DATE(2024,2,25),EOMONTH(tblData[[#This Row],[Birthday 2024]],0)-4)</f>
        <v>45408</v>
      </c>
      <c r="M131" s="87">
        <f>EOMONTH(tblData[[#This Row],[Birthday 2024]],0)</f>
        <v>45412</v>
      </c>
      <c r="N131" s="87" t="b">
        <f>MEDIAN(tblData[[#This Row],[Last - 5]:[Last]],tblData[[#This Row],[Birthday 2024]])=tblData[[#This Row],[Birthday 2024]]</f>
        <v>0</v>
      </c>
      <c r="O131" s="87" t="b">
        <f>DAY(tblData[[#This Row],[Birthday 2024]]) = DAY(EDATE(tblData[[#This Row],[Birthday 2024]],6))</f>
        <v>1</v>
      </c>
      <c r="P131" s="87" t="b">
        <f>IF((tblData[[#This Row],[Day of week]]=7)+(tblData[[#This Row],[Day of week]]=6),TRUE,FALSE)</f>
        <v>1</v>
      </c>
      <c r="Q131" s="3">
        <f>IF(tblData[[#This Row],[Is Weekend]],DAY(tblData[[#This Row],[Birthday 2024]]),0)</f>
        <v>7</v>
      </c>
    </row>
    <row r="132" spans="2:17" ht="23.25" customHeight="1" x14ac:dyDescent="0.25">
      <c r="B132" s="19" t="s">
        <v>116</v>
      </c>
      <c r="C132" s="20">
        <v>37746</v>
      </c>
      <c r="D132" s="86">
        <f>DATE(2024,MONTH(tblData[[#This Row],[Birthday (MM/DD/YYYY)]]),DAY(tblData[[#This Row],[Birthday (MM/DD/YYYY)]]))</f>
        <v>45417</v>
      </c>
      <c r="E132" s="3">
        <f>WEEKDAY(tblData[[#This Row],[Birthday 2024]],2)</f>
        <v>7</v>
      </c>
      <c r="F132" s="3">
        <f>WEEKDAY(DATE(2024,MONTH(tblData[[#This Row],[Birthday 2024]]),1),2)</f>
        <v>3</v>
      </c>
      <c r="G132" s="87">
        <f>DATE(2024,MONTH(tblData[[#This Row],[Birthday 2024]]),1)</f>
        <v>45413</v>
      </c>
      <c r="H132" s="87">
        <f>IF(tblData[[#This Row],[First Day of week of the month]]&lt;=2,tblData[[#This Row],[First Day of week]]+2-tblData[[#This Row],[First Day of week of the month]],tblData[[#This Row],[First Day of week]]+7-tblData[[#This Row],[First Day of week of the month]]+2)</f>
        <v>45419</v>
      </c>
      <c r="I132" s="87">
        <f>tblData[[#This Row],[First Tuesday of the month]]+7*2</f>
        <v>45433</v>
      </c>
      <c r="J132" s="3" t="b">
        <f>tblData[[#This Row],[Third Tuesday of the month]]=tblData[[#This Row],[Birthday 2024]]</f>
        <v>0</v>
      </c>
      <c r="K132" s="87" cm="1">
        <f t="array" ref="K132">tblData[[#This Row],[Birthday 2024]]-_xlfn.SWITCH(tblData[[#This Row],[Day of week]],7,0,6,6,5,5,4,4,3,3,2,2,1,1)</f>
        <v>45417</v>
      </c>
      <c r="L132" s="87">
        <f>IF(MONTH(tblData[[#This Row],[Birthday 2024]])=2,DATE(2024,2,25),EOMONTH(tblData[[#This Row],[Birthday 2024]],0)-4)</f>
        <v>45439</v>
      </c>
      <c r="M132" s="87">
        <f>EOMONTH(tblData[[#This Row],[Birthday 2024]],0)</f>
        <v>45443</v>
      </c>
      <c r="N132" s="87" t="b">
        <f>MEDIAN(tblData[[#This Row],[Last - 5]:[Last]],tblData[[#This Row],[Birthday 2024]])=tblData[[#This Row],[Birthday 2024]]</f>
        <v>0</v>
      </c>
      <c r="O132" s="87" t="b">
        <f>DAY(tblData[[#This Row],[Birthday 2024]]) = DAY(EDATE(tblData[[#This Row],[Birthday 2024]],6))</f>
        <v>1</v>
      </c>
      <c r="P132" s="87" t="b">
        <f>IF((tblData[[#This Row],[Day of week]]=7)+(tblData[[#This Row],[Day of week]]=6),TRUE,FALSE)</f>
        <v>1</v>
      </c>
      <c r="Q132" s="3">
        <f>IF(tblData[[#This Row],[Is Weekend]],DAY(tblData[[#This Row],[Birthday 2024]]),0)</f>
        <v>5</v>
      </c>
    </row>
    <row r="133" spans="2:17" ht="23.25" customHeight="1" x14ac:dyDescent="0.25">
      <c r="B133" s="19" t="s">
        <v>117</v>
      </c>
      <c r="C133" s="20">
        <v>38155</v>
      </c>
      <c r="D133" s="86">
        <f>DATE(2024,MONTH(tblData[[#This Row],[Birthday (MM/DD/YYYY)]]),DAY(tblData[[#This Row],[Birthday (MM/DD/YYYY)]]))</f>
        <v>45460</v>
      </c>
      <c r="E133" s="3">
        <f>WEEKDAY(tblData[[#This Row],[Birthday 2024]],2)</f>
        <v>1</v>
      </c>
      <c r="F133" s="3">
        <f>WEEKDAY(DATE(2024,MONTH(tblData[[#This Row],[Birthday 2024]]),1),2)</f>
        <v>6</v>
      </c>
      <c r="G133" s="87">
        <f>DATE(2024,MONTH(tblData[[#This Row],[Birthday 2024]]),1)</f>
        <v>45444</v>
      </c>
      <c r="H133" s="87">
        <f>IF(tblData[[#This Row],[First Day of week of the month]]&lt;=2,tblData[[#This Row],[First Day of week]]+2-tblData[[#This Row],[First Day of week of the month]],tblData[[#This Row],[First Day of week]]+7-tblData[[#This Row],[First Day of week of the month]]+2)</f>
        <v>45447</v>
      </c>
      <c r="I133" s="87">
        <f>tblData[[#This Row],[First Tuesday of the month]]+7*2</f>
        <v>45461</v>
      </c>
      <c r="J133" s="3" t="b">
        <f>tblData[[#This Row],[Third Tuesday of the month]]=tblData[[#This Row],[Birthday 2024]]</f>
        <v>0</v>
      </c>
      <c r="K133" s="87" cm="1">
        <f t="array" ref="K133">tblData[[#This Row],[Birthday 2024]]-_xlfn.SWITCH(tblData[[#This Row],[Day of week]],7,0,6,6,5,5,4,4,3,3,2,2,1,1)</f>
        <v>45459</v>
      </c>
      <c r="L133" s="87">
        <f>IF(MONTH(tblData[[#This Row],[Birthday 2024]])=2,DATE(2024,2,25),EOMONTH(tblData[[#This Row],[Birthday 2024]],0)-4)</f>
        <v>45469</v>
      </c>
      <c r="M133" s="87">
        <f>EOMONTH(tblData[[#This Row],[Birthday 2024]],0)</f>
        <v>45473</v>
      </c>
      <c r="N133" s="87" t="b">
        <f>MEDIAN(tblData[[#This Row],[Last - 5]:[Last]],tblData[[#This Row],[Birthday 2024]])=tblData[[#This Row],[Birthday 2024]]</f>
        <v>0</v>
      </c>
      <c r="O133" s="87" t="b">
        <f>DAY(tblData[[#This Row],[Birthday 2024]]) = DAY(EDATE(tblData[[#This Row],[Birthday 2024]],6))</f>
        <v>1</v>
      </c>
      <c r="P133" s="87" t="b">
        <f>IF((tblData[[#This Row],[Day of week]]=7)+(tblData[[#This Row],[Day of week]]=6),TRUE,FALSE)</f>
        <v>0</v>
      </c>
      <c r="Q133" s="3">
        <f>IF(tblData[[#This Row],[Is Weekend]],DAY(tblData[[#This Row],[Birthday 2024]]),0)</f>
        <v>0</v>
      </c>
    </row>
    <row r="134" spans="2:17" ht="23.25" customHeight="1" x14ac:dyDescent="0.25">
      <c r="B134" s="19" t="s">
        <v>118</v>
      </c>
      <c r="C134" s="20">
        <v>38200</v>
      </c>
      <c r="D134" s="86">
        <f>DATE(2024,MONTH(tblData[[#This Row],[Birthday (MM/DD/YYYY)]]),DAY(tblData[[#This Row],[Birthday (MM/DD/YYYY)]]))</f>
        <v>45505</v>
      </c>
      <c r="E134" s="3">
        <f>WEEKDAY(tblData[[#This Row],[Birthday 2024]],2)</f>
        <v>4</v>
      </c>
      <c r="F134" s="3">
        <f>WEEKDAY(DATE(2024,MONTH(tblData[[#This Row],[Birthday 2024]]),1),2)</f>
        <v>4</v>
      </c>
      <c r="G134" s="87">
        <f>DATE(2024,MONTH(tblData[[#This Row],[Birthday 2024]]),1)</f>
        <v>45505</v>
      </c>
      <c r="H134" s="87">
        <f>IF(tblData[[#This Row],[First Day of week of the month]]&lt;=2,tblData[[#This Row],[First Day of week]]+2-tblData[[#This Row],[First Day of week of the month]],tblData[[#This Row],[First Day of week]]+7-tblData[[#This Row],[First Day of week of the month]]+2)</f>
        <v>45510</v>
      </c>
      <c r="I134" s="87">
        <f>tblData[[#This Row],[First Tuesday of the month]]+7*2</f>
        <v>45524</v>
      </c>
      <c r="J134" s="3" t="b">
        <f>tblData[[#This Row],[Third Tuesday of the month]]=tblData[[#This Row],[Birthday 2024]]</f>
        <v>0</v>
      </c>
      <c r="K134" s="87" cm="1">
        <f t="array" ref="K134">tblData[[#This Row],[Birthday 2024]]-_xlfn.SWITCH(tblData[[#This Row],[Day of week]],7,0,6,6,5,5,4,4,3,3,2,2,1,1)</f>
        <v>45501</v>
      </c>
      <c r="L134" s="87">
        <f>IF(MONTH(tblData[[#This Row],[Birthday 2024]])=2,DATE(2024,2,25),EOMONTH(tblData[[#This Row],[Birthday 2024]],0)-4)</f>
        <v>45531</v>
      </c>
      <c r="M134" s="87">
        <f>EOMONTH(tblData[[#This Row],[Birthday 2024]],0)</f>
        <v>45535</v>
      </c>
      <c r="N134" s="87" t="b">
        <f>MEDIAN(tblData[[#This Row],[Last - 5]:[Last]],tblData[[#This Row],[Birthday 2024]])=tblData[[#This Row],[Birthday 2024]]</f>
        <v>0</v>
      </c>
      <c r="O134" s="87" t="b">
        <f>DAY(tblData[[#This Row],[Birthday 2024]]) = DAY(EDATE(tblData[[#This Row],[Birthday 2024]],6))</f>
        <v>1</v>
      </c>
      <c r="P134" s="87" t="b">
        <f>IF((tblData[[#This Row],[Day of week]]=7)+(tblData[[#This Row],[Day of week]]=6),TRUE,FALSE)</f>
        <v>0</v>
      </c>
      <c r="Q134" s="3">
        <f>IF(tblData[[#This Row],[Is Weekend]],DAY(tblData[[#This Row],[Birthday 2024]]),0)</f>
        <v>0</v>
      </c>
    </row>
    <row r="135" spans="2:17" ht="23.25" customHeight="1" x14ac:dyDescent="0.25">
      <c r="B135" s="19" t="s">
        <v>119</v>
      </c>
      <c r="C135" s="20">
        <v>37612</v>
      </c>
      <c r="D135" s="86">
        <f>DATE(2024,MONTH(tblData[[#This Row],[Birthday (MM/DD/YYYY)]]),DAY(tblData[[#This Row],[Birthday (MM/DD/YYYY)]]))</f>
        <v>45648</v>
      </c>
      <c r="E135" s="3">
        <f>WEEKDAY(tblData[[#This Row],[Birthday 2024]],2)</f>
        <v>7</v>
      </c>
      <c r="F135" s="3">
        <f>WEEKDAY(DATE(2024,MONTH(tblData[[#This Row],[Birthday 2024]]),1),2)</f>
        <v>7</v>
      </c>
      <c r="G135" s="87">
        <f>DATE(2024,MONTH(tblData[[#This Row],[Birthday 2024]]),1)</f>
        <v>45627</v>
      </c>
      <c r="H135" s="87">
        <f>IF(tblData[[#This Row],[First Day of week of the month]]&lt;=2,tblData[[#This Row],[First Day of week]]+2-tblData[[#This Row],[First Day of week of the month]],tblData[[#This Row],[First Day of week]]+7-tblData[[#This Row],[First Day of week of the month]]+2)</f>
        <v>45629</v>
      </c>
      <c r="I135" s="87">
        <f>tblData[[#This Row],[First Tuesday of the month]]+7*2</f>
        <v>45643</v>
      </c>
      <c r="J135" s="3" t="b">
        <f>tblData[[#This Row],[Third Tuesday of the month]]=tblData[[#This Row],[Birthday 2024]]</f>
        <v>0</v>
      </c>
      <c r="K135" s="87" cm="1">
        <f t="array" ref="K135">tblData[[#This Row],[Birthday 2024]]-_xlfn.SWITCH(tblData[[#This Row],[Day of week]],7,0,6,6,5,5,4,4,3,3,2,2,1,1)</f>
        <v>45648</v>
      </c>
      <c r="L135" s="87">
        <f>IF(MONTH(tblData[[#This Row],[Birthday 2024]])=2,DATE(2024,2,25),EOMONTH(tblData[[#This Row],[Birthday 2024]],0)-4)</f>
        <v>45653</v>
      </c>
      <c r="M135" s="87">
        <f>EOMONTH(tblData[[#This Row],[Birthday 2024]],0)</f>
        <v>45657</v>
      </c>
      <c r="N135" s="87" t="b">
        <f>MEDIAN(tblData[[#This Row],[Last - 5]:[Last]],tblData[[#This Row],[Birthday 2024]])=tblData[[#This Row],[Birthday 2024]]</f>
        <v>0</v>
      </c>
      <c r="O135" s="87" t="b">
        <f>DAY(tblData[[#This Row],[Birthday 2024]]) = DAY(EDATE(tblData[[#This Row],[Birthday 2024]],6))</f>
        <v>1</v>
      </c>
      <c r="P135" s="87" t="b">
        <f>IF((tblData[[#This Row],[Day of week]]=7)+(tblData[[#This Row],[Day of week]]=6),TRUE,FALSE)</f>
        <v>1</v>
      </c>
      <c r="Q135" s="3">
        <f>IF(tblData[[#This Row],[Is Weekend]],DAY(tblData[[#This Row],[Birthday 2024]]),0)</f>
        <v>22</v>
      </c>
    </row>
    <row r="136" spans="2:17" ht="23.25" customHeight="1" x14ac:dyDescent="0.25">
      <c r="B136" s="19" t="s">
        <v>120</v>
      </c>
      <c r="C136" s="20">
        <v>37331</v>
      </c>
      <c r="D136" s="86">
        <f>DATE(2024,MONTH(tblData[[#This Row],[Birthday (MM/DD/YYYY)]]),DAY(tblData[[#This Row],[Birthday (MM/DD/YYYY)]]))</f>
        <v>45367</v>
      </c>
      <c r="E136" s="3">
        <f>WEEKDAY(tblData[[#This Row],[Birthday 2024]],2)</f>
        <v>6</v>
      </c>
      <c r="F136" s="3">
        <f>WEEKDAY(DATE(2024,MONTH(tblData[[#This Row],[Birthday 2024]]),1),2)</f>
        <v>5</v>
      </c>
      <c r="G136" s="87">
        <f>DATE(2024,MONTH(tblData[[#This Row],[Birthday 2024]]),1)</f>
        <v>45352</v>
      </c>
      <c r="H136" s="87">
        <f>IF(tblData[[#This Row],[First Day of week of the month]]&lt;=2,tblData[[#This Row],[First Day of week]]+2-tblData[[#This Row],[First Day of week of the month]],tblData[[#This Row],[First Day of week]]+7-tblData[[#This Row],[First Day of week of the month]]+2)</f>
        <v>45356</v>
      </c>
      <c r="I136" s="87">
        <f>tblData[[#This Row],[First Tuesday of the month]]+7*2</f>
        <v>45370</v>
      </c>
      <c r="J136" s="3" t="b">
        <f>tblData[[#This Row],[Third Tuesday of the month]]=tblData[[#This Row],[Birthday 2024]]</f>
        <v>0</v>
      </c>
      <c r="K136" s="87" cm="1">
        <f t="array" ref="K136">tblData[[#This Row],[Birthday 2024]]-_xlfn.SWITCH(tblData[[#This Row],[Day of week]],7,0,6,6,5,5,4,4,3,3,2,2,1,1)</f>
        <v>45361</v>
      </c>
      <c r="L136" s="87">
        <f>IF(MONTH(tblData[[#This Row],[Birthday 2024]])=2,DATE(2024,2,25),EOMONTH(tblData[[#This Row],[Birthday 2024]],0)-4)</f>
        <v>45378</v>
      </c>
      <c r="M136" s="87">
        <f>EOMONTH(tblData[[#This Row],[Birthday 2024]],0)</f>
        <v>45382</v>
      </c>
      <c r="N136" s="87" t="b">
        <f>MEDIAN(tblData[[#This Row],[Last - 5]:[Last]],tblData[[#This Row],[Birthday 2024]])=tblData[[#This Row],[Birthday 2024]]</f>
        <v>0</v>
      </c>
      <c r="O136" s="87" t="b">
        <f>DAY(tblData[[#This Row],[Birthday 2024]]) = DAY(EDATE(tblData[[#This Row],[Birthday 2024]],6))</f>
        <v>1</v>
      </c>
      <c r="P136" s="87" t="b">
        <f>IF((tblData[[#This Row],[Day of week]]=7)+(tblData[[#This Row],[Day of week]]=6),TRUE,FALSE)</f>
        <v>1</v>
      </c>
      <c r="Q136" s="3">
        <f>IF(tblData[[#This Row],[Is Weekend]],DAY(tblData[[#This Row],[Birthday 2024]]),0)</f>
        <v>16</v>
      </c>
    </row>
    <row r="137" spans="2:17" ht="23.25" customHeight="1" x14ac:dyDescent="0.25">
      <c r="B137" s="19" t="s">
        <v>121</v>
      </c>
      <c r="C137" s="20">
        <v>38221</v>
      </c>
      <c r="D137" s="86">
        <f>DATE(2024,MONTH(tblData[[#This Row],[Birthday (MM/DD/YYYY)]]),DAY(tblData[[#This Row],[Birthday (MM/DD/YYYY)]]))</f>
        <v>45526</v>
      </c>
      <c r="E137" s="3">
        <f>WEEKDAY(tblData[[#This Row],[Birthday 2024]],2)</f>
        <v>4</v>
      </c>
      <c r="F137" s="3">
        <f>WEEKDAY(DATE(2024,MONTH(tblData[[#This Row],[Birthday 2024]]),1),2)</f>
        <v>4</v>
      </c>
      <c r="G137" s="87">
        <f>DATE(2024,MONTH(tblData[[#This Row],[Birthday 2024]]),1)</f>
        <v>45505</v>
      </c>
      <c r="H137" s="87">
        <f>IF(tblData[[#This Row],[First Day of week of the month]]&lt;=2,tblData[[#This Row],[First Day of week]]+2-tblData[[#This Row],[First Day of week of the month]],tblData[[#This Row],[First Day of week]]+7-tblData[[#This Row],[First Day of week of the month]]+2)</f>
        <v>45510</v>
      </c>
      <c r="I137" s="87">
        <f>tblData[[#This Row],[First Tuesday of the month]]+7*2</f>
        <v>45524</v>
      </c>
      <c r="J137" s="3" t="b">
        <f>tblData[[#This Row],[Third Tuesday of the month]]=tblData[[#This Row],[Birthday 2024]]</f>
        <v>0</v>
      </c>
      <c r="K137" s="87" cm="1">
        <f t="array" ref="K137">tblData[[#This Row],[Birthday 2024]]-_xlfn.SWITCH(tblData[[#This Row],[Day of week]],7,0,6,6,5,5,4,4,3,3,2,2,1,1)</f>
        <v>45522</v>
      </c>
      <c r="L137" s="87">
        <f>IF(MONTH(tblData[[#This Row],[Birthday 2024]])=2,DATE(2024,2,25),EOMONTH(tblData[[#This Row],[Birthday 2024]],0)-4)</f>
        <v>45531</v>
      </c>
      <c r="M137" s="87">
        <f>EOMONTH(tblData[[#This Row],[Birthday 2024]],0)</f>
        <v>45535</v>
      </c>
      <c r="N137" s="87" t="b">
        <f>MEDIAN(tblData[[#This Row],[Last - 5]:[Last]],tblData[[#This Row],[Birthday 2024]])=tblData[[#This Row],[Birthday 2024]]</f>
        <v>0</v>
      </c>
      <c r="O137" s="87" t="b">
        <f>DAY(tblData[[#This Row],[Birthday 2024]]) = DAY(EDATE(tblData[[#This Row],[Birthday 2024]],6))</f>
        <v>1</v>
      </c>
      <c r="P137" s="87" t="b">
        <f>IF((tblData[[#This Row],[Day of week]]=7)+(tblData[[#This Row],[Day of week]]=6),TRUE,FALSE)</f>
        <v>0</v>
      </c>
      <c r="Q137" s="3">
        <f>IF(tblData[[#This Row],[Is Weekend]],DAY(tblData[[#This Row],[Birthday 2024]]),0)</f>
        <v>0</v>
      </c>
    </row>
    <row r="138" spans="2:17" ht="23.25" customHeight="1" x14ac:dyDescent="0.25">
      <c r="B138" s="19" t="s">
        <v>122</v>
      </c>
      <c r="C138" s="20">
        <v>36913</v>
      </c>
      <c r="D138" s="86">
        <f>DATE(2024,MONTH(tblData[[#This Row],[Birthday (MM/DD/YYYY)]]),DAY(tblData[[#This Row],[Birthday (MM/DD/YYYY)]]))</f>
        <v>45313</v>
      </c>
      <c r="E138" s="3">
        <f>WEEKDAY(tblData[[#This Row],[Birthday 2024]],2)</f>
        <v>1</v>
      </c>
      <c r="F138" s="3">
        <f>WEEKDAY(DATE(2024,MONTH(tblData[[#This Row],[Birthday 2024]]),1),2)</f>
        <v>1</v>
      </c>
      <c r="G138" s="87">
        <f>DATE(2024,MONTH(tblData[[#This Row],[Birthday 2024]]),1)</f>
        <v>45292</v>
      </c>
      <c r="H138" s="87">
        <f>IF(tblData[[#This Row],[First Day of week of the month]]&lt;=2,tblData[[#This Row],[First Day of week]]+2-tblData[[#This Row],[First Day of week of the month]],tblData[[#This Row],[First Day of week]]+7-tblData[[#This Row],[First Day of week of the month]]+2)</f>
        <v>45293</v>
      </c>
      <c r="I138" s="87">
        <f>tblData[[#This Row],[First Tuesday of the month]]+7*2</f>
        <v>45307</v>
      </c>
      <c r="J138" s="3" t="b">
        <f>tblData[[#This Row],[Third Tuesday of the month]]=tblData[[#This Row],[Birthday 2024]]</f>
        <v>0</v>
      </c>
      <c r="K138" s="87" cm="1">
        <f t="array" ref="K138">tblData[[#This Row],[Birthday 2024]]-_xlfn.SWITCH(tblData[[#This Row],[Day of week]],7,0,6,6,5,5,4,4,3,3,2,2,1,1)</f>
        <v>45312</v>
      </c>
      <c r="L138" s="87">
        <f>IF(MONTH(tblData[[#This Row],[Birthday 2024]])=2,DATE(2024,2,25),EOMONTH(tblData[[#This Row],[Birthday 2024]],0)-4)</f>
        <v>45318</v>
      </c>
      <c r="M138" s="87">
        <f>EOMONTH(tblData[[#This Row],[Birthday 2024]],0)</f>
        <v>45322</v>
      </c>
      <c r="N138" s="87" t="b">
        <f>MEDIAN(tblData[[#This Row],[Last - 5]:[Last]],tblData[[#This Row],[Birthday 2024]])=tblData[[#This Row],[Birthday 2024]]</f>
        <v>0</v>
      </c>
      <c r="O138" s="87" t="b">
        <f>DAY(tblData[[#This Row],[Birthday 2024]]) = DAY(EDATE(tblData[[#This Row],[Birthday 2024]],6))</f>
        <v>1</v>
      </c>
      <c r="P138" s="87" t="b">
        <f>IF((tblData[[#This Row],[Day of week]]=7)+(tblData[[#This Row],[Day of week]]=6),TRUE,FALSE)</f>
        <v>0</v>
      </c>
      <c r="Q138" s="3">
        <f>IF(tblData[[#This Row],[Is Weekend]],DAY(tblData[[#This Row],[Birthday 2024]]),0)</f>
        <v>0</v>
      </c>
    </row>
    <row r="139" spans="2:17" ht="23.25" customHeight="1" x14ac:dyDescent="0.25">
      <c r="B139" s="19" t="s">
        <v>123</v>
      </c>
      <c r="C139" s="20">
        <v>38235</v>
      </c>
      <c r="D139" s="86">
        <f>DATE(2024,MONTH(tblData[[#This Row],[Birthday (MM/DD/YYYY)]]),DAY(tblData[[#This Row],[Birthday (MM/DD/YYYY)]]))</f>
        <v>45540</v>
      </c>
      <c r="E139" s="3">
        <f>WEEKDAY(tblData[[#This Row],[Birthday 2024]],2)</f>
        <v>4</v>
      </c>
      <c r="F139" s="3">
        <f>WEEKDAY(DATE(2024,MONTH(tblData[[#This Row],[Birthday 2024]]),1),2)</f>
        <v>7</v>
      </c>
      <c r="G139" s="87">
        <f>DATE(2024,MONTH(tblData[[#This Row],[Birthday 2024]]),1)</f>
        <v>45536</v>
      </c>
      <c r="H139" s="87">
        <f>IF(tblData[[#This Row],[First Day of week of the month]]&lt;=2,tblData[[#This Row],[First Day of week]]+2-tblData[[#This Row],[First Day of week of the month]],tblData[[#This Row],[First Day of week]]+7-tblData[[#This Row],[First Day of week of the month]]+2)</f>
        <v>45538</v>
      </c>
      <c r="I139" s="87">
        <f>tblData[[#This Row],[First Tuesday of the month]]+7*2</f>
        <v>45552</v>
      </c>
      <c r="J139" s="3" t="b">
        <f>tblData[[#This Row],[Third Tuesday of the month]]=tblData[[#This Row],[Birthday 2024]]</f>
        <v>0</v>
      </c>
      <c r="K139" s="87" cm="1">
        <f t="array" ref="K139">tblData[[#This Row],[Birthday 2024]]-_xlfn.SWITCH(tblData[[#This Row],[Day of week]],7,0,6,6,5,5,4,4,3,3,2,2,1,1)</f>
        <v>45536</v>
      </c>
      <c r="L139" s="87">
        <f>IF(MONTH(tblData[[#This Row],[Birthday 2024]])=2,DATE(2024,2,25),EOMONTH(tblData[[#This Row],[Birthday 2024]],0)-4)</f>
        <v>45561</v>
      </c>
      <c r="M139" s="87">
        <f>EOMONTH(tblData[[#This Row],[Birthday 2024]],0)</f>
        <v>45565</v>
      </c>
      <c r="N139" s="87" t="b">
        <f>MEDIAN(tblData[[#This Row],[Last - 5]:[Last]],tblData[[#This Row],[Birthday 2024]])=tblData[[#This Row],[Birthday 2024]]</f>
        <v>0</v>
      </c>
      <c r="O139" s="87" t="b">
        <f>DAY(tblData[[#This Row],[Birthday 2024]]) = DAY(EDATE(tblData[[#This Row],[Birthday 2024]],6))</f>
        <v>1</v>
      </c>
      <c r="P139" s="87" t="b">
        <f>IF((tblData[[#This Row],[Day of week]]=7)+(tblData[[#This Row],[Day of week]]=6),TRUE,FALSE)</f>
        <v>0</v>
      </c>
      <c r="Q139" s="3">
        <f>IF(tblData[[#This Row],[Is Weekend]],DAY(tblData[[#This Row],[Birthday 2024]]),0)</f>
        <v>0</v>
      </c>
    </row>
    <row r="140" spans="2:17" ht="23.25" customHeight="1" x14ac:dyDescent="0.25">
      <c r="B140" s="19" t="s">
        <v>124</v>
      </c>
      <c r="C140" s="20">
        <v>37844</v>
      </c>
      <c r="D140" s="86">
        <f>DATE(2024,MONTH(tblData[[#This Row],[Birthday (MM/DD/YYYY)]]),DAY(tblData[[#This Row],[Birthday (MM/DD/YYYY)]]))</f>
        <v>45515</v>
      </c>
      <c r="E140" s="3">
        <f>WEEKDAY(tblData[[#This Row],[Birthday 2024]],2)</f>
        <v>7</v>
      </c>
      <c r="F140" s="3">
        <f>WEEKDAY(DATE(2024,MONTH(tblData[[#This Row],[Birthday 2024]]),1),2)</f>
        <v>4</v>
      </c>
      <c r="G140" s="87">
        <f>DATE(2024,MONTH(tblData[[#This Row],[Birthday 2024]]),1)</f>
        <v>45505</v>
      </c>
      <c r="H140" s="87">
        <f>IF(tblData[[#This Row],[First Day of week of the month]]&lt;=2,tblData[[#This Row],[First Day of week]]+2-tblData[[#This Row],[First Day of week of the month]],tblData[[#This Row],[First Day of week]]+7-tblData[[#This Row],[First Day of week of the month]]+2)</f>
        <v>45510</v>
      </c>
      <c r="I140" s="87">
        <f>tblData[[#This Row],[First Tuesday of the month]]+7*2</f>
        <v>45524</v>
      </c>
      <c r="J140" s="3" t="b">
        <f>tblData[[#This Row],[Third Tuesday of the month]]=tblData[[#This Row],[Birthday 2024]]</f>
        <v>0</v>
      </c>
      <c r="K140" s="87" cm="1">
        <f t="array" ref="K140">tblData[[#This Row],[Birthday 2024]]-_xlfn.SWITCH(tblData[[#This Row],[Day of week]],7,0,6,6,5,5,4,4,3,3,2,2,1,1)</f>
        <v>45515</v>
      </c>
      <c r="L140" s="87">
        <f>IF(MONTH(tblData[[#This Row],[Birthday 2024]])=2,DATE(2024,2,25),EOMONTH(tblData[[#This Row],[Birthday 2024]],0)-4)</f>
        <v>45531</v>
      </c>
      <c r="M140" s="87">
        <f>EOMONTH(tblData[[#This Row],[Birthday 2024]],0)</f>
        <v>45535</v>
      </c>
      <c r="N140" s="87" t="b">
        <f>MEDIAN(tblData[[#This Row],[Last - 5]:[Last]],tblData[[#This Row],[Birthday 2024]])=tblData[[#This Row],[Birthday 2024]]</f>
        <v>0</v>
      </c>
      <c r="O140" s="87" t="b">
        <f>DAY(tblData[[#This Row],[Birthday 2024]]) = DAY(EDATE(tblData[[#This Row],[Birthday 2024]],6))</f>
        <v>1</v>
      </c>
      <c r="P140" s="87" t="b">
        <f>IF((tblData[[#This Row],[Day of week]]=7)+(tblData[[#This Row],[Day of week]]=6),TRUE,FALSE)</f>
        <v>1</v>
      </c>
      <c r="Q140" s="3">
        <f>IF(tblData[[#This Row],[Is Weekend]],DAY(tblData[[#This Row],[Birthday 2024]]),0)</f>
        <v>11</v>
      </c>
    </row>
    <row r="141" spans="2:17" ht="23.25" customHeight="1" x14ac:dyDescent="0.25">
      <c r="B141" s="19" t="s">
        <v>125</v>
      </c>
      <c r="C141" s="20">
        <v>37406</v>
      </c>
      <c r="D141" s="86">
        <f>DATE(2024,MONTH(tblData[[#This Row],[Birthday (MM/DD/YYYY)]]),DAY(tblData[[#This Row],[Birthday (MM/DD/YYYY)]]))</f>
        <v>45442</v>
      </c>
      <c r="E141" s="3">
        <f>WEEKDAY(tblData[[#This Row],[Birthday 2024]],2)</f>
        <v>4</v>
      </c>
      <c r="F141" s="3">
        <f>WEEKDAY(DATE(2024,MONTH(tblData[[#This Row],[Birthday 2024]]),1),2)</f>
        <v>3</v>
      </c>
      <c r="G141" s="87">
        <f>DATE(2024,MONTH(tblData[[#This Row],[Birthday 2024]]),1)</f>
        <v>45413</v>
      </c>
      <c r="H141" s="87">
        <f>IF(tblData[[#This Row],[First Day of week of the month]]&lt;=2,tblData[[#This Row],[First Day of week]]+2-tblData[[#This Row],[First Day of week of the month]],tblData[[#This Row],[First Day of week]]+7-tblData[[#This Row],[First Day of week of the month]]+2)</f>
        <v>45419</v>
      </c>
      <c r="I141" s="87">
        <f>tblData[[#This Row],[First Tuesday of the month]]+7*2</f>
        <v>45433</v>
      </c>
      <c r="J141" s="3" t="b">
        <f>tblData[[#This Row],[Third Tuesday of the month]]=tblData[[#This Row],[Birthday 2024]]</f>
        <v>0</v>
      </c>
      <c r="K141" s="87" cm="1">
        <f t="array" ref="K141">tblData[[#This Row],[Birthday 2024]]-_xlfn.SWITCH(tblData[[#This Row],[Day of week]],7,0,6,6,5,5,4,4,3,3,2,2,1,1)</f>
        <v>45438</v>
      </c>
      <c r="L141" s="87">
        <f>IF(MONTH(tblData[[#This Row],[Birthday 2024]])=2,DATE(2024,2,25),EOMONTH(tblData[[#This Row],[Birthday 2024]],0)-4)</f>
        <v>45439</v>
      </c>
      <c r="M141" s="87">
        <f>EOMONTH(tblData[[#This Row],[Birthday 2024]],0)</f>
        <v>45443</v>
      </c>
      <c r="N141" s="87" t="b">
        <f>MEDIAN(tblData[[#This Row],[Last - 5]:[Last]],tblData[[#This Row],[Birthday 2024]])=tblData[[#This Row],[Birthday 2024]]</f>
        <v>1</v>
      </c>
      <c r="O141" s="87" t="b">
        <f>DAY(tblData[[#This Row],[Birthday 2024]]) = DAY(EDATE(tblData[[#This Row],[Birthday 2024]],6))</f>
        <v>1</v>
      </c>
      <c r="P141" s="87" t="b">
        <f>IF((tblData[[#This Row],[Day of week]]=7)+(tblData[[#This Row],[Day of week]]=6),TRUE,FALSE)</f>
        <v>0</v>
      </c>
      <c r="Q141" s="3">
        <f>IF(tblData[[#This Row],[Is Weekend]],DAY(tblData[[#This Row],[Birthday 2024]]),0)</f>
        <v>0</v>
      </c>
    </row>
    <row r="142" spans="2:17" ht="23.25" customHeight="1" x14ac:dyDescent="0.25">
      <c r="B142" s="19" t="s">
        <v>126</v>
      </c>
      <c r="C142" s="20">
        <v>37333</v>
      </c>
      <c r="D142" s="86">
        <f>DATE(2024,MONTH(tblData[[#This Row],[Birthday (MM/DD/YYYY)]]),DAY(tblData[[#This Row],[Birthday (MM/DD/YYYY)]]))</f>
        <v>45369</v>
      </c>
      <c r="E142" s="3">
        <f>WEEKDAY(tblData[[#This Row],[Birthday 2024]],2)</f>
        <v>1</v>
      </c>
      <c r="F142" s="3">
        <f>WEEKDAY(DATE(2024,MONTH(tblData[[#This Row],[Birthday 2024]]),1),2)</f>
        <v>5</v>
      </c>
      <c r="G142" s="87">
        <f>DATE(2024,MONTH(tblData[[#This Row],[Birthday 2024]]),1)</f>
        <v>45352</v>
      </c>
      <c r="H142" s="87">
        <f>IF(tblData[[#This Row],[First Day of week of the month]]&lt;=2,tblData[[#This Row],[First Day of week]]+2-tblData[[#This Row],[First Day of week of the month]],tblData[[#This Row],[First Day of week]]+7-tblData[[#This Row],[First Day of week of the month]]+2)</f>
        <v>45356</v>
      </c>
      <c r="I142" s="87">
        <f>tblData[[#This Row],[First Tuesday of the month]]+7*2</f>
        <v>45370</v>
      </c>
      <c r="J142" s="3" t="b">
        <f>tblData[[#This Row],[Third Tuesday of the month]]=tblData[[#This Row],[Birthday 2024]]</f>
        <v>0</v>
      </c>
      <c r="K142" s="87" cm="1">
        <f t="array" ref="K142">tblData[[#This Row],[Birthday 2024]]-_xlfn.SWITCH(tblData[[#This Row],[Day of week]],7,0,6,6,5,5,4,4,3,3,2,2,1,1)</f>
        <v>45368</v>
      </c>
      <c r="L142" s="87">
        <f>IF(MONTH(tblData[[#This Row],[Birthday 2024]])=2,DATE(2024,2,25),EOMONTH(tblData[[#This Row],[Birthday 2024]],0)-4)</f>
        <v>45378</v>
      </c>
      <c r="M142" s="87">
        <f>EOMONTH(tblData[[#This Row],[Birthday 2024]],0)</f>
        <v>45382</v>
      </c>
      <c r="N142" s="87" t="b">
        <f>MEDIAN(tblData[[#This Row],[Last - 5]:[Last]],tblData[[#This Row],[Birthday 2024]])=tblData[[#This Row],[Birthday 2024]]</f>
        <v>0</v>
      </c>
      <c r="O142" s="87" t="b">
        <f>DAY(tblData[[#This Row],[Birthday 2024]]) = DAY(EDATE(tblData[[#This Row],[Birthday 2024]],6))</f>
        <v>1</v>
      </c>
      <c r="P142" s="87" t="b">
        <f>IF((tblData[[#This Row],[Day of week]]=7)+(tblData[[#This Row],[Day of week]]=6),TRUE,FALSE)</f>
        <v>0</v>
      </c>
      <c r="Q142" s="3">
        <f>IF(tblData[[#This Row],[Is Weekend]],DAY(tblData[[#This Row],[Birthday 2024]]),0)</f>
        <v>0</v>
      </c>
    </row>
    <row r="143" spans="2:17" ht="23.25" customHeight="1" x14ac:dyDescent="0.25">
      <c r="B143" s="19" t="s">
        <v>127</v>
      </c>
      <c r="C143" s="20">
        <v>37095</v>
      </c>
      <c r="D143" s="86">
        <f>DATE(2024,MONTH(tblData[[#This Row],[Birthday (MM/DD/YYYY)]]),DAY(tblData[[#This Row],[Birthday (MM/DD/YYYY)]]))</f>
        <v>45496</v>
      </c>
      <c r="E143" s="3">
        <f>WEEKDAY(tblData[[#This Row],[Birthday 2024]],2)</f>
        <v>2</v>
      </c>
      <c r="F143" s="3">
        <f>WEEKDAY(DATE(2024,MONTH(tblData[[#This Row],[Birthday 2024]]),1),2)</f>
        <v>1</v>
      </c>
      <c r="G143" s="87">
        <f>DATE(2024,MONTH(tblData[[#This Row],[Birthday 2024]]),1)</f>
        <v>45474</v>
      </c>
      <c r="H143" s="87">
        <f>IF(tblData[[#This Row],[First Day of week of the month]]&lt;=2,tblData[[#This Row],[First Day of week]]+2-tblData[[#This Row],[First Day of week of the month]],tblData[[#This Row],[First Day of week]]+7-tblData[[#This Row],[First Day of week of the month]]+2)</f>
        <v>45475</v>
      </c>
      <c r="I143" s="87">
        <f>tblData[[#This Row],[First Tuesday of the month]]+7*2</f>
        <v>45489</v>
      </c>
      <c r="J143" s="3" t="b">
        <f>tblData[[#This Row],[Third Tuesday of the month]]=tblData[[#This Row],[Birthday 2024]]</f>
        <v>0</v>
      </c>
      <c r="K143" s="87" cm="1">
        <f t="array" ref="K143">tblData[[#This Row],[Birthday 2024]]-_xlfn.SWITCH(tblData[[#This Row],[Day of week]],7,0,6,6,5,5,4,4,3,3,2,2,1,1)</f>
        <v>45494</v>
      </c>
      <c r="L143" s="87">
        <f>IF(MONTH(tblData[[#This Row],[Birthday 2024]])=2,DATE(2024,2,25),EOMONTH(tblData[[#This Row],[Birthday 2024]],0)-4)</f>
        <v>45500</v>
      </c>
      <c r="M143" s="87">
        <f>EOMONTH(tblData[[#This Row],[Birthday 2024]],0)</f>
        <v>45504</v>
      </c>
      <c r="N143" s="87" t="b">
        <f>MEDIAN(tblData[[#This Row],[Last - 5]:[Last]],tblData[[#This Row],[Birthday 2024]])=tblData[[#This Row],[Birthday 2024]]</f>
        <v>0</v>
      </c>
      <c r="O143" s="87" t="b">
        <f>DAY(tblData[[#This Row],[Birthday 2024]]) = DAY(EDATE(tblData[[#This Row],[Birthday 2024]],6))</f>
        <v>1</v>
      </c>
      <c r="P143" s="87" t="b">
        <f>IF((tblData[[#This Row],[Day of week]]=7)+(tblData[[#This Row],[Day of week]]=6),TRUE,FALSE)</f>
        <v>0</v>
      </c>
      <c r="Q143" s="3">
        <f>IF(tblData[[#This Row],[Is Weekend]],DAY(tblData[[#This Row],[Birthday 2024]]),0)</f>
        <v>0</v>
      </c>
    </row>
    <row r="144" spans="2:17" ht="23.25" customHeight="1" x14ac:dyDescent="0.25">
      <c r="B144" s="19" t="s">
        <v>128</v>
      </c>
      <c r="C144" s="20">
        <v>37104</v>
      </c>
      <c r="D144" s="86">
        <f>DATE(2024,MONTH(tblData[[#This Row],[Birthday (MM/DD/YYYY)]]),DAY(tblData[[#This Row],[Birthday (MM/DD/YYYY)]]))</f>
        <v>45505</v>
      </c>
      <c r="E144" s="3">
        <f>WEEKDAY(tblData[[#This Row],[Birthday 2024]],2)</f>
        <v>4</v>
      </c>
      <c r="F144" s="3">
        <f>WEEKDAY(DATE(2024,MONTH(tblData[[#This Row],[Birthday 2024]]),1),2)</f>
        <v>4</v>
      </c>
      <c r="G144" s="87">
        <f>DATE(2024,MONTH(tblData[[#This Row],[Birthday 2024]]),1)</f>
        <v>45505</v>
      </c>
      <c r="H144" s="87">
        <f>IF(tblData[[#This Row],[First Day of week of the month]]&lt;=2,tblData[[#This Row],[First Day of week]]+2-tblData[[#This Row],[First Day of week of the month]],tblData[[#This Row],[First Day of week]]+7-tblData[[#This Row],[First Day of week of the month]]+2)</f>
        <v>45510</v>
      </c>
      <c r="I144" s="87">
        <f>tblData[[#This Row],[First Tuesday of the month]]+7*2</f>
        <v>45524</v>
      </c>
      <c r="J144" s="3" t="b">
        <f>tblData[[#This Row],[Third Tuesday of the month]]=tblData[[#This Row],[Birthday 2024]]</f>
        <v>0</v>
      </c>
      <c r="K144" s="87" cm="1">
        <f t="array" ref="K144">tblData[[#This Row],[Birthday 2024]]-_xlfn.SWITCH(tblData[[#This Row],[Day of week]],7,0,6,6,5,5,4,4,3,3,2,2,1,1)</f>
        <v>45501</v>
      </c>
      <c r="L144" s="87">
        <f>IF(MONTH(tblData[[#This Row],[Birthday 2024]])=2,DATE(2024,2,25),EOMONTH(tblData[[#This Row],[Birthday 2024]],0)-4)</f>
        <v>45531</v>
      </c>
      <c r="M144" s="87">
        <f>EOMONTH(tblData[[#This Row],[Birthday 2024]],0)</f>
        <v>45535</v>
      </c>
      <c r="N144" s="87" t="b">
        <f>MEDIAN(tblData[[#This Row],[Last - 5]:[Last]],tblData[[#This Row],[Birthday 2024]])=tblData[[#This Row],[Birthday 2024]]</f>
        <v>0</v>
      </c>
      <c r="O144" s="87" t="b">
        <f>DAY(tblData[[#This Row],[Birthday 2024]]) = DAY(EDATE(tblData[[#This Row],[Birthday 2024]],6))</f>
        <v>1</v>
      </c>
      <c r="P144" s="87" t="b">
        <f>IF((tblData[[#This Row],[Day of week]]=7)+(tblData[[#This Row],[Day of week]]=6),TRUE,FALSE)</f>
        <v>0</v>
      </c>
      <c r="Q144" s="3">
        <f>IF(tblData[[#This Row],[Is Weekend]],DAY(tblData[[#This Row],[Birthday 2024]]),0)</f>
        <v>0</v>
      </c>
    </row>
    <row r="145" spans="2:17" ht="23.25" customHeight="1" x14ac:dyDescent="0.25">
      <c r="B145" s="19" t="s">
        <v>129</v>
      </c>
      <c r="C145" s="20">
        <v>38153</v>
      </c>
      <c r="D145" s="86">
        <f>DATE(2024,MONTH(tblData[[#This Row],[Birthday (MM/DD/YYYY)]]),DAY(tblData[[#This Row],[Birthday (MM/DD/YYYY)]]))</f>
        <v>45458</v>
      </c>
      <c r="E145" s="3">
        <f>WEEKDAY(tblData[[#This Row],[Birthday 2024]],2)</f>
        <v>6</v>
      </c>
      <c r="F145" s="3">
        <f>WEEKDAY(DATE(2024,MONTH(tblData[[#This Row],[Birthday 2024]]),1),2)</f>
        <v>6</v>
      </c>
      <c r="G145" s="87">
        <f>DATE(2024,MONTH(tblData[[#This Row],[Birthday 2024]]),1)</f>
        <v>45444</v>
      </c>
      <c r="H145" s="87">
        <f>IF(tblData[[#This Row],[First Day of week of the month]]&lt;=2,tblData[[#This Row],[First Day of week]]+2-tblData[[#This Row],[First Day of week of the month]],tblData[[#This Row],[First Day of week]]+7-tblData[[#This Row],[First Day of week of the month]]+2)</f>
        <v>45447</v>
      </c>
      <c r="I145" s="87">
        <f>tblData[[#This Row],[First Tuesday of the month]]+7*2</f>
        <v>45461</v>
      </c>
      <c r="J145" s="3" t="b">
        <f>tblData[[#This Row],[Third Tuesday of the month]]=tblData[[#This Row],[Birthday 2024]]</f>
        <v>0</v>
      </c>
      <c r="K145" s="87" cm="1">
        <f t="array" ref="K145">tblData[[#This Row],[Birthday 2024]]-_xlfn.SWITCH(tblData[[#This Row],[Day of week]],7,0,6,6,5,5,4,4,3,3,2,2,1,1)</f>
        <v>45452</v>
      </c>
      <c r="L145" s="87">
        <f>IF(MONTH(tblData[[#This Row],[Birthday 2024]])=2,DATE(2024,2,25),EOMONTH(tblData[[#This Row],[Birthday 2024]],0)-4)</f>
        <v>45469</v>
      </c>
      <c r="M145" s="87">
        <f>EOMONTH(tblData[[#This Row],[Birthday 2024]],0)</f>
        <v>45473</v>
      </c>
      <c r="N145" s="87" t="b">
        <f>MEDIAN(tblData[[#This Row],[Last - 5]:[Last]],tblData[[#This Row],[Birthday 2024]])=tblData[[#This Row],[Birthday 2024]]</f>
        <v>0</v>
      </c>
      <c r="O145" s="87" t="b">
        <f>DAY(tblData[[#This Row],[Birthday 2024]]) = DAY(EDATE(tblData[[#This Row],[Birthday 2024]],6))</f>
        <v>1</v>
      </c>
      <c r="P145" s="87" t="b">
        <f>IF((tblData[[#This Row],[Day of week]]=7)+(tblData[[#This Row],[Day of week]]=6),TRUE,FALSE)</f>
        <v>1</v>
      </c>
      <c r="Q145" s="3">
        <f>IF(tblData[[#This Row],[Is Weekend]],DAY(tblData[[#This Row],[Birthday 2024]]),0)</f>
        <v>15</v>
      </c>
    </row>
    <row r="146" spans="2:17" ht="23.25" customHeight="1" x14ac:dyDescent="0.25">
      <c r="B146" s="19" t="s">
        <v>130</v>
      </c>
      <c r="C146" s="20">
        <v>37718</v>
      </c>
      <c r="D146" s="86">
        <f>DATE(2024,MONTH(tblData[[#This Row],[Birthday (MM/DD/YYYY)]]),DAY(tblData[[#This Row],[Birthday (MM/DD/YYYY)]]))</f>
        <v>45389</v>
      </c>
      <c r="E146" s="3">
        <f>WEEKDAY(tblData[[#This Row],[Birthday 2024]],2)</f>
        <v>7</v>
      </c>
      <c r="F146" s="3">
        <f>WEEKDAY(DATE(2024,MONTH(tblData[[#This Row],[Birthday 2024]]),1),2)</f>
        <v>1</v>
      </c>
      <c r="G146" s="87">
        <f>DATE(2024,MONTH(tblData[[#This Row],[Birthday 2024]]),1)</f>
        <v>45383</v>
      </c>
      <c r="H146" s="87">
        <f>IF(tblData[[#This Row],[First Day of week of the month]]&lt;=2,tblData[[#This Row],[First Day of week]]+2-tblData[[#This Row],[First Day of week of the month]],tblData[[#This Row],[First Day of week]]+7-tblData[[#This Row],[First Day of week of the month]]+2)</f>
        <v>45384</v>
      </c>
      <c r="I146" s="87">
        <f>tblData[[#This Row],[First Tuesday of the month]]+7*2</f>
        <v>45398</v>
      </c>
      <c r="J146" s="3" t="b">
        <f>tblData[[#This Row],[Third Tuesday of the month]]=tblData[[#This Row],[Birthday 2024]]</f>
        <v>0</v>
      </c>
      <c r="K146" s="87" cm="1">
        <f t="array" ref="K146">tblData[[#This Row],[Birthday 2024]]-_xlfn.SWITCH(tblData[[#This Row],[Day of week]],7,0,6,6,5,5,4,4,3,3,2,2,1,1)</f>
        <v>45389</v>
      </c>
      <c r="L146" s="87">
        <f>IF(MONTH(tblData[[#This Row],[Birthday 2024]])=2,DATE(2024,2,25),EOMONTH(tblData[[#This Row],[Birthday 2024]],0)-4)</f>
        <v>45408</v>
      </c>
      <c r="M146" s="87">
        <f>EOMONTH(tblData[[#This Row],[Birthday 2024]],0)</f>
        <v>45412</v>
      </c>
      <c r="N146" s="87" t="b">
        <f>MEDIAN(tblData[[#This Row],[Last - 5]:[Last]],tblData[[#This Row],[Birthday 2024]])=tblData[[#This Row],[Birthday 2024]]</f>
        <v>0</v>
      </c>
      <c r="O146" s="87" t="b">
        <f>DAY(tblData[[#This Row],[Birthday 2024]]) = DAY(EDATE(tblData[[#This Row],[Birthday 2024]],6))</f>
        <v>1</v>
      </c>
      <c r="P146" s="87" t="b">
        <f>IF((tblData[[#This Row],[Day of week]]=7)+(tblData[[#This Row],[Day of week]]=6),TRUE,FALSE)</f>
        <v>1</v>
      </c>
      <c r="Q146" s="3">
        <f>IF(tblData[[#This Row],[Is Weekend]],DAY(tblData[[#This Row],[Birthday 2024]]),0)</f>
        <v>7</v>
      </c>
    </row>
    <row r="147" spans="2:17" ht="23.25" customHeight="1" x14ac:dyDescent="0.25">
      <c r="B147" s="19" t="s">
        <v>131</v>
      </c>
      <c r="C147" s="20">
        <v>37407</v>
      </c>
      <c r="D147" s="86">
        <f>DATE(2024,MONTH(tblData[[#This Row],[Birthday (MM/DD/YYYY)]]),DAY(tblData[[#This Row],[Birthday (MM/DD/YYYY)]]))</f>
        <v>45443</v>
      </c>
      <c r="E147" s="3">
        <f>WEEKDAY(tblData[[#This Row],[Birthday 2024]],2)</f>
        <v>5</v>
      </c>
      <c r="F147" s="3">
        <f>WEEKDAY(DATE(2024,MONTH(tblData[[#This Row],[Birthday 2024]]),1),2)</f>
        <v>3</v>
      </c>
      <c r="G147" s="87">
        <f>DATE(2024,MONTH(tblData[[#This Row],[Birthday 2024]]),1)</f>
        <v>45413</v>
      </c>
      <c r="H147" s="87">
        <f>IF(tblData[[#This Row],[First Day of week of the month]]&lt;=2,tblData[[#This Row],[First Day of week]]+2-tblData[[#This Row],[First Day of week of the month]],tblData[[#This Row],[First Day of week]]+7-tblData[[#This Row],[First Day of week of the month]]+2)</f>
        <v>45419</v>
      </c>
      <c r="I147" s="87">
        <f>tblData[[#This Row],[First Tuesday of the month]]+7*2</f>
        <v>45433</v>
      </c>
      <c r="J147" s="3" t="b">
        <f>tblData[[#This Row],[Third Tuesday of the month]]=tblData[[#This Row],[Birthday 2024]]</f>
        <v>0</v>
      </c>
      <c r="K147" s="87" cm="1">
        <f t="array" ref="K147">tblData[[#This Row],[Birthday 2024]]-_xlfn.SWITCH(tblData[[#This Row],[Day of week]],7,0,6,6,5,5,4,4,3,3,2,2,1,1)</f>
        <v>45438</v>
      </c>
      <c r="L147" s="87">
        <f>IF(MONTH(tblData[[#This Row],[Birthday 2024]])=2,DATE(2024,2,25),EOMONTH(tblData[[#This Row],[Birthday 2024]],0)-4)</f>
        <v>45439</v>
      </c>
      <c r="M147" s="87">
        <f>EOMONTH(tblData[[#This Row],[Birthday 2024]],0)</f>
        <v>45443</v>
      </c>
      <c r="N147" s="87" t="b">
        <f>MEDIAN(tblData[[#This Row],[Last - 5]:[Last]],tblData[[#This Row],[Birthday 2024]])=tblData[[#This Row],[Birthday 2024]]</f>
        <v>1</v>
      </c>
      <c r="O147" s="87" t="b">
        <f>DAY(tblData[[#This Row],[Birthday 2024]]) = DAY(EDATE(tblData[[#This Row],[Birthday 2024]],6))</f>
        <v>0</v>
      </c>
      <c r="P147" s="87" t="b">
        <f>IF((tblData[[#This Row],[Day of week]]=7)+(tblData[[#This Row],[Day of week]]=6),TRUE,FALSE)</f>
        <v>0</v>
      </c>
      <c r="Q147" s="3">
        <f>IF(tblData[[#This Row],[Is Weekend]],DAY(tblData[[#This Row],[Birthday 2024]]),0)</f>
        <v>0</v>
      </c>
    </row>
    <row r="148" spans="2:17" ht="23.25" customHeight="1" x14ac:dyDescent="0.25">
      <c r="B148" s="19" t="s">
        <v>132</v>
      </c>
      <c r="C148" s="20">
        <v>37002</v>
      </c>
      <c r="D148" s="86">
        <f>DATE(2024,MONTH(tblData[[#This Row],[Birthday (MM/DD/YYYY)]]),DAY(tblData[[#This Row],[Birthday (MM/DD/YYYY)]]))</f>
        <v>45403</v>
      </c>
      <c r="E148" s="3">
        <f>WEEKDAY(tblData[[#This Row],[Birthday 2024]],2)</f>
        <v>7</v>
      </c>
      <c r="F148" s="3">
        <f>WEEKDAY(DATE(2024,MONTH(tblData[[#This Row],[Birthday 2024]]),1),2)</f>
        <v>1</v>
      </c>
      <c r="G148" s="87">
        <f>DATE(2024,MONTH(tblData[[#This Row],[Birthday 2024]]),1)</f>
        <v>45383</v>
      </c>
      <c r="H148" s="87">
        <f>IF(tblData[[#This Row],[First Day of week of the month]]&lt;=2,tblData[[#This Row],[First Day of week]]+2-tblData[[#This Row],[First Day of week of the month]],tblData[[#This Row],[First Day of week]]+7-tblData[[#This Row],[First Day of week of the month]]+2)</f>
        <v>45384</v>
      </c>
      <c r="I148" s="87">
        <f>tblData[[#This Row],[First Tuesday of the month]]+7*2</f>
        <v>45398</v>
      </c>
      <c r="J148" s="3" t="b">
        <f>tblData[[#This Row],[Third Tuesday of the month]]=tblData[[#This Row],[Birthday 2024]]</f>
        <v>0</v>
      </c>
      <c r="K148" s="87" cm="1">
        <f t="array" ref="K148">tblData[[#This Row],[Birthday 2024]]-_xlfn.SWITCH(tblData[[#This Row],[Day of week]],7,0,6,6,5,5,4,4,3,3,2,2,1,1)</f>
        <v>45403</v>
      </c>
      <c r="L148" s="87">
        <f>IF(MONTH(tblData[[#This Row],[Birthday 2024]])=2,DATE(2024,2,25),EOMONTH(tblData[[#This Row],[Birthday 2024]],0)-4)</f>
        <v>45408</v>
      </c>
      <c r="M148" s="87">
        <f>EOMONTH(tblData[[#This Row],[Birthday 2024]],0)</f>
        <v>45412</v>
      </c>
      <c r="N148" s="87" t="b">
        <f>MEDIAN(tblData[[#This Row],[Last - 5]:[Last]],tblData[[#This Row],[Birthday 2024]])=tblData[[#This Row],[Birthday 2024]]</f>
        <v>0</v>
      </c>
      <c r="O148" s="87" t="b">
        <f>DAY(tblData[[#This Row],[Birthday 2024]]) = DAY(EDATE(tblData[[#This Row],[Birthday 2024]],6))</f>
        <v>1</v>
      </c>
      <c r="P148" s="87" t="b">
        <f>IF((tblData[[#This Row],[Day of week]]=7)+(tblData[[#This Row],[Day of week]]=6),TRUE,FALSE)</f>
        <v>1</v>
      </c>
      <c r="Q148" s="3">
        <f>IF(tblData[[#This Row],[Is Weekend]],DAY(tblData[[#This Row],[Birthday 2024]]),0)</f>
        <v>21</v>
      </c>
    </row>
    <row r="149" spans="2:17" ht="23.25" customHeight="1" x14ac:dyDescent="0.25">
      <c r="B149" s="19" t="s">
        <v>133</v>
      </c>
      <c r="C149" s="20">
        <v>37369</v>
      </c>
      <c r="D149" s="86">
        <f>DATE(2024,MONTH(tblData[[#This Row],[Birthday (MM/DD/YYYY)]]),DAY(tblData[[#This Row],[Birthday (MM/DD/YYYY)]]))</f>
        <v>45405</v>
      </c>
      <c r="E149" s="3">
        <f>WEEKDAY(tblData[[#This Row],[Birthday 2024]],2)</f>
        <v>2</v>
      </c>
      <c r="F149" s="3">
        <f>WEEKDAY(DATE(2024,MONTH(tblData[[#This Row],[Birthday 2024]]),1),2)</f>
        <v>1</v>
      </c>
      <c r="G149" s="87">
        <f>DATE(2024,MONTH(tblData[[#This Row],[Birthday 2024]]),1)</f>
        <v>45383</v>
      </c>
      <c r="H149" s="87">
        <f>IF(tblData[[#This Row],[First Day of week of the month]]&lt;=2,tblData[[#This Row],[First Day of week]]+2-tblData[[#This Row],[First Day of week of the month]],tblData[[#This Row],[First Day of week]]+7-tblData[[#This Row],[First Day of week of the month]]+2)</f>
        <v>45384</v>
      </c>
      <c r="I149" s="87">
        <f>tblData[[#This Row],[First Tuesday of the month]]+7*2</f>
        <v>45398</v>
      </c>
      <c r="J149" s="3" t="b">
        <f>tblData[[#This Row],[Third Tuesday of the month]]=tblData[[#This Row],[Birthday 2024]]</f>
        <v>0</v>
      </c>
      <c r="K149" s="87" cm="1">
        <f t="array" ref="K149">tblData[[#This Row],[Birthday 2024]]-_xlfn.SWITCH(tblData[[#This Row],[Day of week]],7,0,6,6,5,5,4,4,3,3,2,2,1,1)</f>
        <v>45403</v>
      </c>
      <c r="L149" s="87">
        <f>IF(MONTH(tblData[[#This Row],[Birthday 2024]])=2,DATE(2024,2,25),EOMONTH(tblData[[#This Row],[Birthday 2024]],0)-4)</f>
        <v>45408</v>
      </c>
      <c r="M149" s="87">
        <f>EOMONTH(tblData[[#This Row],[Birthday 2024]],0)</f>
        <v>45412</v>
      </c>
      <c r="N149" s="87" t="b">
        <f>MEDIAN(tblData[[#This Row],[Last - 5]:[Last]],tblData[[#This Row],[Birthday 2024]])=tblData[[#This Row],[Birthday 2024]]</f>
        <v>0</v>
      </c>
      <c r="O149" s="87" t="b">
        <f>DAY(tblData[[#This Row],[Birthday 2024]]) = DAY(EDATE(tblData[[#This Row],[Birthday 2024]],6))</f>
        <v>1</v>
      </c>
      <c r="P149" s="87" t="b">
        <f>IF((tblData[[#This Row],[Day of week]]=7)+(tblData[[#This Row],[Day of week]]=6),TRUE,FALSE)</f>
        <v>0</v>
      </c>
      <c r="Q149" s="3">
        <f>IF(tblData[[#This Row],[Is Weekend]],DAY(tblData[[#This Row],[Birthday 2024]]),0)</f>
        <v>0</v>
      </c>
    </row>
    <row r="150" spans="2:17" ht="23.25" customHeight="1" x14ac:dyDescent="0.25">
      <c r="B150" s="19" t="s">
        <v>134</v>
      </c>
      <c r="C150" s="20">
        <v>37656</v>
      </c>
      <c r="D150" s="86">
        <f>DATE(2024,MONTH(tblData[[#This Row],[Birthday (MM/DD/YYYY)]]),DAY(tblData[[#This Row],[Birthday (MM/DD/YYYY)]]))</f>
        <v>45326</v>
      </c>
      <c r="E150" s="3">
        <f>WEEKDAY(tblData[[#This Row],[Birthday 2024]],2)</f>
        <v>7</v>
      </c>
      <c r="F150" s="3">
        <f>WEEKDAY(DATE(2024,MONTH(tblData[[#This Row],[Birthday 2024]]),1),2)</f>
        <v>4</v>
      </c>
      <c r="G150" s="87">
        <f>DATE(2024,MONTH(tblData[[#This Row],[Birthday 2024]]),1)</f>
        <v>45323</v>
      </c>
      <c r="H150" s="87">
        <f>IF(tblData[[#This Row],[First Day of week of the month]]&lt;=2,tblData[[#This Row],[First Day of week]]+2-tblData[[#This Row],[First Day of week of the month]],tblData[[#This Row],[First Day of week]]+7-tblData[[#This Row],[First Day of week of the month]]+2)</f>
        <v>45328</v>
      </c>
      <c r="I150" s="87">
        <f>tblData[[#This Row],[First Tuesday of the month]]+7*2</f>
        <v>45342</v>
      </c>
      <c r="J150" s="3" t="b">
        <f>tblData[[#This Row],[Third Tuesday of the month]]=tblData[[#This Row],[Birthday 2024]]</f>
        <v>0</v>
      </c>
      <c r="K150" s="87" cm="1">
        <f t="array" ref="K150">tblData[[#This Row],[Birthday 2024]]-_xlfn.SWITCH(tblData[[#This Row],[Day of week]],7,0,6,6,5,5,4,4,3,3,2,2,1,1)</f>
        <v>45326</v>
      </c>
      <c r="L150" s="87">
        <f>IF(MONTH(tblData[[#This Row],[Birthday 2024]])=2,DATE(2024,2,25),EOMONTH(tblData[[#This Row],[Birthday 2024]],0)-4)</f>
        <v>45347</v>
      </c>
      <c r="M150" s="87">
        <f>EOMONTH(tblData[[#This Row],[Birthday 2024]],0)</f>
        <v>45351</v>
      </c>
      <c r="N150" s="87" t="b">
        <f>MEDIAN(tblData[[#This Row],[Last - 5]:[Last]],tblData[[#This Row],[Birthday 2024]])=tblData[[#This Row],[Birthday 2024]]</f>
        <v>0</v>
      </c>
      <c r="O150" s="87" t="b">
        <f>DAY(tblData[[#This Row],[Birthday 2024]]) = DAY(EDATE(tblData[[#This Row],[Birthday 2024]],6))</f>
        <v>1</v>
      </c>
      <c r="P150" s="87" t="b">
        <f>IF((tblData[[#This Row],[Day of week]]=7)+(tblData[[#This Row],[Day of week]]=6),TRUE,FALSE)</f>
        <v>1</v>
      </c>
      <c r="Q150" s="3">
        <f>IF(tblData[[#This Row],[Is Weekend]],DAY(tblData[[#This Row],[Birthday 2024]]),0)</f>
        <v>4</v>
      </c>
    </row>
    <row r="151" spans="2:17" ht="23.25" customHeight="1" x14ac:dyDescent="0.25">
      <c r="B151" s="19" t="s">
        <v>135</v>
      </c>
      <c r="C151" s="20">
        <v>38108</v>
      </c>
      <c r="D151" s="86">
        <f>DATE(2024,MONTH(tblData[[#This Row],[Birthday (MM/DD/YYYY)]]),DAY(tblData[[#This Row],[Birthday (MM/DD/YYYY)]]))</f>
        <v>45413</v>
      </c>
      <c r="E151" s="3">
        <f>WEEKDAY(tblData[[#This Row],[Birthday 2024]],2)</f>
        <v>3</v>
      </c>
      <c r="F151" s="3">
        <f>WEEKDAY(DATE(2024,MONTH(tblData[[#This Row],[Birthday 2024]]),1),2)</f>
        <v>3</v>
      </c>
      <c r="G151" s="87">
        <f>DATE(2024,MONTH(tblData[[#This Row],[Birthday 2024]]),1)</f>
        <v>45413</v>
      </c>
      <c r="H151" s="87">
        <f>IF(tblData[[#This Row],[First Day of week of the month]]&lt;=2,tblData[[#This Row],[First Day of week]]+2-tblData[[#This Row],[First Day of week of the month]],tblData[[#This Row],[First Day of week]]+7-tblData[[#This Row],[First Day of week of the month]]+2)</f>
        <v>45419</v>
      </c>
      <c r="I151" s="87">
        <f>tblData[[#This Row],[First Tuesday of the month]]+7*2</f>
        <v>45433</v>
      </c>
      <c r="J151" s="3" t="b">
        <f>tblData[[#This Row],[Third Tuesday of the month]]=tblData[[#This Row],[Birthday 2024]]</f>
        <v>0</v>
      </c>
      <c r="K151" s="87" cm="1">
        <f t="array" ref="K151">tblData[[#This Row],[Birthday 2024]]-_xlfn.SWITCH(tblData[[#This Row],[Day of week]],7,0,6,6,5,5,4,4,3,3,2,2,1,1)</f>
        <v>45410</v>
      </c>
      <c r="L151" s="87">
        <f>IF(MONTH(tblData[[#This Row],[Birthday 2024]])=2,DATE(2024,2,25),EOMONTH(tblData[[#This Row],[Birthday 2024]],0)-4)</f>
        <v>45439</v>
      </c>
      <c r="M151" s="87">
        <f>EOMONTH(tblData[[#This Row],[Birthday 2024]],0)</f>
        <v>45443</v>
      </c>
      <c r="N151" s="87" t="b">
        <f>MEDIAN(tblData[[#This Row],[Last - 5]:[Last]],tblData[[#This Row],[Birthday 2024]])=tblData[[#This Row],[Birthday 2024]]</f>
        <v>0</v>
      </c>
      <c r="O151" s="87" t="b">
        <f>DAY(tblData[[#This Row],[Birthday 2024]]) = DAY(EDATE(tblData[[#This Row],[Birthday 2024]],6))</f>
        <v>1</v>
      </c>
      <c r="P151" s="87" t="b">
        <f>IF((tblData[[#This Row],[Day of week]]=7)+(tblData[[#This Row],[Day of week]]=6),TRUE,FALSE)</f>
        <v>0</v>
      </c>
      <c r="Q151" s="3">
        <f>IF(tblData[[#This Row],[Is Weekend]],DAY(tblData[[#This Row],[Birthday 2024]]),0)</f>
        <v>0</v>
      </c>
    </row>
    <row r="152" spans="2:17" ht="23.25" customHeight="1" x14ac:dyDescent="0.25">
      <c r="B152" s="19" t="s">
        <v>136</v>
      </c>
      <c r="C152" s="20">
        <v>37309</v>
      </c>
      <c r="D152" s="86">
        <f>DATE(2024,MONTH(tblData[[#This Row],[Birthday (MM/DD/YYYY)]]),DAY(tblData[[#This Row],[Birthday (MM/DD/YYYY)]]))</f>
        <v>45344</v>
      </c>
      <c r="E152" s="3">
        <f>WEEKDAY(tblData[[#This Row],[Birthday 2024]],2)</f>
        <v>4</v>
      </c>
      <c r="F152" s="3">
        <f>WEEKDAY(DATE(2024,MONTH(tblData[[#This Row],[Birthday 2024]]),1),2)</f>
        <v>4</v>
      </c>
      <c r="G152" s="87">
        <f>DATE(2024,MONTH(tblData[[#This Row],[Birthday 2024]]),1)</f>
        <v>45323</v>
      </c>
      <c r="H152" s="87">
        <f>IF(tblData[[#This Row],[First Day of week of the month]]&lt;=2,tblData[[#This Row],[First Day of week]]+2-tblData[[#This Row],[First Day of week of the month]],tblData[[#This Row],[First Day of week]]+7-tblData[[#This Row],[First Day of week of the month]]+2)</f>
        <v>45328</v>
      </c>
      <c r="I152" s="87">
        <f>tblData[[#This Row],[First Tuesday of the month]]+7*2</f>
        <v>45342</v>
      </c>
      <c r="J152" s="3" t="b">
        <f>tblData[[#This Row],[Third Tuesday of the month]]=tblData[[#This Row],[Birthday 2024]]</f>
        <v>0</v>
      </c>
      <c r="K152" s="87" cm="1">
        <f t="array" ref="K152">tblData[[#This Row],[Birthday 2024]]-_xlfn.SWITCH(tblData[[#This Row],[Day of week]],7,0,6,6,5,5,4,4,3,3,2,2,1,1)</f>
        <v>45340</v>
      </c>
      <c r="L152" s="87">
        <f>IF(MONTH(tblData[[#This Row],[Birthday 2024]])=2,DATE(2024,2,25),EOMONTH(tblData[[#This Row],[Birthday 2024]],0)-4)</f>
        <v>45347</v>
      </c>
      <c r="M152" s="87">
        <f>EOMONTH(tblData[[#This Row],[Birthday 2024]],0)</f>
        <v>45351</v>
      </c>
      <c r="N152" s="87" t="b">
        <f>MEDIAN(tblData[[#This Row],[Last - 5]:[Last]],tblData[[#This Row],[Birthday 2024]])=tblData[[#This Row],[Birthday 2024]]</f>
        <v>0</v>
      </c>
      <c r="O152" s="87" t="b">
        <f>DAY(tblData[[#This Row],[Birthday 2024]]) = DAY(EDATE(tblData[[#This Row],[Birthday 2024]],6))</f>
        <v>1</v>
      </c>
      <c r="P152" s="87" t="b">
        <f>IF((tblData[[#This Row],[Day of week]]=7)+(tblData[[#This Row],[Day of week]]=6),TRUE,FALSE)</f>
        <v>0</v>
      </c>
      <c r="Q152" s="3">
        <f>IF(tblData[[#This Row],[Is Weekend]],DAY(tblData[[#This Row],[Birthday 2024]]),0)</f>
        <v>0</v>
      </c>
    </row>
    <row r="153" spans="2:17" ht="23.25" customHeight="1" x14ac:dyDescent="0.25">
      <c r="B153" s="19" t="s">
        <v>137</v>
      </c>
      <c r="C153" s="20">
        <v>37513</v>
      </c>
      <c r="D153" s="86">
        <f>DATE(2024,MONTH(tblData[[#This Row],[Birthday (MM/DD/YYYY)]]),DAY(tblData[[#This Row],[Birthday (MM/DD/YYYY)]]))</f>
        <v>45549</v>
      </c>
      <c r="E153" s="3">
        <f>WEEKDAY(tblData[[#This Row],[Birthday 2024]],2)</f>
        <v>6</v>
      </c>
      <c r="F153" s="3">
        <f>WEEKDAY(DATE(2024,MONTH(tblData[[#This Row],[Birthday 2024]]),1),2)</f>
        <v>7</v>
      </c>
      <c r="G153" s="87">
        <f>DATE(2024,MONTH(tblData[[#This Row],[Birthday 2024]]),1)</f>
        <v>45536</v>
      </c>
      <c r="H153" s="87">
        <f>IF(tblData[[#This Row],[First Day of week of the month]]&lt;=2,tblData[[#This Row],[First Day of week]]+2-tblData[[#This Row],[First Day of week of the month]],tblData[[#This Row],[First Day of week]]+7-tblData[[#This Row],[First Day of week of the month]]+2)</f>
        <v>45538</v>
      </c>
      <c r="I153" s="87">
        <f>tblData[[#This Row],[First Tuesday of the month]]+7*2</f>
        <v>45552</v>
      </c>
      <c r="J153" s="3" t="b">
        <f>tblData[[#This Row],[Third Tuesday of the month]]=tblData[[#This Row],[Birthday 2024]]</f>
        <v>0</v>
      </c>
      <c r="K153" s="87" cm="1">
        <f t="array" ref="K153">tblData[[#This Row],[Birthday 2024]]-_xlfn.SWITCH(tblData[[#This Row],[Day of week]],7,0,6,6,5,5,4,4,3,3,2,2,1,1)</f>
        <v>45543</v>
      </c>
      <c r="L153" s="87">
        <f>IF(MONTH(tblData[[#This Row],[Birthday 2024]])=2,DATE(2024,2,25),EOMONTH(tblData[[#This Row],[Birthday 2024]],0)-4)</f>
        <v>45561</v>
      </c>
      <c r="M153" s="87">
        <f>EOMONTH(tblData[[#This Row],[Birthday 2024]],0)</f>
        <v>45565</v>
      </c>
      <c r="N153" s="87" t="b">
        <f>MEDIAN(tblData[[#This Row],[Last - 5]:[Last]],tblData[[#This Row],[Birthday 2024]])=tblData[[#This Row],[Birthday 2024]]</f>
        <v>0</v>
      </c>
      <c r="O153" s="87" t="b">
        <f>DAY(tblData[[#This Row],[Birthday 2024]]) = DAY(EDATE(tblData[[#This Row],[Birthday 2024]],6))</f>
        <v>1</v>
      </c>
      <c r="P153" s="87" t="b">
        <f>IF((tblData[[#This Row],[Day of week]]=7)+(tblData[[#This Row],[Day of week]]=6),TRUE,FALSE)</f>
        <v>1</v>
      </c>
      <c r="Q153" s="3">
        <f>IF(tblData[[#This Row],[Is Weekend]],DAY(tblData[[#This Row],[Birthday 2024]]),0)</f>
        <v>14</v>
      </c>
    </row>
    <row r="154" spans="2:17" ht="23.25" customHeight="1" x14ac:dyDescent="0.25">
      <c r="B154" s="19" t="s">
        <v>138</v>
      </c>
      <c r="C154" s="20">
        <v>37369</v>
      </c>
      <c r="D154" s="86">
        <f>DATE(2024,MONTH(tblData[[#This Row],[Birthday (MM/DD/YYYY)]]),DAY(tblData[[#This Row],[Birthday (MM/DD/YYYY)]]))</f>
        <v>45405</v>
      </c>
      <c r="E154" s="3">
        <f>WEEKDAY(tblData[[#This Row],[Birthday 2024]],2)</f>
        <v>2</v>
      </c>
      <c r="F154" s="3">
        <f>WEEKDAY(DATE(2024,MONTH(tblData[[#This Row],[Birthday 2024]]),1),2)</f>
        <v>1</v>
      </c>
      <c r="G154" s="87">
        <f>DATE(2024,MONTH(tblData[[#This Row],[Birthday 2024]]),1)</f>
        <v>45383</v>
      </c>
      <c r="H154" s="87">
        <f>IF(tblData[[#This Row],[First Day of week of the month]]&lt;=2,tblData[[#This Row],[First Day of week]]+2-tblData[[#This Row],[First Day of week of the month]],tblData[[#This Row],[First Day of week]]+7-tblData[[#This Row],[First Day of week of the month]]+2)</f>
        <v>45384</v>
      </c>
      <c r="I154" s="87">
        <f>tblData[[#This Row],[First Tuesday of the month]]+7*2</f>
        <v>45398</v>
      </c>
      <c r="J154" s="3" t="b">
        <f>tblData[[#This Row],[Third Tuesday of the month]]=tblData[[#This Row],[Birthday 2024]]</f>
        <v>0</v>
      </c>
      <c r="K154" s="87" cm="1">
        <f t="array" ref="K154">tblData[[#This Row],[Birthday 2024]]-_xlfn.SWITCH(tblData[[#This Row],[Day of week]],7,0,6,6,5,5,4,4,3,3,2,2,1,1)</f>
        <v>45403</v>
      </c>
      <c r="L154" s="87">
        <f>IF(MONTH(tblData[[#This Row],[Birthday 2024]])=2,DATE(2024,2,25),EOMONTH(tblData[[#This Row],[Birthday 2024]],0)-4)</f>
        <v>45408</v>
      </c>
      <c r="M154" s="87">
        <f>EOMONTH(tblData[[#This Row],[Birthday 2024]],0)</f>
        <v>45412</v>
      </c>
      <c r="N154" s="87" t="b">
        <f>MEDIAN(tblData[[#This Row],[Last - 5]:[Last]],tblData[[#This Row],[Birthday 2024]])=tblData[[#This Row],[Birthday 2024]]</f>
        <v>0</v>
      </c>
      <c r="O154" s="87" t="b">
        <f>DAY(tblData[[#This Row],[Birthday 2024]]) = DAY(EDATE(tblData[[#This Row],[Birthday 2024]],6))</f>
        <v>1</v>
      </c>
      <c r="P154" s="87" t="b">
        <f>IF((tblData[[#This Row],[Day of week]]=7)+(tblData[[#This Row],[Day of week]]=6),TRUE,FALSE)</f>
        <v>0</v>
      </c>
      <c r="Q154" s="3">
        <f>IF(tblData[[#This Row],[Is Weekend]],DAY(tblData[[#This Row],[Birthday 2024]]),0)</f>
        <v>0</v>
      </c>
    </row>
    <row r="155" spans="2:17" ht="23.25" customHeight="1" x14ac:dyDescent="0.25">
      <c r="B155" s="19" t="s">
        <v>139</v>
      </c>
      <c r="C155" s="20">
        <v>37670</v>
      </c>
      <c r="D155" s="86">
        <f>DATE(2024,MONTH(tblData[[#This Row],[Birthday (MM/DD/YYYY)]]),DAY(tblData[[#This Row],[Birthday (MM/DD/YYYY)]]))</f>
        <v>45340</v>
      </c>
      <c r="E155" s="3">
        <f>WEEKDAY(tblData[[#This Row],[Birthday 2024]],2)</f>
        <v>7</v>
      </c>
      <c r="F155" s="3">
        <f>WEEKDAY(DATE(2024,MONTH(tblData[[#This Row],[Birthday 2024]]),1),2)</f>
        <v>4</v>
      </c>
      <c r="G155" s="87">
        <f>DATE(2024,MONTH(tblData[[#This Row],[Birthday 2024]]),1)</f>
        <v>45323</v>
      </c>
      <c r="H155" s="87">
        <f>IF(tblData[[#This Row],[First Day of week of the month]]&lt;=2,tblData[[#This Row],[First Day of week]]+2-tblData[[#This Row],[First Day of week of the month]],tblData[[#This Row],[First Day of week]]+7-tblData[[#This Row],[First Day of week of the month]]+2)</f>
        <v>45328</v>
      </c>
      <c r="I155" s="87">
        <f>tblData[[#This Row],[First Tuesday of the month]]+7*2</f>
        <v>45342</v>
      </c>
      <c r="J155" s="3" t="b">
        <f>tblData[[#This Row],[Third Tuesday of the month]]=tblData[[#This Row],[Birthday 2024]]</f>
        <v>0</v>
      </c>
      <c r="K155" s="87" cm="1">
        <f t="array" ref="K155">tblData[[#This Row],[Birthday 2024]]-_xlfn.SWITCH(tblData[[#This Row],[Day of week]],7,0,6,6,5,5,4,4,3,3,2,2,1,1)</f>
        <v>45340</v>
      </c>
      <c r="L155" s="87">
        <f>IF(MONTH(tblData[[#This Row],[Birthday 2024]])=2,DATE(2024,2,25),EOMONTH(tblData[[#This Row],[Birthday 2024]],0)-4)</f>
        <v>45347</v>
      </c>
      <c r="M155" s="87">
        <f>EOMONTH(tblData[[#This Row],[Birthday 2024]],0)</f>
        <v>45351</v>
      </c>
      <c r="N155" s="87" t="b">
        <f>MEDIAN(tblData[[#This Row],[Last - 5]:[Last]],tblData[[#This Row],[Birthday 2024]])=tblData[[#This Row],[Birthday 2024]]</f>
        <v>0</v>
      </c>
      <c r="O155" s="87" t="b">
        <f>DAY(tblData[[#This Row],[Birthday 2024]]) = DAY(EDATE(tblData[[#This Row],[Birthday 2024]],6))</f>
        <v>1</v>
      </c>
      <c r="P155" s="87" t="b">
        <f>IF((tblData[[#This Row],[Day of week]]=7)+(tblData[[#This Row],[Day of week]]=6),TRUE,FALSE)</f>
        <v>1</v>
      </c>
      <c r="Q155" s="3">
        <f>IF(tblData[[#This Row],[Is Weekend]],DAY(tblData[[#This Row],[Birthday 2024]]),0)</f>
        <v>18</v>
      </c>
    </row>
    <row r="156" spans="2:17" ht="23.25" customHeight="1" x14ac:dyDescent="0.25">
      <c r="B156" s="19" t="s">
        <v>140</v>
      </c>
      <c r="C156" s="20">
        <v>37862</v>
      </c>
      <c r="D156" s="86">
        <f>DATE(2024,MONTH(tblData[[#This Row],[Birthday (MM/DD/YYYY)]]),DAY(tblData[[#This Row],[Birthday (MM/DD/YYYY)]]))</f>
        <v>45533</v>
      </c>
      <c r="E156" s="3">
        <f>WEEKDAY(tblData[[#This Row],[Birthday 2024]],2)</f>
        <v>4</v>
      </c>
      <c r="F156" s="3">
        <f>WEEKDAY(DATE(2024,MONTH(tblData[[#This Row],[Birthday 2024]]),1),2)</f>
        <v>4</v>
      </c>
      <c r="G156" s="87">
        <f>DATE(2024,MONTH(tblData[[#This Row],[Birthday 2024]]),1)</f>
        <v>45505</v>
      </c>
      <c r="H156" s="87">
        <f>IF(tblData[[#This Row],[First Day of week of the month]]&lt;=2,tblData[[#This Row],[First Day of week]]+2-tblData[[#This Row],[First Day of week of the month]],tblData[[#This Row],[First Day of week]]+7-tblData[[#This Row],[First Day of week of the month]]+2)</f>
        <v>45510</v>
      </c>
      <c r="I156" s="87">
        <f>tblData[[#This Row],[First Tuesday of the month]]+7*2</f>
        <v>45524</v>
      </c>
      <c r="J156" s="3" t="b">
        <f>tblData[[#This Row],[Third Tuesday of the month]]=tblData[[#This Row],[Birthday 2024]]</f>
        <v>0</v>
      </c>
      <c r="K156" s="87" cm="1">
        <f t="array" ref="K156">tblData[[#This Row],[Birthday 2024]]-_xlfn.SWITCH(tblData[[#This Row],[Day of week]],7,0,6,6,5,5,4,4,3,3,2,2,1,1)</f>
        <v>45529</v>
      </c>
      <c r="L156" s="87">
        <f>IF(MONTH(tblData[[#This Row],[Birthday 2024]])=2,DATE(2024,2,25),EOMONTH(tblData[[#This Row],[Birthday 2024]],0)-4)</f>
        <v>45531</v>
      </c>
      <c r="M156" s="87">
        <f>EOMONTH(tblData[[#This Row],[Birthday 2024]],0)</f>
        <v>45535</v>
      </c>
      <c r="N156" s="87" t="b">
        <f>MEDIAN(tblData[[#This Row],[Last - 5]:[Last]],tblData[[#This Row],[Birthday 2024]])=tblData[[#This Row],[Birthday 2024]]</f>
        <v>1</v>
      </c>
      <c r="O156" s="87" t="b">
        <f>DAY(tblData[[#This Row],[Birthday 2024]]) = DAY(EDATE(tblData[[#This Row],[Birthday 2024]],6))</f>
        <v>0</v>
      </c>
      <c r="P156" s="87" t="b">
        <f>IF((tblData[[#This Row],[Day of week]]=7)+(tblData[[#This Row],[Day of week]]=6),TRUE,FALSE)</f>
        <v>0</v>
      </c>
      <c r="Q156" s="3">
        <f>IF(tblData[[#This Row],[Is Weekend]],DAY(tblData[[#This Row],[Birthday 2024]]),0)</f>
        <v>0</v>
      </c>
    </row>
    <row r="157" spans="2:17" ht="23.25" customHeight="1" x14ac:dyDescent="0.25">
      <c r="B157" s="19" t="s">
        <v>141</v>
      </c>
      <c r="C157" s="20">
        <v>38106</v>
      </c>
      <c r="D157" s="86">
        <f>DATE(2024,MONTH(tblData[[#This Row],[Birthday (MM/DD/YYYY)]]),DAY(tblData[[#This Row],[Birthday (MM/DD/YYYY)]]))</f>
        <v>45411</v>
      </c>
      <c r="E157" s="3">
        <f>WEEKDAY(tblData[[#This Row],[Birthday 2024]],2)</f>
        <v>1</v>
      </c>
      <c r="F157" s="3">
        <f>WEEKDAY(DATE(2024,MONTH(tblData[[#This Row],[Birthday 2024]]),1),2)</f>
        <v>1</v>
      </c>
      <c r="G157" s="87">
        <f>DATE(2024,MONTH(tblData[[#This Row],[Birthday 2024]]),1)</f>
        <v>45383</v>
      </c>
      <c r="H157" s="87">
        <f>IF(tblData[[#This Row],[First Day of week of the month]]&lt;=2,tblData[[#This Row],[First Day of week]]+2-tblData[[#This Row],[First Day of week of the month]],tblData[[#This Row],[First Day of week]]+7-tblData[[#This Row],[First Day of week of the month]]+2)</f>
        <v>45384</v>
      </c>
      <c r="I157" s="87">
        <f>tblData[[#This Row],[First Tuesday of the month]]+7*2</f>
        <v>45398</v>
      </c>
      <c r="J157" s="3" t="b">
        <f>tblData[[#This Row],[Third Tuesday of the month]]=tblData[[#This Row],[Birthday 2024]]</f>
        <v>0</v>
      </c>
      <c r="K157" s="87" cm="1">
        <f t="array" ref="K157">tblData[[#This Row],[Birthday 2024]]-_xlfn.SWITCH(tblData[[#This Row],[Day of week]],7,0,6,6,5,5,4,4,3,3,2,2,1,1)</f>
        <v>45410</v>
      </c>
      <c r="L157" s="87">
        <f>IF(MONTH(tblData[[#This Row],[Birthday 2024]])=2,DATE(2024,2,25),EOMONTH(tblData[[#This Row],[Birthday 2024]],0)-4)</f>
        <v>45408</v>
      </c>
      <c r="M157" s="87">
        <f>EOMONTH(tblData[[#This Row],[Birthday 2024]],0)</f>
        <v>45412</v>
      </c>
      <c r="N157" s="87" t="b">
        <f>MEDIAN(tblData[[#This Row],[Last - 5]:[Last]],tblData[[#This Row],[Birthday 2024]])=tblData[[#This Row],[Birthday 2024]]</f>
        <v>1</v>
      </c>
      <c r="O157" s="87" t="b">
        <f>DAY(tblData[[#This Row],[Birthday 2024]]) = DAY(EDATE(tblData[[#This Row],[Birthday 2024]],6))</f>
        <v>1</v>
      </c>
      <c r="P157" s="87" t="b">
        <f>IF((tblData[[#This Row],[Day of week]]=7)+(tblData[[#This Row],[Day of week]]=6),TRUE,FALSE)</f>
        <v>0</v>
      </c>
      <c r="Q157" s="3">
        <f>IF(tblData[[#This Row],[Is Weekend]],DAY(tblData[[#This Row],[Birthday 2024]]),0)</f>
        <v>0</v>
      </c>
    </row>
    <row r="158" spans="2:17" ht="23.25" customHeight="1" x14ac:dyDescent="0.25">
      <c r="B158" s="19" t="s">
        <v>142</v>
      </c>
      <c r="C158" s="20">
        <v>37505</v>
      </c>
      <c r="D158" s="86">
        <f>DATE(2024,MONTH(tblData[[#This Row],[Birthday (MM/DD/YYYY)]]),DAY(tblData[[#This Row],[Birthday (MM/DD/YYYY)]]))</f>
        <v>45541</v>
      </c>
      <c r="E158" s="3">
        <f>WEEKDAY(tblData[[#This Row],[Birthday 2024]],2)</f>
        <v>5</v>
      </c>
      <c r="F158" s="3">
        <f>WEEKDAY(DATE(2024,MONTH(tblData[[#This Row],[Birthday 2024]]),1),2)</f>
        <v>7</v>
      </c>
      <c r="G158" s="87">
        <f>DATE(2024,MONTH(tblData[[#This Row],[Birthday 2024]]),1)</f>
        <v>45536</v>
      </c>
      <c r="H158" s="87">
        <f>IF(tblData[[#This Row],[First Day of week of the month]]&lt;=2,tblData[[#This Row],[First Day of week]]+2-tblData[[#This Row],[First Day of week of the month]],tblData[[#This Row],[First Day of week]]+7-tblData[[#This Row],[First Day of week of the month]]+2)</f>
        <v>45538</v>
      </c>
      <c r="I158" s="87">
        <f>tblData[[#This Row],[First Tuesday of the month]]+7*2</f>
        <v>45552</v>
      </c>
      <c r="J158" s="3" t="b">
        <f>tblData[[#This Row],[Third Tuesday of the month]]=tblData[[#This Row],[Birthday 2024]]</f>
        <v>0</v>
      </c>
      <c r="K158" s="87" cm="1">
        <f t="array" ref="K158">tblData[[#This Row],[Birthday 2024]]-_xlfn.SWITCH(tblData[[#This Row],[Day of week]],7,0,6,6,5,5,4,4,3,3,2,2,1,1)</f>
        <v>45536</v>
      </c>
      <c r="L158" s="87">
        <f>IF(MONTH(tblData[[#This Row],[Birthday 2024]])=2,DATE(2024,2,25),EOMONTH(tblData[[#This Row],[Birthday 2024]],0)-4)</f>
        <v>45561</v>
      </c>
      <c r="M158" s="87">
        <f>EOMONTH(tblData[[#This Row],[Birthday 2024]],0)</f>
        <v>45565</v>
      </c>
      <c r="N158" s="87" t="b">
        <f>MEDIAN(tblData[[#This Row],[Last - 5]:[Last]],tblData[[#This Row],[Birthday 2024]])=tblData[[#This Row],[Birthday 2024]]</f>
        <v>0</v>
      </c>
      <c r="O158" s="87" t="b">
        <f>DAY(tblData[[#This Row],[Birthday 2024]]) = DAY(EDATE(tblData[[#This Row],[Birthday 2024]],6))</f>
        <v>1</v>
      </c>
      <c r="P158" s="87" t="b">
        <f>IF((tblData[[#This Row],[Day of week]]=7)+(tblData[[#This Row],[Day of week]]=6),TRUE,FALSE)</f>
        <v>0</v>
      </c>
      <c r="Q158" s="3">
        <f>IF(tblData[[#This Row],[Is Weekend]],DAY(tblData[[#This Row],[Birthday 2024]]),0)</f>
        <v>0</v>
      </c>
    </row>
    <row r="159" spans="2:17" ht="23.25" customHeight="1" x14ac:dyDescent="0.25">
      <c r="B159" s="19" t="s">
        <v>143</v>
      </c>
      <c r="C159" s="20">
        <v>37603</v>
      </c>
      <c r="D159" s="86">
        <f>DATE(2024,MONTH(tblData[[#This Row],[Birthday (MM/DD/YYYY)]]),DAY(tblData[[#This Row],[Birthday (MM/DD/YYYY)]]))</f>
        <v>45639</v>
      </c>
      <c r="E159" s="3">
        <f>WEEKDAY(tblData[[#This Row],[Birthday 2024]],2)</f>
        <v>5</v>
      </c>
      <c r="F159" s="3">
        <f>WEEKDAY(DATE(2024,MONTH(tblData[[#This Row],[Birthday 2024]]),1),2)</f>
        <v>7</v>
      </c>
      <c r="G159" s="87">
        <f>DATE(2024,MONTH(tblData[[#This Row],[Birthday 2024]]),1)</f>
        <v>45627</v>
      </c>
      <c r="H159" s="87">
        <f>IF(tblData[[#This Row],[First Day of week of the month]]&lt;=2,tblData[[#This Row],[First Day of week]]+2-tblData[[#This Row],[First Day of week of the month]],tblData[[#This Row],[First Day of week]]+7-tblData[[#This Row],[First Day of week of the month]]+2)</f>
        <v>45629</v>
      </c>
      <c r="I159" s="87">
        <f>tblData[[#This Row],[First Tuesday of the month]]+7*2</f>
        <v>45643</v>
      </c>
      <c r="J159" s="3" t="b">
        <f>tblData[[#This Row],[Third Tuesday of the month]]=tblData[[#This Row],[Birthday 2024]]</f>
        <v>0</v>
      </c>
      <c r="K159" s="87" cm="1">
        <f t="array" ref="K159">tblData[[#This Row],[Birthday 2024]]-_xlfn.SWITCH(tblData[[#This Row],[Day of week]],7,0,6,6,5,5,4,4,3,3,2,2,1,1)</f>
        <v>45634</v>
      </c>
      <c r="L159" s="87">
        <f>IF(MONTH(tblData[[#This Row],[Birthday 2024]])=2,DATE(2024,2,25),EOMONTH(tblData[[#This Row],[Birthday 2024]],0)-4)</f>
        <v>45653</v>
      </c>
      <c r="M159" s="87">
        <f>EOMONTH(tblData[[#This Row],[Birthday 2024]],0)</f>
        <v>45657</v>
      </c>
      <c r="N159" s="87" t="b">
        <f>MEDIAN(tblData[[#This Row],[Last - 5]:[Last]],tblData[[#This Row],[Birthday 2024]])=tblData[[#This Row],[Birthday 2024]]</f>
        <v>0</v>
      </c>
      <c r="O159" s="87" t="b">
        <f>DAY(tblData[[#This Row],[Birthday 2024]]) = DAY(EDATE(tblData[[#This Row],[Birthday 2024]],6))</f>
        <v>1</v>
      </c>
      <c r="P159" s="87" t="b">
        <f>IF((tblData[[#This Row],[Day of week]]=7)+(tblData[[#This Row],[Day of week]]=6),TRUE,FALSE)</f>
        <v>0</v>
      </c>
      <c r="Q159" s="3">
        <f>IF(tblData[[#This Row],[Is Weekend]],DAY(tblData[[#This Row],[Birthday 2024]]),0)</f>
        <v>0</v>
      </c>
    </row>
    <row r="160" spans="2:17" ht="23.25" customHeight="1" x14ac:dyDescent="0.25">
      <c r="B160" s="19" t="s">
        <v>144</v>
      </c>
      <c r="C160" s="20">
        <v>37870</v>
      </c>
      <c r="D160" s="86">
        <f>DATE(2024,MONTH(tblData[[#This Row],[Birthday (MM/DD/YYYY)]]),DAY(tblData[[#This Row],[Birthday (MM/DD/YYYY)]]))</f>
        <v>45541</v>
      </c>
      <c r="E160" s="3">
        <f>WEEKDAY(tblData[[#This Row],[Birthday 2024]],2)</f>
        <v>5</v>
      </c>
      <c r="F160" s="3">
        <f>WEEKDAY(DATE(2024,MONTH(tblData[[#This Row],[Birthday 2024]]),1),2)</f>
        <v>7</v>
      </c>
      <c r="G160" s="87">
        <f>DATE(2024,MONTH(tblData[[#This Row],[Birthday 2024]]),1)</f>
        <v>45536</v>
      </c>
      <c r="H160" s="87">
        <f>IF(tblData[[#This Row],[First Day of week of the month]]&lt;=2,tblData[[#This Row],[First Day of week]]+2-tblData[[#This Row],[First Day of week of the month]],tblData[[#This Row],[First Day of week]]+7-tblData[[#This Row],[First Day of week of the month]]+2)</f>
        <v>45538</v>
      </c>
      <c r="I160" s="87">
        <f>tblData[[#This Row],[First Tuesday of the month]]+7*2</f>
        <v>45552</v>
      </c>
      <c r="J160" s="3" t="b">
        <f>tblData[[#This Row],[Third Tuesday of the month]]=tblData[[#This Row],[Birthday 2024]]</f>
        <v>0</v>
      </c>
      <c r="K160" s="87" cm="1">
        <f t="array" ref="K160">tblData[[#This Row],[Birthday 2024]]-_xlfn.SWITCH(tblData[[#This Row],[Day of week]],7,0,6,6,5,5,4,4,3,3,2,2,1,1)</f>
        <v>45536</v>
      </c>
      <c r="L160" s="87">
        <f>IF(MONTH(tblData[[#This Row],[Birthday 2024]])=2,DATE(2024,2,25),EOMONTH(tblData[[#This Row],[Birthday 2024]],0)-4)</f>
        <v>45561</v>
      </c>
      <c r="M160" s="87">
        <f>EOMONTH(tblData[[#This Row],[Birthday 2024]],0)</f>
        <v>45565</v>
      </c>
      <c r="N160" s="87" t="b">
        <f>MEDIAN(tblData[[#This Row],[Last - 5]:[Last]],tblData[[#This Row],[Birthday 2024]])=tblData[[#This Row],[Birthday 2024]]</f>
        <v>0</v>
      </c>
      <c r="O160" s="87" t="b">
        <f>DAY(tblData[[#This Row],[Birthday 2024]]) = DAY(EDATE(tblData[[#This Row],[Birthday 2024]],6))</f>
        <v>1</v>
      </c>
      <c r="P160" s="87" t="b">
        <f>IF((tblData[[#This Row],[Day of week]]=7)+(tblData[[#This Row],[Day of week]]=6),TRUE,FALSE)</f>
        <v>0</v>
      </c>
      <c r="Q160" s="3">
        <f>IF(tblData[[#This Row],[Is Weekend]],DAY(tblData[[#This Row],[Birthday 2024]]),0)</f>
        <v>0</v>
      </c>
    </row>
    <row r="161" spans="2:17" ht="23.25" customHeight="1" x14ac:dyDescent="0.25">
      <c r="B161" s="19" t="s">
        <v>145</v>
      </c>
      <c r="C161" s="20">
        <v>37718</v>
      </c>
      <c r="D161" s="86">
        <f>DATE(2024,MONTH(tblData[[#This Row],[Birthday (MM/DD/YYYY)]]),DAY(tblData[[#This Row],[Birthday (MM/DD/YYYY)]]))</f>
        <v>45389</v>
      </c>
      <c r="E161" s="3">
        <f>WEEKDAY(tblData[[#This Row],[Birthday 2024]],2)</f>
        <v>7</v>
      </c>
      <c r="F161" s="3">
        <f>WEEKDAY(DATE(2024,MONTH(tblData[[#This Row],[Birthday 2024]]),1),2)</f>
        <v>1</v>
      </c>
      <c r="G161" s="87">
        <f>DATE(2024,MONTH(tblData[[#This Row],[Birthday 2024]]),1)</f>
        <v>45383</v>
      </c>
      <c r="H161" s="87">
        <f>IF(tblData[[#This Row],[First Day of week of the month]]&lt;=2,tblData[[#This Row],[First Day of week]]+2-tblData[[#This Row],[First Day of week of the month]],tblData[[#This Row],[First Day of week]]+7-tblData[[#This Row],[First Day of week of the month]]+2)</f>
        <v>45384</v>
      </c>
      <c r="I161" s="87">
        <f>tblData[[#This Row],[First Tuesday of the month]]+7*2</f>
        <v>45398</v>
      </c>
      <c r="J161" s="3" t="b">
        <f>tblData[[#This Row],[Third Tuesday of the month]]=tblData[[#This Row],[Birthday 2024]]</f>
        <v>0</v>
      </c>
      <c r="K161" s="87" cm="1">
        <f t="array" ref="K161">tblData[[#This Row],[Birthday 2024]]-_xlfn.SWITCH(tblData[[#This Row],[Day of week]],7,0,6,6,5,5,4,4,3,3,2,2,1,1)</f>
        <v>45389</v>
      </c>
      <c r="L161" s="87">
        <f>IF(MONTH(tblData[[#This Row],[Birthday 2024]])=2,DATE(2024,2,25),EOMONTH(tblData[[#This Row],[Birthday 2024]],0)-4)</f>
        <v>45408</v>
      </c>
      <c r="M161" s="87">
        <f>EOMONTH(tblData[[#This Row],[Birthday 2024]],0)</f>
        <v>45412</v>
      </c>
      <c r="N161" s="87" t="b">
        <f>MEDIAN(tblData[[#This Row],[Last - 5]:[Last]],tblData[[#This Row],[Birthday 2024]])=tblData[[#This Row],[Birthday 2024]]</f>
        <v>0</v>
      </c>
      <c r="O161" s="87" t="b">
        <f>DAY(tblData[[#This Row],[Birthday 2024]]) = DAY(EDATE(tblData[[#This Row],[Birthday 2024]],6))</f>
        <v>1</v>
      </c>
      <c r="P161" s="87" t="b">
        <f>IF((tblData[[#This Row],[Day of week]]=7)+(tblData[[#This Row],[Day of week]]=6),TRUE,FALSE)</f>
        <v>1</v>
      </c>
      <c r="Q161" s="3">
        <f>IF(tblData[[#This Row],[Is Weekend]],DAY(tblData[[#This Row],[Birthday 2024]]),0)</f>
        <v>7</v>
      </c>
    </row>
    <row r="162" spans="2:17" ht="23.25" customHeight="1" x14ac:dyDescent="0.25">
      <c r="B162" s="19" t="s">
        <v>146</v>
      </c>
      <c r="C162" s="20">
        <v>37518</v>
      </c>
      <c r="D162" s="86">
        <f>DATE(2024,MONTH(tblData[[#This Row],[Birthday (MM/DD/YYYY)]]),DAY(tblData[[#This Row],[Birthday (MM/DD/YYYY)]]))</f>
        <v>45554</v>
      </c>
      <c r="E162" s="3">
        <f>WEEKDAY(tblData[[#This Row],[Birthday 2024]],2)</f>
        <v>4</v>
      </c>
      <c r="F162" s="3">
        <f>WEEKDAY(DATE(2024,MONTH(tblData[[#This Row],[Birthday 2024]]),1),2)</f>
        <v>7</v>
      </c>
      <c r="G162" s="87">
        <f>DATE(2024,MONTH(tblData[[#This Row],[Birthday 2024]]),1)</f>
        <v>45536</v>
      </c>
      <c r="H162" s="87">
        <f>IF(tblData[[#This Row],[First Day of week of the month]]&lt;=2,tblData[[#This Row],[First Day of week]]+2-tblData[[#This Row],[First Day of week of the month]],tblData[[#This Row],[First Day of week]]+7-tblData[[#This Row],[First Day of week of the month]]+2)</f>
        <v>45538</v>
      </c>
      <c r="I162" s="87">
        <f>tblData[[#This Row],[First Tuesday of the month]]+7*2</f>
        <v>45552</v>
      </c>
      <c r="J162" s="3" t="b">
        <f>tblData[[#This Row],[Third Tuesday of the month]]=tblData[[#This Row],[Birthday 2024]]</f>
        <v>0</v>
      </c>
      <c r="K162" s="87" cm="1">
        <f t="array" ref="K162">tblData[[#This Row],[Birthday 2024]]-_xlfn.SWITCH(tblData[[#This Row],[Day of week]],7,0,6,6,5,5,4,4,3,3,2,2,1,1)</f>
        <v>45550</v>
      </c>
      <c r="L162" s="87">
        <f>IF(MONTH(tblData[[#This Row],[Birthday 2024]])=2,DATE(2024,2,25),EOMONTH(tblData[[#This Row],[Birthday 2024]],0)-4)</f>
        <v>45561</v>
      </c>
      <c r="M162" s="87">
        <f>EOMONTH(tblData[[#This Row],[Birthday 2024]],0)</f>
        <v>45565</v>
      </c>
      <c r="N162" s="87" t="b">
        <f>MEDIAN(tblData[[#This Row],[Last - 5]:[Last]],tblData[[#This Row],[Birthday 2024]])=tblData[[#This Row],[Birthday 2024]]</f>
        <v>0</v>
      </c>
      <c r="O162" s="87" t="b">
        <f>DAY(tblData[[#This Row],[Birthday 2024]]) = DAY(EDATE(tblData[[#This Row],[Birthday 2024]],6))</f>
        <v>1</v>
      </c>
      <c r="P162" s="87" t="b">
        <f>IF((tblData[[#This Row],[Day of week]]=7)+(tblData[[#This Row],[Day of week]]=6),TRUE,FALSE)</f>
        <v>0</v>
      </c>
      <c r="Q162" s="3">
        <f>IF(tblData[[#This Row],[Is Weekend]],DAY(tblData[[#This Row],[Birthday 2024]]),0)</f>
        <v>0</v>
      </c>
    </row>
    <row r="163" spans="2:17" ht="23.25" customHeight="1" x14ac:dyDescent="0.25">
      <c r="B163" s="19" t="s">
        <v>147</v>
      </c>
      <c r="C163" s="20">
        <v>37277</v>
      </c>
      <c r="D163" s="86">
        <f>DATE(2024,MONTH(tblData[[#This Row],[Birthday (MM/DD/YYYY)]]),DAY(tblData[[#This Row],[Birthday (MM/DD/YYYY)]]))</f>
        <v>45312</v>
      </c>
      <c r="E163" s="3">
        <f>WEEKDAY(tblData[[#This Row],[Birthday 2024]],2)</f>
        <v>7</v>
      </c>
      <c r="F163" s="3">
        <f>WEEKDAY(DATE(2024,MONTH(tblData[[#This Row],[Birthday 2024]]),1),2)</f>
        <v>1</v>
      </c>
      <c r="G163" s="87">
        <f>DATE(2024,MONTH(tblData[[#This Row],[Birthday 2024]]),1)</f>
        <v>45292</v>
      </c>
      <c r="H163" s="87">
        <f>IF(tblData[[#This Row],[First Day of week of the month]]&lt;=2,tblData[[#This Row],[First Day of week]]+2-tblData[[#This Row],[First Day of week of the month]],tblData[[#This Row],[First Day of week]]+7-tblData[[#This Row],[First Day of week of the month]]+2)</f>
        <v>45293</v>
      </c>
      <c r="I163" s="87">
        <f>tblData[[#This Row],[First Tuesday of the month]]+7*2</f>
        <v>45307</v>
      </c>
      <c r="J163" s="3" t="b">
        <f>tblData[[#This Row],[Third Tuesday of the month]]=tblData[[#This Row],[Birthday 2024]]</f>
        <v>0</v>
      </c>
      <c r="K163" s="87" cm="1">
        <f t="array" ref="K163">tblData[[#This Row],[Birthday 2024]]-_xlfn.SWITCH(tblData[[#This Row],[Day of week]],7,0,6,6,5,5,4,4,3,3,2,2,1,1)</f>
        <v>45312</v>
      </c>
      <c r="L163" s="87">
        <f>IF(MONTH(tblData[[#This Row],[Birthday 2024]])=2,DATE(2024,2,25),EOMONTH(tblData[[#This Row],[Birthday 2024]],0)-4)</f>
        <v>45318</v>
      </c>
      <c r="M163" s="87">
        <f>EOMONTH(tblData[[#This Row],[Birthday 2024]],0)</f>
        <v>45322</v>
      </c>
      <c r="N163" s="87" t="b">
        <f>MEDIAN(tblData[[#This Row],[Last - 5]:[Last]],tblData[[#This Row],[Birthday 2024]])=tblData[[#This Row],[Birthday 2024]]</f>
        <v>0</v>
      </c>
      <c r="O163" s="87" t="b">
        <f>DAY(tblData[[#This Row],[Birthday 2024]]) = DAY(EDATE(tblData[[#This Row],[Birthday 2024]],6))</f>
        <v>1</v>
      </c>
      <c r="P163" s="87" t="b">
        <f>IF((tblData[[#This Row],[Day of week]]=7)+(tblData[[#This Row],[Day of week]]=6),TRUE,FALSE)</f>
        <v>1</v>
      </c>
      <c r="Q163" s="3">
        <f>IF(tblData[[#This Row],[Is Weekend]],DAY(tblData[[#This Row],[Birthday 2024]]),0)</f>
        <v>21</v>
      </c>
    </row>
    <row r="164" spans="2:17" ht="23.25" customHeight="1" x14ac:dyDescent="0.25">
      <c r="B164" s="19" t="s">
        <v>148</v>
      </c>
      <c r="C164" s="20">
        <v>37852</v>
      </c>
      <c r="D164" s="86">
        <f>DATE(2024,MONTH(tblData[[#This Row],[Birthday (MM/DD/YYYY)]]),DAY(tblData[[#This Row],[Birthday (MM/DD/YYYY)]]))</f>
        <v>45523</v>
      </c>
      <c r="E164" s="3">
        <f>WEEKDAY(tblData[[#This Row],[Birthday 2024]],2)</f>
        <v>1</v>
      </c>
      <c r="F164" s="3">
        <f>WEEKDAY(DATE(2024,MONTH(tblData[[#This Row],[Birthday 2024]]),1),2)</f>
        <v>4</v>
      </c>
      <c r="G164" s="87">
        <f>DATE(2024,MONTH(tblData[[#This Row],[Birthday 2024]]),1)</f>
        <v>45505</v>
      </c>
      <c r="H164" s="87">
        <f>IF(tblData[[#This Row],[First Day of week of the month]]&lt;=2,tblData[[#This Row],[First Day of week]]+2-tblData[[#This Row],[First Day of week of the month]],tblData[[#This Row],[First Day of week]]+7-tblData[[#This Row],[First Day of week of the month]]+2)</f>
        <v>45510</v>
      </c>
      <c r="I164" s="87">
        <f>tblData[[#This Row],[First Tuesday of the month]]+7*2</f>
        <v>45524</v>
      </c>
      <c r="J164" s="3" t="b">
        <f>tblData[[#This Row],[Third Tuesday of the month]]=tblData[[#This Row],[Birthday 2024]]</f>
        <v>0</v>
      </c>
      <c r="K164" s="87" cm="1">
        <f t="array" ref="K164">tblData[[#This Row],[Birthday 2024]]-_xlfn.SWITCH(tblData[[#This Row],[Day of week]],7,0,6,6,5,5,4,4,3,3,2,2,1,1)</f>
        <v>45522</v>
      </c>
      <c r="L164" s="87">
        <f>IF(MONTH(tblData[[#This Row],[Birthday 2024]])=2,DATE(2024,2,25),EOMONTH(tblData[[#This Row],[Birthday 2024]],0)-4)</f>
        <v>45531</v>
      </c>
      <c r="M164" s="87">
        <f>EOMONTH(tblData[[#This Row],[Birthday 2024]],0)</f>
        <v>45535</v>
      </c>
      <c r="N164" s="87" t="b">
        <f>MEDIAN(tblData[[#This Row],[Last - 5]:[Last]],tblData[[#This Row],[Birthday 2024]])=tblData[[#This Row],[Birthday 2024]]</f>
        <v>0</v>
      </c>
      <c r="O164" s="87" t="b">
        <f>DAY(tblData[[#This Row],[Birthday 2024]]) = DAY(EDATE(tblData[[#This Row],[Birthday 2024]],6))</f>
        <v>1</v>
      </c>
      <c r="P164" s="87" t="b">
        <f>IF((tblData[[#This Row],[Day of week]]=7)+(tblData[[#This Row],[Day of week]]=6),TRUE,FALSE)</f>
        <v>0</v>
      </c>
      <c r="Q164" s="3">
        <f>IF(tblData[[#This Row],[Is Weekend]],DAY(tblData[[#This Row],[Birthday 2024]]),0)</f>
        <v>0</v>
      </c>
    </row>
    <row r="165" spans="2:17" ht="23.25" customHeight="1" x14ac:dyDescent="0.25">
      <c r="B165" s="19" t="s">
        <v>149</v>
      </c>
      <c r="C165" s="20">
        <v>37579</v>
      </c>
      <c r="D165" s="86">
        <f>DATE(2024,MONTH(tblData[[#This Row],[Birthday (MM/DD/YYYY)]]),DAY(tblData[[#This Row],[Birthday (MM/DD/YYYY)]]))</f>
        <v>45615</v>
      </c>
      <c r="E165" s="3">
        <f>WEEKDAY(tblData[[#This Row],[Birthday 2024]],2)</f>
        <v>2</v>
      </c>
      <c r="F165" s="3">
        <f>WEEKDAY(DATE(2024,MONTH(tblData[[#This Row],[Birthday 2024]]),1),2)</f>
        <v>5</v>
      </c>
      <c r="G165" s="87">
        <f>DATE(2024,MONTH(tblData[[#This Row],[Birthday 2024]]),1)</f>
        <v>45597</v>
      </c>
      <c r="H165" s="87">
        <f>IF(tblData[[#This Row],[First Day of week of the month]]&lt;=2,tblData[[#This Row],[First Day of week]]+2-tblData[[#This Row],[First Day of week of the month]],tblData[[#This Row],[First Day of week]]+7-tblData[[#This Row],[First Day of week of the month]]+2)</f>
        <v>45601</v>
      </c>
      <c r="I165" s="87">
        <f>tblData[[#This Row],[First Tuesday of the month]]+7*2</f>
        <v>45615</v>
      </c>
      <c r="J165" s="3" t="b">
        <f>tblData[[#This Row],[Third Tuesday of the month]]=tblData[[#This Row],[Birthday 2024]]</f>
        <v>1</v>
      </c>
      <c r="K165" s="87" cm="1">
        <f t="array" ref="K165">tblData[[#This Row],[Birthday 2024]]-_xlfn.SWITCH(tblData[[#This Row],[Day of week]],7,0,6,6,5,5,4,4,3,3,2,2,1,1)</f>
        <v>45613</v>
      </c>
      <c r="L165" s="87">
        <f>IF(MONTH(tblData[[#This Row],[Birthday 2024]])=2,DATE(2024,2,25),EOMONTH(tblData[[#This Row],[Birthday 2024]],0)-4)</f>
        <v>45622</v>
      </c>
      <c r="M165" s="87">
        <f>EOMONTH(tblData[[#This Row],[Birthday 2024]],0)</f>
        <v>45626</v>
      </c>
      <c r="N165" s="87" t="b">
        <f>MEDIAN(tblData[[#This Row],[Last - 5]:[Last]],tblData[[#This Row],[Birthday 2024]])=tblData[[#This Row],[Birthday 2024]]</f>
        <v>0</v>
      </c>
      <c r="O165" s="87" t="b">
        <f>DAY(tblData[[#This Row],[Birthday 2024]]) = DAY(EDATE(tblData[[#This Row],[Birthday 2024]],6))</f>
        <v>1</v>
      </c>
      <c r="P165" s="87" t="b">
        <f>IF((tblData[[#This Row],[Day of week]]=7)+(tblData[[#This Row],[Day of week]]=6),TRUE,FALSE)</f>
        <v>0</v>
      </c>
      <c r="Q165" s="3">
        <f>IF(tblData[[#This Row],[Is Weekend]],DAY(tblData[[#This Row],[Birthday 2024]]),0)</f>
        <v>0</v>
      </c>
    </row>
    <row r="166" spans="2:17" ht="23.25" customHeight="1" x14ac:dyDescent="0.25">
      <c r="B166" s="19" t="s">
        <v>150</v>
      </c>
      <c r="C166" s="20">
        <v>38343</v>
      </c>
      <c r="D166" s="86">
        <f>DATE(2024,MONTH(tblData[[#This Row],[Birthday (MM/DD/YYYY)]]),DAY(tblData[[#This Row],[Birthday (MM/DD/YYYY)]]))</f>
        <v>45648</v>
      </c>
      <c r="E166" s="3">
        <f>WEEKDAY(tblData[[#This Row],[Birthday 2024]],2)</f>
        <v>7</v>
      </c>
      <c r="F166" s="3">
        <f>WEEKDAY(DATE(2024,MONTH(tblData[[#This Row],[Birthday 2024]]),1),2)</f>
        <v>7</v>
      </c>
      <c r="G166" s="87">
        <f>DATE(2024,MONTH(tblData[[#This Row],[Birthday 2024]]),1)</f>
        <v>45627</v>
      </c>
      <c r="H166" s="87">
        <f>IF(tblData[[#This Row],[First Day of week of the month]]&lt;=2,tblData[[#This Row],[First Day of week]]+2-tblData[[#This Row],[First Day of week of the month]],tblData[[#This Row],[First Day of week]]+7-tblData[[#This Row],[First Day of week of the month]]+2)</f>
        <v>45629</v>
      </c>
      <c r="I166" s="87">
        <f>tblData[[#This Row],[First Tuesday of the month]]+7*2</f>
        <v>45643</v>
      </c>
      <c r="J166" s="3" t="b">
        <f>tblData[[#This Row],[Third Tuesday of the month]]=tblData[[#This Row],[Birthday 2024]]</f>
        <v>0</v>
      </c>
      <c r="K166" s="87" cm="1">
        <f t="array" ref="K166">tblData[[#This Row],[Birthday 2024]]-_xlfn.SWITCH(tblData[[#This Row],[Day of week]],7,0,6,6,5,5,4,4,3,3,2,2,1,1)</f>
        <v>45648</v>
      </c>
      <c r="L166" s="87">
        <f>IF(MONTH(tblData[[#This Row],[Birthday 2024]])=2,DATE(2024,2,25),EOMONTH(tblData[[#This Row],[Birthday 2024]],0)-4)</f>
        <v>45653</v>
      </c>
      <c r="M166" s="87">
        <f>EOMONTH(tblData[[#This Row],[Birthday 2024]],0)</f>
        <v>45657</v>
      </c>
      <c r="N166" s="87" t="b">
        <f>MEDIAN(tblData[[#This Row],[Last - 5]:[Last]],tblData[[#This Row],[Birthday 2024]])=tblData[[#This Row],[Birthday 2024]]</f>
        <v>0</v>
      </c>
      <c r="O166" s="87" t="b">
        <f>DAY(tblData[[#This Row],[Birthday 2024]]) = DAY(EDATE(tblData[[#This Row],[Birthday 2024]],6))</f>
        <v>1</v>
      </c>
      <c r="P166" s="87" t="b">
        <f>IF((tblData[[#This Row],[Day of week]]=7)+(tblData[[#This Row],[Day of week]]=6),TRUE,FALSE)</f>
        <v>1</v>
      </c>
      <c r="Q166" s="3">
        <f>IF(tblData[[#This Row],[Is Weekend]],DAY(tblData[[#This Row],[Birthday 2024]]),0)</f>
        <v>22</v>
      </c>
    </row>
    <row r="167" spans="2:17" ht="23.25" customHeight="1" x14ac:dyDescent="0.25">
      <c r="B167" s="19" t="s">
        <v>151</v>
      </c>
      <c r="C167" s="20">
        <v>37709</v>
      </c>
      <c r="D167" s="86">
        <f>DATE(2024,MONTH(tblData[[#This Row],[Birthday (MM/DD/YYYY)]]),DAY(tblData[[#This Row],[Birthday (MM/DD/YYYY)]]))</f>
        <v>45380</v>
      </c>
      <c r="E167" s="3">
        <f>WEEKDAY(tblData[[#This Row],[Birthday 2024]],2)</f>
        <v>5</v>
      </c>
      <c r="F167" s="3">
        <f>WEEKDAY(DATE(2024,MONTH(tblData[[#This Row],[Birthday 2024]]),1),2)</f>
        <v>5</v>
      </c>
      <c r="G167" s="87">
        <f>DATE(2024,MONTH(tblData[[#This Row],[Birthday 2024]]),1)</f>
        <v>45352</v>
      </c>
      <c r="H167" s="87">
        <f>IF(tblData[[#This Row],[First Day of week of the month]]&lt;=2,tblData[[#This Row],[First Day of week]]+2-tblData[[#This Row],[First Day of week of the month]],tblData[[#This Row],[First Day of week]]+7-tblData[[#This Row],[First Day of week of the month]]+2)</f>
        <v>45356</v>
      </c>
      <c r="I167" s="87">
        <f>tblData[[#This Row],[First Tuesday of the month]]+7*2</f>
        <v>45370</v>
      </c>
      <c r="J167" s="3" t="b">
        <f>tblData[[#This Row],[Third Tuesday of the month]]=tblData[[#This Row],[Birthday 2024]]</f>
        <v>0</v>
      </c>
      <c r="K167" s="87" cm="1">
        <f t="array" ref="K167">tblData[[#This Row],[Birthday 2024]]-_xlfn.SWITCH(tblData[[#This Row],[Day of week]],7,0,6,6,5,5,4,4,3,3,2,2,1,1)</f>
        <v>45375</v>
      </c>
      <c r="L167" s="87">
        <f>IF(MONTH(tblData[[#This Row],[Birthday 2024]])=2,DATE(2024,2,25),EOMONTH(tblData[[#This Row],[Birthday 2024]],0)-4)</f>
        <v>45378</v>
      </c>
      <c r="M167" s="87">
        <f>EOMONTH(tblData[[#This Row],[Birthday 2024]],0)</f>
        <v>45382</v>
      </c>
      <c r="N167" s="87" t="b">
        <f>MEDIAN(tblData[[#This Row],[Last - 5]:[Last]],tblData[[#This Row],[Birthday 2024]])=tblData[[#This Row],[Birthday 2024]]</f>
        <v>1</v>
      </c>
      <c r="O167" s="87" t="b">
        <f>DAY(tblData[[#This Row],[Birthday 2024]]) = DAY(EDATE(tblData[[#This Row],[Birthday 2024]],6))</f>
        <v>1</v>
      </c>
      <c r="P167" s="87" t="b">
        <f>IF((tblData[[#This Row],[Day of week]]=7)+(tblData[[#This Row],[Day of week]]=6),TRUE,FALSE)</f>
        <v>0</v>
      </c>
      <c r="Q167" s="3">
        <f>IF(tblData[[#This Row],[Is Weekend]],DAY(tblData[[#This Row],[Birthday 2024]]),0)</f>
        <v>0</v>
      </c>
    </row>
    <row r="168" spans="2:17" ht="23.25" customHeight="1" x14ac:dyDescent="0.25">
      <c r="B168" s="19" t="s">
        <v>152</v>
      </c>
      <c r="C168" s="20">
        <v>37050</v>
      </c>
      <c r="D168" s="86">
        <f>DATE(2024,MONTH(tblData[[#This Row],[Birthday (MM/DD/YYYY)]]),DAY(tblData[[#This Row],[Birthday (MM/DD/YYYY)]]))</f>
        <v>45451</v>
      </c>
      <c r="E168" s="3">
        <f>WEEKDAY(tblData[[#This Row],[Birthday 2024]],2)</f>
        <v>6</v>
      </c>
      <c r="F168" s="3">
        <f>WEEKDAY(DATE(2024,MONTH(tblData[[#This Row],[Birthday 2024]]),1),2)</f>
        <v>6</v>
      </c>
      <c r="G168" s="87">
        <f>DATE(2024,MONTH(tblData[[#This Row],[Birthday 2024]]),1)</f>
        <v>45444</v>
      </c>
      <c r="H168" s="87">
        <f>IF(tblData[[#This Row],[First Day of week of the month]]&lt;=2,tblData[[#This Row],[First Day of week]]+2-tblData[[#This Row],[First Day of week of the month]],tblData[[#This Row],[First Day of week]]+7-tblData[[#This Row],[First Day of week of the month]]+2)</f>
        <v>45447</v>
      </c>
      <c r="I168" s="87">
        <f>tblData[[#This Row],[First Tuesday of the month]]+7*2</f>
        <v>45461</v>
      </c>
      <c r="J168" s="3" t="b">
        <f>tblData[[#This Row],[Third Tuesday of the month]]=tblData[[#This Row],[Birthday 2024]]</f>
        <v>0</v>
      </c>
      <c r="K168" s="87" cm="1">
        <f t="array" ref="K168">tblData[[#This Row],[Birthday 2024]]-_xlfn.SWITCH(tblData[[#This Row],[Day of week]],7,0,6,6,5,5,4,4,3,3,2,2,1,1)</f>
        <v>45445</v>
      </c>
      <c r="L168" s="87">
        <f>IF(MONTH(tblData[[#This Row],[Birthday 2024]])=2,DATE(2024,2,25),EOMONTH(tblData[[#This Row],[Birthday 2024]],0)-4)</f>
        <v>45469</v>
      </c>
      <c r="M168" s="87">
        <f>EOMONTH(tblData[[#This Row],[Birthday 2024]],0)</f>
        <v>45473</v>
      </c>
      <c r="N168" s="87" t="b">
        <f>MEDIAN(tblData[[#This Row],[Last - 5]:[Last]],tblData[[#This Row],[Birthday 2024]])=tblData[[#This Row],[Birthday 2024]]</f>
        <v>0</v>
      </c>
      <c r="O168" s="87" t="b">
        <f>DAY(tblData[[#This Row],[Birthday 2024]]) = DAY(EDATE(tblData[[#This Row],[Birthday 2024]],6))</f>
        <v>1</v>
      </c>
      <c r="P168" s="87" t="b">
        <f>IF((tblData[[#This Row],[Day of week]]=7)+(tblData[[#This Row],[Day of week]]=6),TRUE,FALSE)</f>
        <v>1</v>
      </c>
      <c r="Q168" s="3">
        <f>IF(tblData[[#This Row],[Is Weekend]],DAY(tblData[[#This Row],[Birthday 2024]]),0)</f>
        <v>8</v>
      </c>
    </row>
    <row r="169" spans="2:17" ht="23.25" customHeight="1" x14ac:dyDescent="0.25">
      <c r="B169" s="19" t="s">
        <v>153</v>
      </c>
      <c r="C169" s="20">
        <v>38269</v>
      </c>
      <c r="D169" s="86">
        <f>DATE(2024,MONTH(tblData[[#This Row],[Birthday (MM/DD/YYYY)]]),DAY(tblData[[#This Row],[Birthday (MM/DD/YYYY)]]))</f>
        <v>45574</v>
      </c>
      <c r="E169" s="3">
        <f>WEEKDAY(tblData[[#This Row],[Birthday 2024]],2)</f>
        <v>3</v>
      </c>
      <c r="F169" s="3">
        <f>WEEKDAY(DATE(2024,MONTH(tblData[[#This Row],[Birthday 2024]]),1),2)</f>
        <v>2</v>
      </c>
      <c r="G169" s="87">
        <f>DATE(2024,MONTH(tblData[[#This Row],[Birthday 2024]]),1)</f>
        <v>45566</v>
      </c>
      <c r="H169" s="87">
        <f>IF(tblData[[#This Row],[First Day of week of the month]]&lt;=2,tblData[[#This Row],[First Day of week]]+2-tblData[[#This Row],[First Day of week of the month]],tblData[[#This Row],[First Day of week]]+7-tblData[[#This Row],[First Day of week of the month]]+2)</f>
        <v>45566</v>
      </c>
      <c r="I169" s="87">
        <f>tblData[[#This Row],[First Tuesday of the month]]+7*2</f>
        <v>45580</v>
      </c>
      <c r="J169" s="3" t="b">
        <f>tblData[[#This Row],[Third Tuesday of the month]]=tblData[[#This Row],[Birthday 2024]]</f>
        <v>0</v>
      </c>
      <c r="K169" s="87" cm="1">
        <f t="array" ref="K169">tblData[[#This Row],[Birthday 2024]]-_xlfn.SWITCH(tblData[[#This Row],[Day of week]],7,0,6,6,5,5,4,4,3,3,2,2,1,1)</f>
        <v>45571</v>
      </c>
      <c r="L169" s="87">
        <f>IF(MONTH(tblData[[#This Row],[Birthday 2024]])=2,DATE(2024,2,25),EOMONTH(tblData[[#This Row],[Birthday 2024]],0)-4)</f>
        <v>45592</v>
      </c>
      <c r="M169" s="87">
        <f>EOMONTH(tblData[[#This Row],[Birthday 2024]],0)</f>
        <v>45596</v>
      </c>
      <c r="N169" s="87" t="b">
        <f>MEDIAN(tblData[[#This Row],[Last - 5]:[Last]],tblData[[#This Row],[Birthday 2024]])=tblData[[#This Row],[Birthday 2024]]</f>
        <v>0</v>
      </c>
      <c r="O169" s="87" t="b">
        <f>DAY(tblData[[#This Row],[Birthday 2024]]) = DAY(EDATE(tblData[[#This Row],[Birthday 2024]],6))</f>
        <v>1</v>
      </c>
      <c r="P169" s="87" t="b">
        <f>IF((tblData[[#This Row],[Day of week]]=7)+(tblData[[#This Row],[Day of week]]=6),TRUE,FALSE)</f>
        <v>0</v>
      </c>
      <c r="Q169" s="3">
        <f>IF(tblData[[#This Row],[Is Weekend]],DAY(tblData[[#This Row],[Birthday 2024]]),0)</f>
        <v>0</v>
      </c>
    </row>
    <row r="170" spans="2:17" ht="23.25" customHeight="1" x14ac:dyDescent="0.25">
      <c r="B170" s="19" t="s">
        <v>154</v>
      </c>
      <c r="C170" s="20">
        <v>37611</v>
      </c>
      <c r="D170" s="86">
        <f>DATE(2024,MONTH(tblData[[#This Row],[Birthday (MM/DD/YYYY)]]),DAY(tblData[[#This Row],[Birthday (MM/DD/YYYY)]]))</f>
        <v>45647</v>
      </c>
      <c r="E170" s="3">
        <f>WEEKDAY(tblData[[#This Row],[Birthday 2024]],2)</f>
        <v>6</v>
      </c>
      <c r="F170" s="3">
        <f>WEEKDAY(DATE(2024,MONTH(tblData[[#This Row],[Birthday 2024]]),1),2)</f>
        <v>7</v>
      </c>
      <c r="G170" s="87">
        <f>DATE(2024,MONTH(tblData[[#This Row],[Birthday 2024]]),1)</f>
        <v>45627</v>
      </c>
      <c r="H170" s="87">
        <f>IF(tblData[[#This Row],[First Day of week of the month]]&lt;=2,tblData[[#This Row],[First Day of week]]+2-tblData[[#This Row],[First Day of week of the month]],tblData[[#This Row],[First Day of week]]+7-tblData[[#This Row],[First Day of week of the month]]+2)</f>
        <v>45629</v>
      </c>
      <c r="I170" s="87">
        <f>tblData[[#This Row],[First Tuesday of the month]]+7*2</f>
        <v>45643</v>
      </c>
      <c r="J170" s="3" t="b">
        <f>tblData[[#This Row],[Third Tuesday of the month]]=tblData[[#This Row],[Birthday 2024]]</f>
        <v>0</v>
      </c>
      <c r="K170" s="87" cm="1">
        <f t="array" ref="K170">tblData[[#This Row],[Birthday 2024]]-_xlfn.SWITCH(tblData[[#This Row],[Day of week]],7,0,6,6,5,5,4,4,3,3,2,2,1,1)</f>
        <v>45641</v>
      </c>
      <c r="L170" s="87">
        <f>IF(MONTH(tblData[[#This Row],[Birthday 2024]])=2,DATE(2024,2,25),EOMONTH(tblData[[#This Row],[Birthday 2024]],0)-4)</f>
        <v>45653</v>
      </c>
      <c r="M170" s="87">
        <f>EOMONTH(tblData[[#This Row],[Birthday 2024]],0)</f>
        <v>45657</v>
      </c>
      <c r="N170" s="87" t="b">
        <f>MEDIAN(tblData[[#This Row],[Last - 5]:[Last]],tblData[[#This Row],[Birthday 2024]])=tblData[[#This Row],[Birthday 2024]]</f>
        <v>0</v>
      </c>
      <c r="O170" s="87" t="b">
        <f>DAY(tblData[[#This Row],[Birthday 2024]]) = DAY(EDATE(tblData[[#This Row],[Birthday 2024]],6))</f>
        <v>1</v>
      </c>
      <c r="P170" s="87" t="b">
        <f>IF((tblData[[#This Row],[Day of week]]=7)+(tblData[[#This Row],[Day of week]]=6),TRUE,FALSE)</f>
        <v>1</v>
      </c>
      <c r="Q170" s="3">
        <f>IF(tblData[[#This Row],[Is Weekend]],DAY(tblData[[#This Row],[Birthday 2024]]),0)</f>
        <v>21</v>
      </c>
    </row>
    <row r="171" spans="2:17" ht="23.25" customHeight="1" x14ac:dyDescent="0.25">
      <c r="B171" s="19" t="s">
        <v>155</v>
      </c>
      <c r="C171" s="20">
        <v>37183</v>
      </c>
      <c r="D171" s="86">
        <f>DATE(2024,MONTH(tblData[[#This Row],[Birthday (MM/DD/YYYY)]]),DAY(tblData[[#This Row],[Birthday (MM/DD/YYYY)]]))</f>
        <v>45584</v>
      </c>
      <c r="E171" s="3">
        <f>WEEKDAY(tblData[[#This Row],[Birthday 2024]],2)</f>
        <v>6</v>
      </c>
      <c r="F171" s="3">
        <f>WEEKDAY(DATE(2024,MONTH(tblData[[#This Row],[Birthday 2024]]),1),2)</f>
        <v>2</v>
      </c>
      <c r="G171" s="87">
        <f>DATE(2024,MONTH(tblData[[#This Row],[Birthday 2024]]),1)</f>
        <v>45566</v>
      </c>
      <c r="H171" s="87">
        <f>IF(tblData[[#This Row],[First Day of week of the month]]&lt;=2,tblData[[#This Row],[First Day of week]]+2-tblData[[#This Row],[First Day of week of the month]],tblData[[#This Row],[First Day of week]]+7-tblData[[#This Row],[First Day of week of the month]]+2)</f>
        <v>45566</v>
      </c>
      <c r="I171" s="87">
        <f>tblData[[#This Row],[First Tuesday of the month]]+7*2</f>
        <v>45580</v>
      </c>
      <c r="J171" s="3" t="b">
        <f>tblData[[#This Row],[Third Tuesday of the month]]=tblData[[#This Row],[Birthday 2024]]</f>
        <v>0</v>
      </c>
      <c r="K171" s="87" cm="1">
        <f t="array" ref="K171">tblData[[#This Row],[Birthday 2024]]-_xlfn.SWITCH(tblData[[#This Row],[Day of week]],7,0,6,6,5,5,4,4,3,3,2,2,1,1)</f>
        <v>45578</v>
      </c>
      <c r="L171" s="87">
        <f>IF(MONTH(tblData[[#This Row],[Birthday 2024]])=2,DATE(2024,2,25),EOMONTH(tblData[[#This Row],[Birthday 2024]],0)-4)</f>
        <v>45592</v>
      </c>
      <c r="M171" s="87">
        <f>EOMONTH(tblData[[#This Row],[Birthday 2024]],0)</f>
        <v>45596</v>
      </c>
      <c r="N171" s="87" t="b">
        <f>MEDIAN(tblData[[#This Row],[Last - 5]:[Last]],tblData[[#This Row],[Birthday 2024]])=tblData[[#This Row],[Birthday 2024]]</f>
        <v>0</v>
      </c>
      <c r="O171" s="87" t="b">
        <f>DAY(tblData[[#This Row],[Birthday 2024]]) = DAY(EDATE(tblData[[#This Row],[Birthday 2024]],6))</f>
        <v>1</v>
      </c>
      <c r="P171" s="87" t="b">
        <f>IF((tblData[[#This Row],[Day of week]]=7)+(tblData[[#This Row],[Day of week]]=6),TRUE,FALSE)</f>
        <v>1</v>
      </c>
      <c r="Q171" s="3">
        <f>IF(tblData[[#This Row],[Is Weekend]],DAY(tblData[[#This Row],[Birthday 2024]]),0)</f>
        <v>19</v>
      </c>
    </row>
    <row r="172" spans="2:17" ht="23.25" customHeight="1" x14ac:dyDescent="0.25">
      <c r="B172" s="19" t="s">
        <v>156</v>
      </c>
      <c r="C172" s="20">
        <v>37574</v>
      </c>
      <c r="D172" s="86">
        <f>DATE(2024,MONTH(tblData[[#This Row],[Birthday (MM/DD/YYYY)]]),DAY(tblData[[#This Row],[Birthday (MM/DD/YYYY)]]))</f>
        <v>45610</v>
      </c>
      <c r="E172" s="3">
        <f>WEEKDAY(tblData[[#This Row],[Birthday 2024]],2)</f>
        <v>4</v>
      </c>
      <c r="F172" s="3">
        <f>WEEKDAY(DATE(2024,MONTH(tblData[[#This Row],[Birthday 2024]]),1),2)</f>
        <v>5</v>
      </c>
      <c r="G172" s="87">
        <f>DATE(2024,MONTH(tblData[[#This Row],[Birthday 2024]]),1)</f>
        <v>45597</v>
      </c>
      <c r="H172" s="87">
        <f>IF(tblData[[#This Row],[First Day of week of the month]]&lt;=2,tblData[[#This Row],[First Day of week]]+2-tblData[[#This Row],[First Day of week of the month]],tblData[[#This Row],[First Day of week]]+7-tblData[[#This Row],[First Day of week of the month]]+2)</f>
        <v>45601</v>
      </c>
      <c r="I172" s="87">
        <f>tblData[[#This Row],[First Tuesday of the month]]+7*2</f>
        <v>45615</v>
      </c>
      <c r="J172" s="3" t="b">
        <f>tblData[[#This Row],[Third Tuesday of the month]]=tblData[[#This Row],[Birthday 2024]]</f>
        <v>0</v>
      </c>
      <c r="K172" s="87" cm="1">
        <f t="array" ref="K172">tblData[[#This Row],[Birthday 2024]]-_xlfn.SWITCH(tblData[[#This Row],[Day of week]],7,0,6,6,5,5,4,4,3,3,2,2,1,1)</f>
        <v>45606</v>
      </c>
      <c r="L172" s="87">
        <f>IF(MONTH(tblData[[#This Row],[Birthday 2024]])=2,DATE(2024,2,25),EOMONTH(tblData[[#This Row],[Birthday 2024]],0)-4)</f>
        <v>45622</v>
      </c>
      <c r="M172" s="87">
        <f>EOMONTH(tblData[[#This Row],[Birthday 2024]],0)</f>
        <v>45626</v>
      </c>
      <c r="N172" s="87" t="b">
        <f>MEDIAN(tblData[[#This Row],[Last - 5]:[Last]],tblData[[#This Row],[Birthday 2024]])=tblData[[#This Row],[Birthday 2024]]</f>
        <v>0</v>
      </c>
      <c r="O172" s="87" t="b">
        <f>DAY(tblData[[#This Row],[Birthday 2024]]) = DAY(EDATE(tblData[[#This Row],[Birthday 2024]],6))</f>
        <v>1</v>
      </c>
      <c r="P172" s="87" t="b">
        <f>IF((tblData[[#This Row],[Day of week]]=7)+(tblData[[#This Row],[Day of week]]=6),TRUE,FALSE)</f>
        <v>0</v>
      </c>
      <c r="Q172" s="3">
        <f>IF(tblData[[#This Row],[Is Weekend]],DAY(tblData[[#This Row],[Birthday 2024]]),0)</f>
        <v>0</v>
      </c>
    </row>
    <row r="173" spans="2:17" ht="23.25" customHeight="1" x14ac:dyDescent="0.25">
      <c r="B173" s="19" t="s">
        <v>157</v>
      </c>
      <c r="C173" s="20">
        <v>37585</v>
      </c>
      <c r="D173" s="86">
        <f>DATE(2024,MONTH(tblData[[#This Row],[Birthday (MM/DD/YYYY)]]),DAY(tblData[[#This Row],[Birthday (MM/DD/YYYY)]]))</f>
        <v>45621</v>
      </c>
      <c r="E173" s="3">
        <f>WEEKDAY(tblData[[#This Row],[Birthday 2024]],2)</f>
        <v>1</v>
      </c>
      <c r="F173" s="3">
        <f>WEEKDAY(DATE(2024,MONTH(tblData[[#This Row],[Birthday 2024]]),1),2)</f>
        <v>5</v>
      </c>
      <c r="G173" s="87">
        <f>DATE(2024,MONTH(tblData[[#This Row],[Birthday 2024]]),1)</f>
        <v>45597</v>
      </c>
      <c r="H173" s="87">
        <f>IF(tblData[[#This Row],[First Day of week of the month]]&lt;=2,tblData[[#This Row],[First Day of week]]+2-tblData[[#This Row],[First Day of week of the month]],tblData[[#This Row],[First Day of week]]+7-tblData[[#This Row],[First Day of week of the month]]+2)</f>
        <v>45601</v>
      </c>
      <c r="I173" s="87">
        <f>tblData[[#This Row],[First Tuesday of the month]]+7*2</f>
        <v>45615</v>
      </c>
      <c r="J173" s="3" t="b">
        <f>tblData[[#This Row],[Third Tuesday of the month]]=tblData[[#This Row],[Birthday 2024]]</f>
        <v>0</v>
      </c>
      <c r="K173" s="87" cm="1">
        <f t="array" ref="K173">tblData[[#This Row],[Birthday 2024]]-_xlfn.SWITCH(tblData[[#This Row],[Day of week]],7,0,6,6,5,5,4,4,3,3,2,2,1,1)</f>
        <v>45620</v>
      </c>
      <c r="L173" s="87">
        <f>IF(MONTH(tblData[[#This Row],[Birthday 2024]])=2,DATE(2024,2,25),EOMONTH(tblData[[#This Row],[Birthday 2024]],0)-4)</f>
        <v>45622</v>
      </c>
      <c r="M173" s="87">
        <f>EOMONTH(tblData[[#This Row],[Birthday 2024]],0)</f>
        <v>45626</v>
      </c>
      <c r="N173" s="87" t="b">
        <f>MEDIAN(tblData[[#This Row],[Last - 5]:[Last]],tblData[[#This Row],[Birthday 2024]])=tblData[[#This Row],[Birthday 2024]]</f>
        <v>0</v>
      </c>
      <c r="O173" s="87" t="b">
        <f>DAY(tblData[[#This Row],[Birthday 2024]]) = DAY(EDATE(tblData[[#This Row],[Birthday 2024]],6))</f>
        <v>1</v>
      </c>
      <c r="P173" s="87" t="b">
        <f>IF((tblData[[#This Row],[Day of week]]=7)+(tblData[[#This Row],[Day of week]]=6),TRUE,FALSE)</f>
        <v>0</v>
      </c>
      <c r="Q173" s="3">
        <f>IF(tblData[[#This Row],[Is Weekend]],DAY(tblData[[#This Row],[Birthday 2024]]),0)</f>
        <v>0</v>
      </c>
    </row>
    <row r="174" spans="2:17" ht="23.25" customHeight="1" x14ac:dyDescent="0.25">
      <c r="B174" s="19" t="s">
        <v>158</v>
      </c>
      <c r="C174" s="20">
        <v>38034</v>
      </c>
      <c r="D174" s="86">
        <f>DATE(2024,MONTH(tblData[[#This Row],[Birthday (MM/DD/YYYY)]]),DAY(tblData[[#This Row],[Birthday (MM/DD/YYYY)]]))</f>
        <v>45339</v>
      </c>
      <c r="E174" s="3">
        <f>WEEKDAY(tblData[[#This Row],[Birthday 2024]],2)</f>
        <v>6</v>
      </c>
      <c r="F174" s="3">
        <f>WEEKDAY(DATE(2024,MONTH(tblData[[#This Row],[Birthday 2024]]),1),2)</f>
        <v>4</v>
      </c>
      <c r="G174" s="87">
        <f>DATE(2024,MONTH(tblData[[#This Row],[Birthday 2024]]),1)</f>
        <v>45323</v>
      </c>
      <c r="H174" s="87">
        <f>IF(tblData[[#This Row],[First Day of week of the month]]&lt;=2,tblData[[#This Row],[First Day of week]]+2-tblData[[#This Row],[First Day of week of the month]],tblData[[#This Row],[First Day of week]]+7-tblData[[#This Row],[First Day of week of the month]]+2)</f>
        <v>45328</v>
      </c>
      <c r="I174" s="87">
        <f>tblData[[#This Row],[First Tuesday of the month]]+7*2</f>
        <v>45342</v>
      </c>
      <c r="J174" s="3" t="b">
        <f>tblData[[#This Row],[Third Tuesday of the month]]=tblData[[#This Row],[Birthday 2024]]</f>
        <v>0</v>
      </c>
      <c r="K174" s="87" cm="1">
        <f t="array" ref="K174">tblData[[#This Row],[Birthday 2024]]-_xlfn.SWITCH(tblData[[#This Row],[Day of week]],7,0,6,6,5,5,4,4,3,3,2,2,1,1)</f>
        <v>45333</v>
      </c>
      <c r="L174" s="87">
        <f>IF(MONTH(tblData[[#This Row],[Birthday 2024]])=2,DATE(2024,2,25),EOMONTH(tblData[[#This Row],[Birthday 2024]],0)-4)</f>
        <v>45347</v>
      </c>
      <c r="M174" s="87">
        <f>EOMONTH(tblData[[#This Row],[Birthday 2024]],0)</f>
        <v>45351</v>
      </c>
      <c r="N174" s="87" t="b">
        <f>MEDIAN(tblData[[#This Row],[Last - 5]:[Last]],tblData[[#This Row],[Birthday 2024]])=tblData[[#This Row],[Birthday 2024]]</f>
        <v>0</v>
      </c>
      <c r="O174" s="87" t="b">
        <f>DAY(tblData[[#This Row],[Birthday 2024]]) = DAY(EDATE(tblData[[#This Row],[Birthday 2024]],6))</f>
        <v>1</v>
      </c>
      <c r="P174" s="87" t="b">
        <f>IF((tblData[[#This Row],[Day of week]]=7)+(tblData[[#This Row],[Day of week]]=6),TRUE,FALSE)</f>
        <v>1</v>
      </c>
      <c r="Q174" s="3">
        <f>IF(tblData[[#This Row],[Is Weekend]],DAY(tblData[[#This Row],[Birthday 2024]]),0)</f>
        <v>17</v>
      </c>
    </row>
    <row r="175" spans="2:17" ht="23.25" customHeight="1" x14ac:dyDescent="0.25">
      <c r="B175" s="19" t="s">
        <v>159</v>
      </c>
      <c r="C175" s="20">
        <v>38075</v>
      </c>
      <c r="D175" s="86">
        <f>DATE(2024,MONTH(tblData[[#This Row],[Birthday (MM/DD/YYYY)]]),DAY(tblData[[#This Row],[Birthday (MM/DD/YYYY)]]))</f>
        <v>45380</v>
      </c>
      <c r="E175" s="3">
        <f>WEEKDAY(tblData[[#This Row],[Birthday 2024]],2)</f>
        <v>5</v>
      </c>
      <c r="F175" s="3">
        <f>WEEKDAY(DATE(2024,MONTH(tblData[[#This Row],[Birthday 2024]]),1),2)</f>
        <v>5</v>
      </c>
      <c r="G175" s="87">
        <f>DATE(2024,MONTH(tblData[[#This Row],[Birthday 2024]]),1)</f>
        <v>45352</v>
      </c>
      <c r="H175" s="87">
        <f>IF(tblData[[#This Row],[First Day of week of the month]]&lt;=2,tblData[[#This Row],[First Day of week]]+2-tblData[[#This Row],[First Day of week of the month]],tblData[[#This Row],[First Day of week]]+7-tblData[[#This Row],[First Day of week of the month]]+2)</f>
        <v>45356</v>
      </c>
      <c r="I175" s="87">
        <f>tblData[[#This Row],[First Tuesday of the month]]+7*2</f>
        <v>45370</v>
      </c>
      <c r="J175" s="3" t="b">
        <f>tblData[[#This Row],[Third Tuesday of the month]]=tblData[[#This Row],[Birthday 2024]]</f>
        <v>0</v>
      </c>
      <c r="K175" s="87" cm="1">
        <f t="array" ref="K175">tblData[[#This Row],[Birthday 2024]]-_xlfn.SWITCH(tblData[[#This Row],[Day of week]],7,0,6,6,5,5,4,4,3,3,2,2,1,1)</f>
        <v>45375</v>
      </c>
      <c r="L175" s="87">
        <f>IF(MONTH(tblData[[#This Row],[Birthday 2024]])=2,DATE(2024,2,25),EOMONTH(tblData[[#This Row],[Birthday 2024]],0)-4)</f>
        <v>45378</v>
      </c>
      <c r="M175" s="87">
        <f>EOMONTH(tblData[[#This Row],[Birthday 2024]],0)</f>
        <v>45382</v>
      </c>
      <c r="N175" s="87" t="b">
        <f>MEDIAN(tblData[[#This Row],[Last - 5]:[Last]],tblData[[#This Row],[Birthday 2024]])=tblData[[#This Row],[Birthday 2024]]</f>
        <v>1</v>
      </c>
      <c r="O175" s="87" t="b">
        <f>DAY(tblData[[#This Row],[Birthday 2024]]) = DAY(EDATE(tblData[[#This Row],[Birthday 2024]],6))</f>
        <v>1</v>
      </c>
      <c r="P175" s="87" t="b">
        <f>IF((tblData[[#This Row],[Day of week]]=7)+(tblData[[#This Row],[Day of week]]=6),TRUE,FALSE)</f>
        <v>0</v>
      </c>
      <c r="Q175" s="3">
        <f>IF(tblData[[#This Row],[Is Weekend]],DAY(tblData[[#This Row],[Birthday 2024]]),0)</f>
        <v>0</v>
      </c>
    </row>
    <row r="176" spans="2:17" ht="23.25" customHeight="1" x14ac:dyDescent="0.25">
      <c r="B176" s="19" t="s">
        <v>160</v>
      </c>
      <c r="C176" s="20">
        <v>37416</v>
      </c>
      <c r="D176" s="86">
        <f>DATE(2024,MONTH(tblData[[#This Row],[Birthday (MM/DD/YYYY)]]),DAY(tblData[[#This Row],[Birthday (MM/DD/YYYY)]]))</f>
        <v>45452</v>
      </c>
      <c r="E176" s="3">
        <f>WEEKDAY(tblData[[#This Row],[Birthday 2024]],2)</f>
        <v>7</v>
      </c>
      <c r="F176" s="3">
        <f>WEEKDAY(DATE(2024,MONTH(tblData[[#This Row],[Birthday 2024]]),1),2)</f>
        <v>6</v>
      </c>
      <c r="G176" s="87">
        <f>DATE(2024,MONTH(tblData[[#This Row],[Birthday 2024]]),1)</f>
        <v>45444</v>
      </c>
      <c r="H176" s="87">
        <f>IF(tblData[[#This Row],[First Day of week of the month]]&lt;=2,tblData[[#This Row],[First Day of week]]+2-tblData[[#This Row],[First Day of week of the month]],tblData[[#This Row],[First Day of week]]+7-tblData[[#This Row],[First Day of week of the month]]+2)</f>
        <v>45447</v>
      </c>
      <c r="I176" s="87">
        <f>tblData[[#This Row],[First Tuesday of the month]]+7*2</f>
        <v>45461</v>
      </c>
      <c r="J176" s="3" t="b">
        <f>tblData[[#This Row],[Third Tuesday of the month]]=tblData[[#This Row],[Birthday 2024]]</f>
        <v>0</v>
      </c>
      <c r="K176" s="87" cm="1">
        <f t="array" ref="K176">tblData[[#This Row],[Birthday 2024]]-_xlfn.SWITCH(tblData[[#This Row],[Day of week]],7,0,6,6,5,5,4,4,3,3,2,2,1,1)</f>
        <v>45452</v>
      </c>
      <c r="L176" s="87">
        <f>IF(MONTH(tblData[[#This Row],[Birthday 2024]])=2,DATE(2024,2,25),EOMONTH(tblData[[#This Row],[Birthday 2024]],0)-4)</f>
        <v>45469</v>
      </c>
      <c r="M176" s="87">
        <f>EOMONTH(tblData[[#This Row],[Birthday 2024]],0)</f>
        <v>45473</v>
      </c>
      <c r="N176" s="87" t="b">
        <f>MEDIAN(tblData[[#This Row],[Last - 5]:[Last]],tblData[[#This Row],[Birthday 2024]])=tblData[[#This Row],[Birthday 2024]]</f>
        <v>0</v>
      </c>
      <c r="O176" s="87" t="b">
        <f>DAY(tblData[[#This Row],[Birthday 2024]]) = DAY(EDATE(tblData[[#This Row],[Birthday 2024]],6))</f>
        <v>1</v>
      </c>
      <c r="P176" s="87" t="b">
        <f>IF((tblData[[#This Row],[Day of week]]=7)+(tblData[[#This Row],[Day of week]]=6),TRUE,FALSE)</f>
        <v>1</v>
      </c>
      <c r="Q176" s="3">
        <f>IF(tblData[[#This Row],[Is Weekend]],DAY(tblData[[#This Row],[Birthday 2024]]),0)</f>
        <v>9</v>
      </c>
    </row>
    <row r="177" spans="2:17" ht="23.25" customHeight="1" x14ac:dyDescent="0.25">
      <c r="B177" s="19" t="s">
        <v>161</v>
      </c>
      <c r="C177" s="20">
        <v>37513</v>
      </c>
      <c r="D177" s="86">
        <f>DATE(2024,MONTH(tblData[[#This Row],[Birthday (MM/DD/YYYY)]]),DAY(tblData[[#This Row],[Birthday (MM/DD/YYYY)]]))</f>
        <v>45549</v>
      </c>
      <c r="E177" s="3">
        <f>WEEKDAY(tblData[[#This Row],[Birthday 2024]],2)</f>
        <v>6</v>
      </c>
      <c r="F177" s="3">
        <f>WEEKDAY(DATE(2024,MONTH(tblData[[#This Row],[Birthday 2024]]),1),2)</f>
        <v>7</v>
      </c>
      <c r="G177" s="87">
        <f>DATE(2024,MONTH(tblData[[#This Row],[Birthday 2024]]),1)</f>
        <v>45536</v>
      </c>
      <c r="H177" s="87">
        <f>IF(tblData[[#This Row],[First Day of week of the month]]&lt;=2,tblData[[#This Row],[First Day of week]]+2-tblData[[#This Row],[First Day of week of the month]],tblData[[#This Row],[First Day of week]]+7-tblData[[#This Row],[First Day of week of the month]]+2)</f>
        <v>45538</v>
      </c>
      <c r="I177" s="87">
        <f>tblData[[#This Row],[First Tuesday of the month]]+7*2</f>
        <v>45552</v>
      </c>
      <c r="J177" s="3" t="b">
        <f>tblData[[#This Row],[Third Tuesday of the month]]=tblData[[#This Row],[Birthday 2024]]</f>
        <v>0</v>
      </c>
      <c r="K177" s="87" cm="1">
        <f t="array" ref="K177">tblData[[#This Row],[Birthday 2024]]-_xlfn.SWITCH(tblData[[#This Row],[Day of week]],7,0,6,6,5,5,4,4,3,3,2,2,1,1)</f>
        <v>45543</v>
      </c>
      <c r="L177" s="87">
        <f>IF(MONTH(tblData[[#This Row],[Birthday 2024]])=2,DATE(2024,2,25),EOMONTH(tblData[[#This Row],[Birthday 2024]],0)-4)</f>
        <v>45561</v>
      </c>
      <c r="M177" s="87">
        <f>EOMONTH(tblData[[#This Row],[Birthday 2024]],0)</f>
        <v>45565</v>
      </c>
      <c r="N177" s="87" t="b">
        <f>MEDIAN(tblData[[#This Row],[Last - 5]:[Last]],tblData[[#This Row],[Birthday 2024]])=tblData[[#This Row],[Birthday 2024]]</f>
        <v>0</v>
      </c>
      <c r="O177" s="87" t="b">
        <f>DAY(tblData[[#This Row],[Birthday 2024]]) = DAY(EDATE(tblData[[#This Row],[Birthday 2024]],6))</f>
        <v>1</v>
      </c>
      <c r="P177" s="87" t="b">
        <f>IF((tblData[[#This Row],[Day of week]]=7)+(tblData[[#This Row],[Day of week]]=6),TRUE,FALSE)</f>
        <v>1</v>
      </c>
      <c r="Q177" s="3">
        <f>IF(tblData[[#This Row],[Is Weekend]],DAY(tblData[[#This Row],[Birthday 2024]]),0)</f>
        <v>14</v>
      </c>
    </row>
    <row r="178" spans="2:17" ht="23.25" customHeight="1" x14ac:dyDescent="0.25">
      <c r="B178" s="19" t="s">
        <v>162</v>
      </c>
      <c r="C178" s="20">
        <v>38332</v>
      </c>
      <c r="D178" s="86">
        <f>DATE(2024,MONTH(tblData[[#This Row],[Birthday (MM/DD/YYYY)]]),DAY(tblData[[#This Row],[Birthday (MM/DD/YYYY)]]))</f>
        <v>45637</v>
      </c>
      <c r="E178" s="3">
        <f>WEEKDAY(tblData[[#This Row],[Birthday 2024]],2)</f>
        <v>3</v>
      </c>
      <c r="F178" s="3">
        <f>WEEKDAY(DATE(2024,MONTH(tblData[[#This Row],[Birthday 2024]]),1),2)</f>
        <v>7</v>
      </c>
      <c r="G178" s="87">
        <f>DATE(2024,MONTH(tblData[[#This Row],[Birthday 2024]]),1)</f>
        <v>45627</v>
      </c>
      <c r="H178" s="87">
        <f>IF(tblData[[#This Row],[First Day of week of the month]]&lt;=2,tblData[[#This Row],[First Day of week]]+2-tblData[[#This Row],[First Day of week of the month]],tblData[[#This Row],[First Day of week]]+7-tblData[[#This Row],[First Day of week of the month]]+2)</f>
        <v>45629</v>
      </c>
      <c r="I178" s="87">
        <f>tblData[[#This Row],[First Tuesday of the month]]+7*2</f>
        <v>45643</v>
      </c>
      <c r="J178" s="3" t="b">
        <f>tblData[[#This Row],[Third Tuesday of the month]]=tblData[[#This Row],[Birthday 2024]]</f>
        <v>0</v>
      </c>
      <c r="K178" s="87" cm="1">
        <f t="array" ref="K178">tblData[[#This Row],[Birthday 2024]]-_xlfn.SWITCH(tblData[[#This Row],[Day of week]],7,0,6,6,5,5,4,4,3,3,2,2,1,1)</f>
        <v>45634</v>
      </c>
      <c r="L178" s="87">
        <f>IF(MONTH(tblData[[#This Row],[Birthday 2024]])=2,DATE(2024,2,25),EOMONTH(tblData[[#This Row],[Birthday 2024]],0)-4)</f>
        <v>45653</v>
      </c>
      <c r="M178" s="87">
        <f>EOMONTH(tblData[[#This Row],[Birthday 2024]],0)</f>
        <v>45657</v>
      </c>
      <c r="N178" s="87" t="b">
        <f>MEDIAN(tblData[[#This Row],[Last - 5]:[Last]],tblData[[#This Row],[Birthday 2024]])=tblData[[#This Row],[Birthday 2024]]</f>
        <v>0</v>
      </c>
      <c r="O178" s="87" t="b">
        <f>DAY(tblData[[#This Row],[Birthday 2024]]) = DAY(EDATE(tblData[[#This Row],[Birthday 2024]],6))</f>
        <v>1</v>
      </c>
      <c r="P178" s="87" t="b">
        <f>IF((tblData[[#This Row],[Day of week]]=7)+(tblData[[#This Row],[Day of week]]=6),TRUE,FALSE)</f>
        <v>0</v>
      </c>
      <c r="Q178" s="3">
        <f>IF(tblData[[#This Row],[Is Weekend]],DAY(tblData[[#This Row],[Birthday 2024]]),0)</f>
        <v>0</v>
      </c>
    </row>
    <row r="179" spans="2:17" ht="23.25" customHeight="1" x14ac:dyDescent="0.25">
      <c r="B179" s="19" t="s">
        <v>163</v>
      </c>
      <c r="C179" s="20">
        <v>38048</v>
      </c>
      <c r="D179" s="86">
        <f>DATE(2024,MONTH(tblData[[#This Row],[Birthday (MM/DD/YYYY)]]),DAY(tblData[[#This Row],[Birthday (MM/DD/YYYY)]]))</f>
        <v>45353</v>
      </c>
      <c r="E179" s="3">
        <f>WEEKDAY(tblData[[#This Row],[Birthday 2024]],2)</f>
        <v>6</v>
      </c>
      <c r="F179" s="3">
        <f>WEEKDAY(DATE(2024,MONTH(tblData[[#This Row],[Birthday 2024]]),1),2)</f>
        <v>5</v>
      </c>
      <c r="G179" s="87">
        <f>DATE(2024,MONTH(tblData[[#This Row],[Birthday 2024]]),1)</f>
        <v>45352</v>
      </c>
      <c r="H179" s="87">
        <f>IF(tblData[[#This Row],[First Day of week of the month]]&lt;=2,tblData[[#This Row],[First Day of week]]+2-tblData[[#This Row],[First Day of week of the month]],tblData[[#This Row],[First Day of week]]+7-tblData[[#This Row],[First Day of week of the month]]+2)</f>
        <v>45356</v>
      </c>
      <c r="I179" s="87">
        <f>tblData[[#This Row],[First Tuesday of the month]]+7*2</f>
        <v>45370</v>
      </c>
      <c r="J179" s="3" t="b">
        <f>tblData[[#This Row],[Third Tuesday of the month]]=tblData[[#This Row],[Birthday 2024]]</f>
        <v>0</v>
      </c>
      <c r="K179" s="87" cm="1">
        <f t="array" ref="K179">tblData[[#This Row],[Birthday 2024]]-_xlfn.SWITCH(tblData[[#This Row],[Day of week]],7,0,6,6,5,5,4,4,3,3,2,2,1,1)</f>
        <v>45347</v>
      </c>
      <c r="L179" s="87">
        <f>IF(MONTH(tblData[[#This Row],[Birthday 2024]])=2,DATE(2024,2,25),EOMONTH(tblData[[#This Row],[Birthday 2024]],0)-4)</f>
        <v>45378</v>
      </c>
      <c r="M179" s="87">
        <f>EOMONTH(tblData[[#This Row],[Birthday 2024]],0)</f>
        <v>45382</v>
      </c>
      <c r="N179" s="87" t="b">
        <f>MEDIAN(tblData[[#This Row],[Last - 5]:[Last]],tblData[[#This Row],[Birthday 2024]])=tblData[[#This Row],[Birthday 2024]]</f>
        <v>0</v>
      </c>
      <c r="O179" s="87" t="b">
        <f>DAY(tblData[[#This Row],[Birthday 2024]]) = DAY(EDATE(tblData[[#This Row],[Birthday 2024]],6))</f>
        <v>1</v>
      </c>
      <c r="P179" s="87" t="b">
        <f>IF((tblData[[#This Row],[Day of week]]=7)+(tblData[[#This Row],[Day of week]]=6),TRUE,FALSE)</f>
        <v>1</v>
      </c>
      <c r="Q179" s="3">
        <f>IF(tblData[[#This Row],[Is Weekend]],DAY(tblData[[#This Row],[Birthday 2024]]),0)</f>
        <v>2</v>
      </c>
    </row>
    <row r="180" spans="2:17" ht="23.25" customHeight="1" x14ac:dyDescent="0.25">
      <c r="B180" s="19" t="s">
        <v>164</v>
      </c>
      <c r="C180" s="20">
        <v>37112</v>
      </c>
      <c r="D180" s="86">
        <f>DATE(2024,MONTH(tblData[[#This Row],[Birthday (MM/DD/YYYY)]]),DAY(tblData[[#This Row],[Birthday (MM/DD/YYYY)]]))</f>
        <v>45513</v>
      </c>
      <c r="E180" s="3">
        <f>WEEKDAY(tblData[[#This Row],[Birthday 2024]],2)</f>
        <v>5</v>
      </c>
      <c r="F180" s="3">
        <f>WEEKDAY(DATE(2024,MONTH(tblData[[#This Row],[Birthday 2024]]),1),2)</f>
        <v>4</v>
      </c>
      <c r="G180" s="87">
        <f>DATE(2024,MONTH(tblData[[#This Row],[Birthday 2024]]),1)</f>
        <v>45505</v>
      </c>
      <c r="H180" s="87">
        <f>IF(tblData[[#This Row],[First Day of week of the month]]&lt;=2,tblData[[#This Row],[First Day of week]]+2-tblData[[#This Row],[First Day of week of the month]],tblData[[#This Row],[First Day of week]]+7-tblData[[#This Row],[First Day of week of the month]]+2)</f>
        <v>45510</v>
      </c>
      <c r="I180" s="87">
        <f>tblData[[#This Row],[First Tuesday of the month]]+7*2</f>
        <v>45524</v>
      </c>
      <c r="J180" s="3" t="b">
        <f>tblData[[#This Row],[Third Tuesday of the month]]=tblData[[#This Row],[Birthday 2024]]</f>
        <v>0</v>
      </c>
      <c r="K180" s="87" cm="1">
        <f t="array" ref="K180">tblData[[#This Row],[Birthday 2024]]-_xlfn.SWITCH(tblData[[#This Row],[Day of week]],7,0,6,6,5,5,4,4,3,3,2,2,1,1)</f>
        <v>45508</v>
      </c>
      <c r="L180" s="87">
        <f>IF(MONTH(tblData[[#This Row],[Birthday 2024]])=2,DATE(2024,2,25),EOMONTH(tblData[[#This Row],[Birthday 2024]],0)-4)</f>
        <v>45531</v>
      </c>
      <c r="M180" s="87">
        <f>EOMONTH(tblData[[#This Row],[Birthday 2024]],0)</f>
        <v>45535</v>
      </c>
      <c r="N180" s="87" t="b">
        <f>MEDIAN(tblData[[#This Row],[Last - 5]:[Last]],tblData[[#This Row],[Birthday 2024]])=tblData[[#This Row],[Birthday 2024]]</f>
        <v>0</v>
      </c>
      <c r="O180" s="87" t="b">
        <f>DAY(tblData[[#This Row],[Birthday 2024]]) = DAY(EDATE(tblData[[#This Row],[Birthday 2024]],6))</f>
        <v>1</v>
      </c>
      <c r="P180" s="87" t="b">
        <f>IF((tblData[[#This Row],[Day of week]]=7)+(tblData[[#This Row],[Day of week]]=6),TRUE,FALSE)</f>
        <v>0</v>
      </c>
      <c r="Q180" s="3">
        <f>IF(tblData[[#This Row],[Is Weekend]],DAY(tblData[[#This Row],[Birthday 2024]]),0)</f>
        <v>0</v>
      </c>
    </row>
    <row r="181" spans="2:17" ht="23.25" customHeight="1" x14ac:dyDescent="0.25">
      <c r="B181" s="19" t="s">
        <v>165</v>
      </c>
      <c r="C181" s="20">
        <v>37193</v>
      </c>
      <c r="D181" s="86">
        <f>DATE(2024,MONTH(tblData[[#This Row],[Birthday (MM/DD/YYYY)]]),DAY(tblData[[#This Row],[Birthday (MM/DD/YYYY)]]))</f>
        <v>45594</v>
      </c>
      <c r="E181" s="3">
        <f>WEEKDAY(tblData[[#This Row],[Birthday 2024]],2)</f>
        <v>2</v>
      </c>
      <c r="F181" s="3">
        <f>WEEKDAY(DATE(2024,MONTH(tblData[[#This Row],[Birthday 2024]]),1),2)</f>
        <v>2</v>
      </c>
      <c r="G181" s="87">
        <f>DATE(2024,MONTH(tblData[[#This Row],[Birthday 2024]]),1)</f>
        <v>45566</v>
      </c>
      <c r="H181" s="87">
        <f>IF(tblData[[#This Row],[First Day of week of the month]]&lt;=2,tblData[[#This Row],[First Day of week]]+2-tblData[[#This Row],[First Day of week of the month]],tblData[[#This Row],[First Day of week]]+7-tblData[[#This Row],[First Day of week of the month]]+2)</f>
        <v>45566</v>
      </c>
      <c r="I181" s="87">
        <f>tblData[[#This Row],[First Tuesday of the month]]+7*2</f>
        <v>45580</v>
      </c>
      <c r="J181" s="3" t="b">
        <f>tblData[[#This Row],[Third Tuesday of the month]]=tblData[[#This Row],[Birthday 2024]]</f>
        <v>0</v>
      </c>
      <c r="K181" s="87" cm="1">
        <f t="array" ref="K181">tblData[[#This Row],[Birthday 2024]]-_xlfn.SWITCH(tblData[[#This Row],[Day of week]],7,0,6,6,5,5,4,4,3,3,2,2,1,1)</f>
        <v>45592</v>
      </c>
      <c r="L181" s="87">
        <f>IF(MONTH(tblData[[#This Row],[Birthday 2024]])=2,DATE(2024,2,25),EOMONTH(tblData[[#This Row],[Birthday 2024]],0)-4)</f>
        <v>45592</v>
      </c>
      <c r="M181" s="87">
        <f>EOMONTH(tblData[[#This Row],[Birthday 2024]],0)</f>
        <v>45596</v>
      </c>
      <c r="N181" s="87" t="b">
        <f>MEDIAN(tblData[[#This Row],[Last - 5]:[Last]],tblData[[#This Row],[Birthday 2024]])=tblData[[#This Row],[Birthday 2024]]</f>
        <v>1</v>
      </c>
      <c r="O181" s="87" t="b">
        <f>DAY(tblData[[#This Row],[Birthday 2024]]) = DAY(EDATE(tblData[[#This Row],[Birthday 2024]],6))</f>
        <v>1</v>
      </c>
      <c r="P181" s="87" t="b">
        <f>IF((tblData[[#This Row],[Day of week]]=7)+(tblData[[#This Row],[Day of week]]=6),TRUE,FALSE)</f>
        <v>0</v>
      </c>
      <c r="Q181" s="3">
        <f>IF(tblData[[#This Row],[Is Weekend]],DAY(tblData[[#This Row],[Birthday 2024]]),0)</f>
        <v>0</v>
      </c>
    </row>
    <row r="182" spans="2:17" ht="23.25" customHeight="1" x14ac:dyDescent="0.25">
      <c r="B182" s="19" t="s">
        <v>166</v>
      </c>
      <c r="C182" s="20">
        <v>37090</v>
      </c>
      <c r="D182" s="86">
        <f>DATE(2024,MONTH(tblData[[#This Row],[Birthday (MM/DD/YYYY)]]),DAY(tblData[[#This Row],[Birthday (MM/DD/YYYY)]]))</f>
        <v>45491</v>
      </c>
      <c r="E182" s="3">
        <f>WEEKDAY(tblData[[#This Row],[Birthday 2024]],2)</f>
        <v>4</v>
      </c>
      <c r="F182" s="3">
        <f>WEEKDAY(DATE(2024,MONTH(tblData[[#This Row],[Birthday 2024]]),1),2)</f>
        <v>1</v>
      </c>
      <c r="G182" s="87">
        <f>DATE(2024,MONTH(tblData[[#This Row],[Birthday 2024]]),1)</f>
        <v>45474</v>
      </c>
      <c r="H182" s="87">
        <f>IF(tblData[[#This Row],[First Day of week of the month]]&lt;=2,tblData[[#This Row],[First Day of week]]+2-tblData[[#This Row],[First Day of week of the month]],tblData[[#This Row],[First Day of week]]+7-tblData[[#This Row],[First Day of week of the month]]+2)</f>
        <v>45475</v>
      </c>
      <c r="I182" s="87">
        <f>tblData[[#This Row],[First Tuesday of the month]]+7*2</f>
        <v>45489</v>
      </c>
      <c r="J182" s="3" t="b">
        <f>tblData[[#This Row],[Third Tuesday of the month]]=tblData[[#This Row],[Birthday 2024]]</f>
        <v>0</v>
      </c>
      <c r="K182" s="87" cm="1">
        <f t="array" ref="K182">tblData[[#This Row],[Birthday 2024]]-_xlfn.SWITCH(tblData[[#This Row],[Day of week]],7,0,6,6,5,5,4,4,3,3,2,2,1,1)</f>
        <v>45487</v>
      </c>
      <c r="L182" s="87">
        <f>IF(MONTH(tblData[[#This Row],[Birthday 2024]])=2,DATE(2024,2,25),EOMONTH(tblData[[#This Row],[Birthday 2024]],0)-4)</f>
        <v>45500</v>
      </c>
      <c r="M182" s="87">
        <f>EOMONTH(tblData[[#This Row],[Birthday 2024]],0)</f>
        <v>45504</v>
      </c>
      <c r="N182" s="87" t="b">
        <f>MEDIAN(tblData[[#This Row],[Last - 5]:[Last]],tblData[[#This Row],[Birthday 2024]])=tblData[[#This Row],[Birthday 2024]]</f>
        <v>0</v>
      </c>
      <c r="O182" s="87" t="b">
        <f>DAY(tblData[[#This Row],[Birthday 2024]]) = DAY(EDATE(tblData[[#This Row],[Birthday 2024]],6))</f>
        <v>1</v>
      </c>
      <c r="P182" s="87" t="b">
        <f>IF((tblData[[#This Row],[Day of week]]=7)+(tblData[[#This Row],[Day of week]]=6),TRUE,FALSE)</f>
        <v>0</v>
      </c>
      <c r="Q182" s="3">
        <f>IF(tblData[[#This Row],[Is Weekend]],DAY(tblData[[#This Row],[Birthday 2024]]),0)</f>
        <v>0</v>
      </c>
    </row>
    <row r="183" spans="2:17" ht="23.25" customHeight="1" x14ac:dyDescent="0.25">
      <c r="B183" s="19" t="s">
        <v>167</v>
      </c>
      <c r="C183" s="20">
        <v>37401</v>
      </c>
      <c r="D183" s="86">
        <f>DATE(2024,MONTH(tblData[[#This Row],[Birthday (MM/DD/YYYY)]]),DAY(tblData[[#This Row],[Birthday (MM/DD/YYYY)]]))</f>
        <v>45437</v>
      </c>
      <c r="E183" s="3">
        <f>WEEKDAY(tblData[[#This Row],[Birthday 2024]],2)</f>
        <v>6</v>
      </c>
      <c r="F183" s="3">
        <f>WEEKDAY(DATE(2024,MONTH(tblData[[#This Row],[Birthday 2024]]),1),2)</f>
        <v>3</v>
      </c>
      <c r="G183" s="87">
        <f>DATE(2024,MONTH(tblData[[#This Row],[Birthday 2024]]),1)</f>
        <v>45413</v>
      </c>
      <c r="H183" s="87">
        <f>IF(tblData[[#This Row],[First Day of week of the month]]&lt;=2,tblData[[#This Row],[First Day of week]]+2-tblData[[#This Row],[First Day of week of the month]],tblData[[#This Row],[First Day of week]]+7-tblData[[#This Row],[First Day of week of the month]]+2)</f>
        <v>45419</v>
      </c>
      <c r="I183" s="87">
        <f>tblData[[#This Row],[First Tuesday of the month]]+7*2</f>
        <v>45433</v>
      </c>
      <c r="J183" s="3" t="b">
        <f>tblData[[#This Row],[Third Tuesday of the month]]=tblData[[#This Row],[Birthday 2024]]</f>
        <v>0</v>
      </c>
      <c r="K183" s="87" cm="1">
        <f t="array" ref="K183">tblData[[#This Row],[Birthday 2024]]-_xlfn.SWITCH(tblData[[#This Row],[Day of week]],7,0,6,6,5,5,4,4,3,3,2,2,1,1)</f>
        <v>45431</v>
      </c>
      <c r="L183" s="87">
        <f>IF(MONTH(tblData[[#This Row],[Birthday 2024]])=2,DATE(2024,2,25),EOMONTH(tblData[[#This Row],[Birthday 2024]],0)-4)</f>
        <v>45439</v>
      </c>
      <c r="M183" s="87">
        <f>EOMONTH(tblData[[#This Row],[Birthday 2024]],0)</f>
        <v>45443</v>
      </c>
      <c r="N183" s="87" t="b">
        <f>MEDIAN(tblData[[#This Row],[Last - 5]:[Last]],tblData[[#This Row],[Birthday 2024]])=tblData[[#This Row],[Birthday 2024]]</f>
        <v>0</v>
      </c>
      <c r="O183" s="87" t="b">
        <f>DAY(tblData[[#This Row],[Birthday 2024]]) = DAY(EDATE(tblData[[#This Row],[Birthday 2024]],6))</f>
        <v>1</v>
      </c>
      <c r="P183" s="87" t="b">
        <f>IF((tblData[[#This Row],[Day of week]]=7)+(tblData[[#This Row],[Day of week]]=6),TRUE,FALSE)</f>
        <v>1</v>
      </c>
      <c r="Q183" s="3">
        <f>IF(tblData[[#This Row],[Is Weekend]],DAY(tblData[[#This Row],[Birthday 2024]]),0)</f>
        <v>25</v>
      </c>
    </row>
    <row r="184" spans="2:17" ht="23.25" customHeight="1" x14ac:dyDescent="0.25">
      <c r="B184" s="19" t="s">
        <v>168</v>
      </c>
      <c r="C184" s="20">
        <v>37155</v>
      </c>
      <c r="D184" s="86">
        <f>DATE(2024,MONTH(tblData[[#This Row],[Birthday (MM/DD/YYYY)]]),DAY(tblData[[#This Row],[Birthday (MM/DD/YYYY)]]))</f>
        <v>45556</v>
      </c>
      <c r="E184" s="3">
        <f>WEEKDAY(tblData[[#This Row],[Birthday 2024]],2)</f>
        <v>6</v>
      </c>
      <c r="F184" s="3">
        <f>WEEKDAY(DATE(2024,MONTH(tblData[[#This Row],[Birthday 2024]]),1),2)</f>
        <v>7</v>
      </c>
      <c r="G184" s="87">
        <f>DATE(2024,MONTH(tblData[[#This Row],[Birthday 2024]]),1)</f>
        <v>45536</v>
      </c>
      <c r="H184" s="87">
        <f>IF(tblData[[#This Row],[First Day of week of the month]]&lt;=2,tblData[[#This Row],[First Day of week]]+2-tblData[[#This Row],[First Day of week of the month]],tblData[[#This Row],[First Day of week]]+7-tblData[[#This Row],[First Day of week of the month]]+2)</f>
        <v>45538</v>
      </c>
      <c r="I184" s="87">
        <f>tblData[[#This Row],[First Tuesday of the month]]+7*2</f>
        <v>45552</v>
      </c>
      <c r="J184" s="3" t="b">
        <f>tblData[[#This Row],[Third Tuesday of the month]]=tblData[[#This Row],[Birthday 2024]]</f>
        <v>0</v>
      </c>
      <c r="K184" s="87" cm="1">
        <f t="array" ref="K184">tblData[[#This Row],[Birthday 2024]]-_xlfn.SWITCH(tblData[[#This Row],[Day of week]],7,0,6,6,5,5,4,4,3,3,2,2,1,1)</f>
        <v>45550</v>
      </c>
      <c r="L184" s="87">
        <f>IF(MONTH(tblData[[#This Row],[Birthday 2024]])=2,DATE(2024,2,25),EOMONTH(tblData[[#This Row],[Birthday 2024]],0)-4)</f>
        <v>45561</v>
      </c>
      <c r="M184" s="87">
        <f>EOMONTH(tblData[[#This Row],[Birthday 2024]],0)</f>
        <v>45565</v>
      </c>
      <c r="N184" s="87" t="b">
        <f>MEDIAN(tblData[[#This Row],[Last - 5]:[Last]],tblData[[#This Row],[Birthday 2024]])=tblData[[#This Row],[Birthday 2024]]</f>
        <v>0</v>
      </c>
      <c r="O184" s="87" t="b">
        <f>DAY(tblData[[#This Row],[Birthday 2024]]) = DAY(EDATE(tblData[[#This Row],[Birthday 2024]],6))</f>
        <v>1</v>
      </c>
      <c r="P184" s="87" t="b">
        <f>IF((tblData[[#This Row],[Day of week]]=7)+(tblData[[#This Row],[Day of week]]=6),TRUE,FALSE)</f>
        <v>1</v>
      </c>
      <c r="Q184" s="3">
        <f>IF(tblData[[#This Row],[Is Weekend]],DAY(tblData[[#This Row],[Birthday 2024]]),0)</f>
        <v>21</v>
      </c>
    </row>
    <row r="185" spans="2:17" ht="23.25" customHeight="1" x14ac:dyDescent="0.25">
      <c r="B185" s="19" t="s">
        <v>169</v>
      </c>
      <c r="C185" s="20">
        <v>37973</v>
      </c>
      <c r="D185" s="86">
        <f>DATE(2024,MONTH(tblData[[#This Row],[Birthday (MM/DD/YYYY)]]),DAY(tblData[[#This Row],[Birthday (MM/DD/YYYY)]]))</f>
        <v>45644</v>
      </c>
      <c r="E185" s="3">
        <f>WEEKDAY(tblData[[#This Row],[Birthday 2024]],2)</f>
        <v>3</v>
      </c>
      <c r="F185" s="3">
        <f>WEEKDAY(DATE(2024,MONTH(tblData[[#This Row],[Birthday 2024]]),1),2)</f>
        <v>7</v>
      </c>
      <c r="G185" s="87">
        <f>DATE(2024,MONTH(tblData[[#This Row],[Birthday 2024]]),1)</f>
        <v>45627</v>
      </c>
      <c r="H185" s="87">
        <f>IF(tblData[[#This Row],[First Day of week of the month]]&lt;=2,tblData[[#This Row],[First Day of week]]+2-tblData[[#This Row],[First Day of week of the month]],tblData[[#This Row],[First Day of week]]+7-tblData[[#This Row],[First Day of week of the month]]+2)</f>
        <v>45629</v>
      </c>
      <c r="I185" s="87">
        <f>tblData[[#This Row],[First Tuesday of the month]]+7*2</f>
        <v>45643</v>
      </c>
      <c r="J185" s="3" t="b">
        <f>tblData[[#This Row],[Third Tuesday of the month]]=tblData[[#This Row],[Birthday 2024]]</f>
        <v>0</v>
      </c>
      <c r="K185" s="87" cm="1">
        <f t="array" ref="K185">tblData[[#This Row],[Birthday 2024]]-_xlfn.SWITCH(tblData[[#This Row],[Day of week]],7,0,6,6,5,5,4,4,3,3,2,2,1,1)</f>
        <v>45641</v>
      </c>
      <c r="L185" s="87">
        <f>IF(MONTH(tblData[[#This Row],[Birthday 2024]])=2,DATE(2024,2,25),EOMONTH(tblData[[#This Row],[Birthday 2024]],0)-4)</f>
        <v>45653</v>
      </c>
      <c r="M185" s="87">
        <f>EOMONTH(tblData[[#This Row],[Birthday 2024]],0)</f>
        <v>45657</v>
      </c>
      <c r="N185" s="87" t="b">
        <f>MEDIAN(tblData[[#This Row],[Last - 5]:[Last]],tblData[[#This Row],[Birthday 2024]])=tblData[[#This Row],[Birthday 2024]]</f>
        <v>0</v>
      </c>
      <c r="O185" s="87" t="b">
        <f>DAY(tblData[[#This Row],[Birthday 2024]]) = DAY(EDATE(tblData[[#This Row],[Birthday 2024]],6))</f>
        <v>1</v>
      </c>
      <c r="P185" s="87" t="b">
        <f>IF((tblData[[#This Row],[Day of week]]=7)+(tblData[[#This Row],[Day of week]]=6),TRUE,FALSE)</f>
        <v>0</v>
      </c>
      <c r="Q185" s="3">
        <f>IF(tblData[[#This Row],[Is Weekend]],DAY(tblData[[#This Row],[Birthday 2024]]),0)</f>
        <v>0</v>
      </c>
    </row>
    <row r="186" spans="2:17" ht="23.25" customHeight="1" x14ac:dyDescent="0.25">
      <c r="B186" s="19" t="s">
        <v>170</v>
      </c>
      <c r="C186" s="20">
        <v>37302</v>
      </c>
      <c r="D186" s="86">
        <f>DATE(2024,MONTH(tblData[[#This Row],[Birthday (MM/DD/YYYY)]]),DAY(tblData[[#This Row],[Birthday (MM/DD/YYYY)]]))</f>
        <v>45337</v>
      </c>
      <c r="E186" s="3">
        <f>WEEKDAY(tblData[[#This Row],[Birthday 2024]],2)</f>
        <v>4</v>
      </c>
      <c r="F186" s="3">
        <f>WEEKDAY(DATE(2024,MONTH(tblData[[#This Row],[Birthday 2024]]),1),2)</f>
        <v>4</v>
      </c>
      <c r="G186" s="87">
        <f>DATE(2024,MONTH(tblData[[#This Row],[Birthday 2024]]),1)</f>
        <v>45323</v>
      </c>
      <c r="H186" s="87">
        <f>IF(tblData[[#This Row],[First Day of week of the month]]&lt;=2,tblData[[#This Row],[First Day of week]]+2-tblData[[#This Row],[First Day of week of the month]],tblData[[#This Row],[First Day of week]]+7-tblData[[#This Row],[First Day of week of the month]]+2)</f>
        <v>45328</v>
      </c>
      <c r="I186" s="87">
        <f>tblData[[#This Row],[First Tuesday of the month]]+7*2</f>
        <v>45342</v>
      </c>
      <c r="J186" s="3" t="b">
        <f>tblData[[#This Row],[Third Tuesday of the month]]=tblData[[#This Row],[Birthday 2024]]</f>
        <v>0</v>
      </c>
      <c r="K186" s="87" cm="1">
        <f t="array" ref="K186">tblData[[#This Row],[Birthday 2024]]-_xlfn.SWITCH(tblData[[#This Row],[Day of week]],7,0,6,6,5,5,4,4,3,3,2,2,1,1)</f>
        <v>45333</v>
      </c>
      <c r="L186" s="87">
        <f>IF(MONTH(tblData[[#This Row],[Birthday 2024]])=2,DATE(2024,2,25),EOMONTH(tblData[[#This Row],[Birthday 2024]],0)-4)</f>
        <v>45347</v>
      </c>
      <c r="M186" s="87">
        <f>EOMONTH(tblData[[#This Row],[Birthday 2024]],0)</f>
        <v>45351</v>
      </c>
      <c r="N186" s="87" t="b">
        <f>MEDIAN(tblData[[#This Row],[Last - 5]:[Last]],tblData[[#This Row],[Birthday 2024]])=tblData[[#This Row],[Birthday 2024]]</f>
        <v>0</v>
      </c>
      <c r="O186" s="87" t="b">
        <f>DAY(tblData[[#This Row],[Birthday 2024]]) = DAY(EDATE(tblData[[#This Row],[Birthday 2024]],6))</f>
        <v>1</v>
      </c>
      <c r="P186" s="87" t="b">
        <f>IF((tblData[[#This Row],[Day of week]]=7)+(tblData[[#This Row],[Day of week]]=6),TRUE,FALSE)</f>
        <v>0</v>
      </c>
      <c r="Q186" s="3">
        <f>IF(tblData[[#This Row],[Is Weekend]],DAY(tblData[[#This Row],[Birthday 2024]]),0)</f>
        <v>0</v>
      </c>
    </row>
    <row r="187" spans="2:17" ht="23.25" customHeight="1" x14ac:dyDescent="0.25">
      <c r="B187" s="19" t="s">
        <v>171</v>
      </c>
      <c r="C187" s="20">
        <v>37840</v>
      </c>
      <c r="D187" s="86">
        <f>DATE(2024,MONTH(tblData[[#This Row],[Birthday (MM/DD/YYYY)]]),DAY(tblData[[#This Row],[Birthday (MM/DD/YYYY)]]))</f>
        <v>45511</v>
      </c>
      <c r="E187" s="3">
        <f>WEEKDAY(tblData[[#This Row],[Birthday 2024]],2)</f>
        <v>3</v>
      </c>
      <c r="F187" s="3">
        <f>WEEKDAY(DATE(2024,MONTH(tblData[[#This Row],[Birthday 2024]]),1),2)</f>
        <v>4</v>
      </c>
      <c r="G187" s="87">
        <f>DATE(2024,MONTH(tblData[[#This Row],[Birthday 2024]]),1)</f>
        <v>45505</v>
      </c>
      <c r="H187" s="87">
        <f>IF(tblData[[#This Row],[First Day of week of the month]]&lt;=2,tblData[[#This Row],[First Day of week]]+2-tblData[[#This Row],[First Day of week of the month]],tblData[[#This Row],[First Day of week]]+7-tblData[[#This Row],[First Day of week of the month]]+2)</f>
        <v>45510</v>
      </c>
      <c r="I187" s="87">
        <f>tblData[[#This Row],[First Tuesday of the month]]+7*2</f>
        <v>45524</v>
      </c>
      <c r="J187" s="3" t="b">
        <f>tblData[[#This Row],[Third Tuesday of the month]]=tblData[[#This Row],[Birthday 2024]]</f>
        <v>0</v>
      </c>
      <c r="K187" s="87" cm="1">
        <f t="array" ref="K187">tblData[[#This Row],[Birthday 2024]]-_xlfn.SWITCH(tblData[[#This Row],[Day of week]],7,0,6,6,5,5,4,4,3,3,2,2,1,1)</f>
        <v>45508</v>
      </c>
      <c r="L187" s="87">
        <f>IF(MONTH(tblData[[#This Row],[Birthday 2024]])=2,DATE(2024,2,25),EOMONTH(tblData[[#This Row],[Birthday 2024]],0)-4)</f>
        <v>45531</v>
      </c>
      <c r="M187" s="87">
        <f>EOMONTH(tblData[[#This Row],[Birthday 2024]],0)</f>
        <v>45535</v>
      </c>
      <c r="N187" s="87" t="b">
        <f>MEDIAN(tblData[[#This Row],[Last - 5]:[Last]],tblData[[#This Row],[Birthday 2024]])=tblData[[#This Row],[Birthday 2024]]</f>
        <v>0</v>
      </c>
      <c r="O187" s="87" t="b">
        <f>DAY(tblData[[#This Row],[Birthday 2024]]) = DAY(EDATE(tblData[[#This Row],[Birthday 2024]],6))</f>
        <v>1</v>
      </c>
      <c r="P187" s="87" t="b">
        <f>IF((tblData[[#This Row],[Day of week]]=7)+(tblData[[#This Row],[Day of week]]=6),TRUE,FALSE)</f>
        <v>0</v>
      </c>
      <c r="Q187" s="3">
        <f>IF(tblData[[#This Row],[Is Weekend]],DAY(tblData[[#This Row],[Birthday 2024]]),0)</f>
        <v>0</v>
      </c>
    </row>
    <row r="188" spans="2:17" ht="23.25" customHeight="1" x14ac:dyDescent="0.25">
      <c r="B188" s="19" t="s">
        <v>172</v>
      </c>
      <c r="C188" s="20">
        <v>37949</v>
      </c>
      <c r="D188" s="86">
        <f>DATE(2024,MONTH(tblData[[#This Row],[Birthday (MM/DD/YYYY)]]),DAY(tblData[[#This Row],[Birthday (MM/DD/YYYY)]]))</f>
        <v>45620</v>
      </c>
      <c r="E188" s="3">
        <f>WEEKDAY(tblData[[#This Row],[Birthday 2024]],2)</f>
        <v>7</v>
      </c>
      <c r="F188" s="3">
        <f>WEEKDAY(DATE(2024,MONTH(tblData[[#This Row],[Birthday 2024]]),1),2)</f>
        <v>5</v>
      </c>
      <c r="G188" s="87">
        <f>DATE(2024,MONTH(tblData[[#This Row],[Birthday 2024]]),1)</f>
        <v>45597</v>
      </c>
      <c r="H188" s="87">
        <f>IF(tblData[[#This Row],[First Day of week of the month]]&lt;=2,tblData[[#This Row],[First Day of week]]+2-tblData[[#This Row],[First Day of week of the month]],tblData[[#This Row],[First Day of week]]+7-tblData[[#This Row],[First Day of week of the month]]+2)</f>
        <v>45601</v>
      </c>
      <c r="I188" s="87">
        <f>tblData[[#This Row],[First Tuesday of the month]]+7*2</f>
        <v>45615</v>
      </c>
      <c r="J188" s="3" t="b">
        <f>tblData[[#This Row],[Third Tuesday of the month]]=tblData[[#This Row],[Birthday 2024]]</f>
        <v>0</v>
      </c>
      <c r="K188" s="87" cm="1">
        <f t="array" ref="K188">tblData[[#This Row],[Birthday 2024]]-_xlfn.SWITCH(tblData[[#This Row],[Day of week]],7,0,6,6,5,5,4,4,3,3,2,2,1,1)</f>
        <v>45620</v>
      </c>
      <c r="L188" s="87">
        <f>IF(MONTH(tblData[[#This Row],[Birthday 2024]])=2,DATE(2024,2,25),EOMONTH(tblData[[#This Row],[Birthday 2024]],0)-4)</f>
        <v>45622</v>
      </c>
      <c r="M188" s="87">
        <f>EOMONTH(tblData[[#This Row],[Birthday 2024]],0)</f>
        <v>45626</v>
      </c>
      <c r="N188" s="87" t="b">
        <f>MEDIAN(tblData[[#This Row],[Last - 5]:[Last]],tblData[[#This Row],[Birthday 2024]])=tblData[[#This Row],[Birthday 2024]]</f>
        <v>0</v>
      </c>
      <c r="O188" s="87" t="b">
        <f>DAY(tblData[[#This Row],[Birthday 2024]]) = DAY(EDATE(tblData[[#This Row],[Birthday 2024]],6))</f>
        <v>1</v>
      </c>
      <c r="P188" s="87" t="b">
        <f>IF((tblData[[#This Row],[Day of week]]=7)+(tblData[[#This Row],[Day of week]]=6),TRUE,FALSE)</f>
        <v>1</v>
      </c>
      <c r="Q188" s="3">
        <f>IF(tblData[[#This Row],[Is Weekend]],DAY(tblData[[#This Row],[Birthday 2024]]),0)</f>
        <v>24</v>
      </c>
    </row>
    <row r="189" spans="2:17" ht="23.25" customHeight="1" x14ac:dyDescent="0.25">
      <c r="B189" s="19" t="s">
        <v>173</v>
      </c>
      <c r="C189" s="20">
        <v>38334</v>
      </c>
      <c r="D189" s="86">
        <f>DATE(2024,MONTH(tblData[[#This Row],[Birthday (MM/DD/YYYY)]]),DAY(tblData[[#This Row],[Birthday (MM/DD/YYYY)]]))</f>
        <v>45639</v>
      </c>
      <c r="E189" s="3">
        <f>WEEKDAY(tblData[[#This Row],[Birthday 2024]],2)</f>
        <v>5</v>
      </c>
      <c r="F189" s="3">
        <f>WEEKDAY(DATE(2024,MONTH(tblData[[#This Row],[Birthday 2024]]),1),2)</f>
        <v>7</v>
      </c>
      <c r="G189" s="87">
        <f>DATE(2024,MONTH(tblData[[#This Row],[Birthday 2024]]),1)</f>
        <v>45627</v>
      </c>
      <c r="H189" s="87">
        <f>IF(tblData[[#This Row],[First Day of week of the month]]&lt;=2,tblData[[#This Row],[First Day of week]]+2-tblData[[#This Row],[First Day of week of the month]],tblData[[#This Row],[First Day of week]]+7-tblData[[#This Row],[First Day of week of the month]]+2)</f>
        <v>45629</v>
      </c>
      <c r="I189" s="87">
        <f>tblData[[#This Row],[First Tuesday of the month]]+7*2</f>
        <v>45643</v>
      </c>
      <c r="J189" s="3" t="b">
        <f>tblData[[#This Row],[Third Tuesday of the month]]=tblData[[#This Row],[Birthday 2024]]</f>
        <v>0</v>
      </c>
      <c r="K189" s="87" cm="1">
        <f t="array" ref="K189">tblData[[#This Row],[Birthday 2024]]-_xlfn.SWITCH(tblData[[#This Row],[Day of week]],7,0,6,6,5,5,4,4,3,3,2,2,1,1)</f>
        <v>45634</v>
      </c>
      <c r="L189" s="87">
        <f>IF(MONTH(tblData[[#This Row],[Birthday 2024]])=2,DATE(2024,2,25),EOMONTH(tblData[[#This Row],[Birthday 2024]],0)-4)</f>
        <v>45653</v>
      </c>
      <c r="M189" s="87">
        <f>EOMONTH(tblData[[#This Row],[Birthday 2024]],0)</f>
        <v>45657</v>
      </c>
      <c r="N189" s="87" t="b">
        <f>MEDIAN(tblData[[#This Row],[Last - 5]:[Last]],tblData[[#This Row],[Birthday 2024]])=tblData[[#This Row],[Birthday 2024]]</f>
        <v>0</v>
      </c>
      <c r="O189" s="87" t="b">
        <f>DAY(tblData[[#This Row],[Birthday 2024]]) = DAY(EDATE(tblData[[#This Row],[Birthday 2024]],6))</f>
        <v>1</v>
      </c>
      <c r="P189" s="87" t="b">
        <f>IF((tblData[[#This Row],[Day of week]]=7)+(tblData[[#This Row],[Day of week]]=6),TRUE,FALSE)</f>
        <v>0</v>
      </c>
      <c r="Q189" s="3">
        <f>IF(tblData[[#This Row],[Is Weekend]],DAY(tblData[[#This Row],[Birthday 2024]]),0)</f>
        <v>0</v>
      </c>
    </row>
    <row r="190" spans="2:17" ht="23.25" customHeight="1" x14ac:dyDescent="0.25">
      <c r="B190" s="19" t="s">
        <v>174</v>
      </c>
      <c r="C190" s="20">
        <v>37462</v>
      </c>
      <c r="D190" s="86">
        <f>DATE(2024,MONTH(tblData[[#This Row],[Birthday (MM/DD/YYYY)]]),DAY(tblData[[#This Row],[Birthday (MM/DD/YYYY)]]))</f>
        <v>45498</v>
      </c>
      <c r="E190" s="3">
        <f>WEEKDAY(tblData[[#This Row],[Birthday 2024]],2)</f>
        <v>4</v>
      </c>
      <c r="F190" s="3">
        <f>WEEKDAY(DATE(2024,MONTH(tblData[[#This Row],[Birthday 2024]]),1),2)</f>
        <v>1</v>
      </c>
      <c r="G190" s="87">
        <f>DATE(2024,MONTH(tblData[[#This Row],[Birthday 2024]]),1)</f>
        <v>45474</v>
      </c>
      <c r="H190" s="87">
        <f>IF(tblData[[#This Row],[First Day of week of the month]]&lt;=2,tblData[[#This Row],[First Day of week]]+2-tblData[[#This Row],[First Day of week of the month]],tblData[[#This Row],[First Day of week]]+7-tblData[[#This Row],[First Day of week of the month]]+2)</f>
        <v>45475</v>
      </c>
      <c r="I190" s="87">
        <f>tblData[[#This Row],[First Tuesday of the month]]+7*2</f>
        <v>45489</v>
      </c>
      <c r="J190" s="3" t="b">
        <f>tblData[[#This Row],[Third Tuesday of the month]]=tblData[[#This Row],[Birthday 2024]]</f>
        <v>0</v>
      </c>
      <c r="K190" s="87" cm="1">
        <f t="array" ref="K190">tblData[[#This Row],[Birthday 2024]]-_xlfn.SWITCH(tblData[[#This Row],[Day of week]],7,0,6,6,5,5,4,4,3,3,2,2,1,1)</f>
        <v>45494</v>
      </c>
      <c r="L190" s="87">
        <f>IF(MONTH(tblData[[#This Row],[Birthday 2024]])=2,DATE(2024,2,25),EOMONTH(tblData[[#This Row],[Birthday 2024]],0)-4)</f>
        <v>45500</v>
      </c>
      <c r="M190" s="87">
        <f>EOMONTH(tblData[[#This Row],[Birthday 2024]],0)</f>
        <v>45504</v>
      </c>
      <c r="N190" s="87" t="b">
        <f>MEDIAN(tblData[[#This Row],[Last - 5]:[Last]],tblData[[#This Row],[Birthday 2024]])=tblData[[#This Row],[Birthday 2024]]</f>
        <v>0</v>
      </c>
      <c r="O190" s="87" t="b">
        <f>DAY(tblData[[#This Row],[Birthday 2024]]) = DAY(EDATE(tblData[[#This Row],[Birthday 2024]],6))</f>
        <v>1</v>
      </c>
      <c r="P190" s="87" t="b">
        <f>IF((tblData[[#This Row],[Day of week]]=7)+(tblData[[#This Row],[Day of week]]=6),TRUE,FALSE)</f>
        <v>0</v>
      </c>
      <c r="Q190" s="3">
        <f>IF(tblData[[#This Row],[Is Weekend]],DAY(tblData[[#This Row],[Birthday 2024]]),0)</f>
        <v>0</v>
      </c>
    </row>
    <row r="191" spans="2:17" ht="23.25" customHeight="1" x14ac:dyDescent="0.25">
      <c r="B191" s="19" t="s">
        <v>175</v>
      </c>
      <c r="C191" s="20">
        <v>38249</v>
      </c>
      <c r="D191" s="86">
        <f>DATE(2024,MONTH(tblData[[#This Row],[Birthday (MM/DD/YYYY)]]),DAY(tblData[[#This Row],[Birthday (MM/DD/YYYY)]]))</f>
        <v>45554</v>
      </c>
      <c r="E191" s="3">
        <f>WEEKDAY(tblData[[#This Row],[Birthday 2024]],2)</f>
        <v>4</v>
      </c>
      <c r="F191" s="3">
        <f>WEEKDAY(DATE(2024,MONTH(tblData[[#This Row],[Birthday 2024]]),1),2)</f>
        <v>7</v>
      </c>
      <c r="G191" s="87">
        <f>DATE(2024,MONTH(tblData[[#This Row],[Birthday 2024]]),1)</f>
        <v>45536</v>
      </c>
      <c r="H191" s="87">
        <f>IF(tblData[[#This Row],[First Day of week of the month]]&lt;=2,tblData[[#This Row],[First Day of week]]+2-tblData[[#This Row],[First Day of week of the month]],tblData[[#This Row],[First Day of week]]+7-tblData[[#This Row],[First Day of week of the month]]+2)</f>
        <v>45538</v>
      </c>
      <c r="I191" s="87">
        <f>tblData[[#This Row],[First Tuesday of the month]]+7*2</f>
        <v>45552</v>
      </c>
      <c r="J191" s="3" t="b">
        <f>tblData[[#This Row],[Third Tuesday of the month]]=tblData[[#This Row],[Birthday 2024]]</f>
        <v>0</v>
      </c>
      <c r="K191" s="87" cm="1">
        <f t="array" ref="K191">tblData[[#This Row],[Birthday 2024]]-_xlfn.SWITCH(tblData[[#This Row],[Day of week]],7,0,6,6,5,5,4,4,3,3,2,2,1,1)</f>
        <v>45550</v>
      </c>
      <c r="L191" s="87">
        <f>IF(MONTH(tblData[[#This Row],[Birthday 2024]])=2,DATE(2024,2,25),EOMONTH(tblData[[#This Row],[Birthday 2024]],0)-4)</f>
        <v>45561</v>
      </c>
      <c r="M191" s="87">
        <f>EOMONTH(tblData[[#This Row],[Birthday 2024]],0)</f>
        <v>45565</v>
      </c>
      <c r="N191" s="87" t="b">
        <f>MEDIAN(tblData[[#This Row],[Last - 5]:[Last]],tblData[[#This Row],[Birthday 2024]])=tblData[[#This Row],[Birthday 2024]]</f>
        <v>0</v>
      </c>
      <c r="O191" s="87" t="b">
        <f>DAY(tblData[[#This Row],[Birthday 2024]]) = DAY(EDATE(tblData[[#This Row],[Birthday 2024]],6))</f>
        <v>1</v>
      </c>
      <c r="P191" s="87" t="b">
        <f>IF((tblData[[#This Row],[Day of week]]=7)+(tblData[[#This Row],[Day of week]]=6),TRUE,FALSE)</f>
        <v>0</v>
      </c>
      <c r="Q191" s="3">
        <f>IF(tblData[[#This Row],[Is Weekend]],DAY(tblData[[#This Row],[Birthday 2024]]),0)</f>
        <v>0</v>
      </c>
    </row>
    <row r="192" spans="2:17" ht="23.25" customHeight="1" x14ac:dyDescent="0.25">
      <c r="B192" s="19" t="s">
        <v>176</v>
      </c>
      <c r="C192" s="20">
        <v>36928</v>
      </c>
      <c r="D192" s="86">
        <f>DATE(2024,MONTH(tblData[[#This Row],[Birthday (MM/DD/YYYY)]]),DAY(tblData[[#This Row],[Birthday (MM/DD/YYYY)]]))</f>
        <v>45328</v>
      </c>
      <c r="E192" s="3">
        <f>WEEKDAY(tblData[[#This Row],[Birthday 2024]],2)</f>
        <v>2</v>
      </c>
      <c r="F192" s="3">
        <f>WEEKDAY(DATE(2024,MONTH(tblData[[#This Row],[Birthday 2024]]),1),2)</f>
        <v>4</v>
      </c>
      <c r="G192" s="87">
        <f>DATE(2024,MONTH(tblData[[#This Row],[Birthday 2024]]),1)</f>
        <v>45323</v>
      </c>
      <c r="H192" s="87">
        <f>IF(tblData[[#This Row],[First Day of week of the month]]&lt;=2,tblData[[#This Row],[First Day of week]]+2-tblData[[#This Row],[First Day of week of the month]],tblData[[#This Row],[First Day of week]]+7-tblData[[#This Row],[First Day of week of the month]]+2)</f>
        <v>45328</v>
      </c>
      <c r="I192" s="87">
        <f>tblData[[#This Row],[First Tuesday of the month]]+7*2</f>
        <v>45342</v>
      </c>
      <c r="J192" s="3" t="b">
        <f>tblData[[#This Row],[Third Tuesday of the month]]=tblData[[#This Row],[Birthday 2024]]</f>
        <v>0</v>
      </c>
      <c r="K192" s="87" cm="1">
        <f t="array" ref="K192">tblData[[#This Row],[Birthday 2024]]-_xlfn.SWITCH(tblData[[#This Row],[Day of week]],7,0,6,6,5,5,4,4,3,3,2,2,1,1)</f>
        <v>45326</v>
      </c>
      <c r="L192" s="87">
        <f>IF(MONTH(tblData[[#This Row],[Birthday 2024]])=2,DATE(2024,2,25),EOMONTH(tblData[[#This Row],[Birthday 2024]],0)-4)</f>
        <v>45347</v>
      </c>
      <c r="M192" s="87">
        <f>EOMONTH(tblData[[#This Row],[Birthday 2024]],0)</f>
        <v>45351</v>
      </c>
      <c r="N192" s="87" t="b">
        <f>MEDIAN(tblData[[#This Row],[Last - 5]:[Last]],tblData[[#This Row],[Birthday 2024]])=tblData[[#This Row],[Birthday 2024]]</f>
        <v>0</v>
      </c>
      <c r="O192" s="87" t="b">
        <f>DAY(tblData[[#This Row],[Birthday 2024]]) = DAY(EDATE(tblData[[#This Row],[Birthday 2024]],6))</f>
        <v>1</v>
      </c>
      <c r="P192" s="87" t="b">
        <f>IF((tblData[[#This Row],[Day of week]]=7)+(tblData[[#This Row],[Day of week]]=6),TRUE,FALSE)</f>
        <v>0</v>
      </c>
      <c r="Q192" s="3">
        <f>IF(tblData[[#This Row],[Is Weekend]],DAY(tblData[[#This Row],[Birthday 2024]]),0)</f>
        <v>0</v>
      </c>
    </row>
    <row r="193" spans="2:17" ht="23.25" customHeight="1" x14ac:dyDescent="0.25">
      <c r="B193" s="19" t="s">
        <v>177</v>
      </c>
      <c r="C193" s="20">
        <v>37554</v>
      </c>
      <c r="D193" s="86">
        <f>DATE(2024,MONTH(tblData[[#This Row],[Birthday (MM/DD/YYYY)]]),DAY(tblData[[#This Row],[Birthday (MM/DD/YYYY)]]))</f>
        <v>45590</v>
      </c>
      <c r="E193" s="3">
        <f>WEEKDAY(tblData[[#This Row],[Birthday 2024]],2)</f>
        <v>5</v>
      </c>
      <c r="F193" s="3">
        <f>WEEKDAY(DATE(2024,MONTH(tblData[[#This Row],[Birthday 2024]]),1),2)</f>
        <v>2</v>
      </c>
      <c r="G193" s="87">
        <f>DATE(2024,MONTH(tblData[[#This Row],[Birthday 2024]]),1)</f>
        <v>45566</v>
      </c>
      <c r="H193" s="87">
        <f>IF(tblData[[#This Row],[First Day of week of the month]]&lt;=2,tblData[[#This Row],[First Day of week]]+2-tblData[[#This Row],[First Day of week of the month]],tblData[[#This Row],[First Day of week]]+7-tblData[[#This Row],[First Day of week of the month]]+2)</f>
        <v>45566</v>
      </c>
      <c r="I193" s="87">
        <f>tblData[[#This Row],[First Tuesday of the month]]+7*2</f>
        <v>45580</v>
      </c>
      <c r="J193" s="3" t="b">
        <f>tblData[[#This Row],[Third Tuesday of the month]]=tblData[[#This Row],[Birthday 2024]]</f>
        <v>0</v>
      </c>
      <c r="K193" s="87" cm="1">
        <f t="array" ref="K193">tblData[[#This Row],[Birthday 2024]]-_xlfn.SWITCH(tblData[[#This Row],[Day of week]],7,0,6,6,5,5,4,4,3,3,2,2,1,1)</f>
        <v>45585</v>
      </c>
      <c r="L193" s="87">
        <f>IF(MONTH(tblData[[#This Row],[Birthday 2024]])=2,DATE(2024,2,25),EOMONTH(tblData[[#This Row],[Birthday 2024]],0)-4)</f>
        <v>45592</v>
      </c>
      <c r="M193" s="87">
        <f>EOMONTH(tblData[[#This Row],[Birthday 2024]],0)</f>
        <v>45596</v>
      </c>
      <c r="N193" s="87" t="b">
        <f>MEDIAN(tblData[[#This Row],[Last - 5]:[Last]],tblData[[#This Row],[Birthday 2024]])=tblData[[#This Row],[Birthday 2024]]</f>
        <v>0</v>
      </c>
      <c r="O193" s="87" t="b">
        <f>DAY(tblData[[#This Row],[Birthday 2024]]) = DAY(EDATE(tblData[[#This Row],[Birthday 2024]],6))</f>
        <v>1</v>
      </c>
      <c r="P193" s="87" t="b">
        <f>IF((tblData[[#This Row],[Day of week]]=7)+(tblData[[#This Row],[Day of week]]=6),TRUE,FALSE)</f>
        <v>0</v>
      </c>
      <c r="Q193" s="3">
        <f>IF(tblData[[#This Row],[Is Weekend]],DAY(tblData[[#This Row],[Birthday 2024]]),0)</f>
        <v>0</v>
      </c>
    </row>
    <row r="194" spans="2:17" ht="23.25" customHeight="1" x14ac:dyDescent="0.25">
      <c r="B194" s="19" t="s">
        <v>178</v>
      </c>
      <c r="C194" s="20">
        <v>36916</v>
      </c>
      <c r="D194" s="86">
        <f>DATE(2024,MONTH(tblData[[#This Row],[Birthday (MM/DD/YYYY)]]),DAY(tblData[[#This Row],[Birthday (MM/DD/YYYY)]]))</f>
        <v>45316</v>
      </c>
      <c r="E194" s="3">
        <f>WEEKDAY(tblData[[#This Row],[Birthday 2024]],2)</f>
        <v>4</v>
      </c>
      <c r="F194" s="3">
        <f>WEEKDAY(DATE(2024,MONTH(tblData[[#This Row],[Birthday 2024]]),1),2)</f>
        <v>1</v>
      </c>
      <c r="G194" s="87">
        <f>DATE(2024,MONTH(tblData[[#This Row],[Birthday 2024]]),1)</f>
        <v>45292</v>
      </c>
      <c r="H194" s="87">
        <f>IF(tblData[[#This Row],[First Day of week of the month]]&lt;=2,tblData[[#This Row],[First Day of week]]+2-tblData[[#This Row],[First Day of week of the month]],tblData[[#This Row],[First Day of week]]+7-tblData[[#This Row],[First Day of week of the month]]+2)</f>
        <v>45293</v>
      </c>
      <c r="I194" s="87">
        <f>tblData[[#This Row],[First Tuesday of the month]]+7*2</f>
        <v>45307</v>
      </c>
      <c r="J194" s="3" t="b">
        <f>tblData[[#This Row],[Third Tuesday of the month]]=tblData[[#This Row],[Birthday 2024]]</f>
        <v>0</v>
      </c>
      <c r="K194" s="87" cm="1">
        <f t="array" ref="K194">tblData[[#This Row],[Birthday 2024]]-_xlfn.SWITCH(tblData[[#This Row],[Day of week]],7,0,6,6,5,5,4,4,3,3,2,2,1,1)</f>
        <v>45312</v>
      </c>
      <c r="L194" s="87">
        <f>IF(MONTH(tblData[[#This Row],[Birthday 2024]])=2,DATE(2024,2,25),EOMONTH(tblData[[#This Row],[Birthday 2024]],0)-4)</f>
        <v>45318</v>
      </c>
      <c r="M194" s="87">
        <f>EOMONTH(tblData[[#This Row],[Birthday 2024]],0)</f>
        <v>45322</v>
      </c>
      <c r="N194" s="87" t="b">
        <f>MEDIAN(tblData[[#This Row],[Last - 5]:[Last]],tblData[[#This Row],[Birthday 2024]])=tblData[[#This Row],[Birthday 2024]]</f>
        <v>0</v>
      </c>
      <c r="O194" s="87" t="b">
        <f>DAY(tblData[[#This Row],[Birthday 2024]]) = DAY(EDATE(tblData[[#This Row],[Birthday 2024]],6))</f>
        <v>1</v>
      </c>
      <c r="P194" s="87" t="b">
        <f>IF((tblData[[#This Row],[Day of week]]=7)+(tblData[[#This Row],[Day of week]]=6),TRUE,FALSE)</f>
        <v>0</v>
      </c>
      <c r="Q194" s="3">
        <f>IF(tblData[[#This Row],[Is Weekend]],DAY(tblData[[#This Row],[Birthday 2024]]),0)</f>
        <v>0</v>
      </c>
    </row>
    <row r="195" spans="2:17" ht="23.25" customHeight="1" x14ac:dyDescent="0.25">
      <c r="B195" s="19" t="s">
        <v>179</v>
      </c>
      <c r="C195" s="20">
        <v>37457</v>
      </c>
      <c r="D195" s="86">
        <f>DATE(2024,MONTH(tblData[[#This Row],[Birthday (MM/DD/YYYY)]]),DAY(tblData[[#This Row],[Birthday (MM/DD/YYYY)]]))</f>
        <v>45493</v>
      </c>
      <c r="E195" s="3">
        <f>WEEKDAY(tblData[[#This Row],[Birthday 2024]],2)</f>
        <v>6</v>
      </c>
      <c r="F195" s="3">
        <f>WEEKDAY(DATE(2024,MONTH(tblData[[#This Row],[Birthday 2024]]),1),2)</f>
        <v>1</v>
      </c>
      <c r="G195" s="87">
        <f>DATE(2024,MONTH(tblData[[#This Row],[Birthday 2024]]),1)</f>
        <v>45474</v>
      </c>
      <c r="H195" s="87">
        <f>IF(tblData[[#This Row],[First Day of week of the month]]&lt;=2,tblData[[#This Row],[First Day of week]]+2-tblData[[#This Row],[First Day of week of the month]],tblData[[#This Row],[First Day of week]]+7-tblData[[#This Row],[First Day of week of the month]]+2)</f>
        <v>45475</v>
      </c>
      <c r="I195" s="87">
        <f>tblData[[#This Row],[First Tuesday of the month]]+7*2</f>
        <v>45489</v>
      </c>
      <c r="J195" s="3" t="b">
        <f>tblData[[#This Row],[Third Tuesday of the month]]=tblData[[#This Row],[Birthday 2024]]</f>
        <v>0</v>
      </c>
      <c r="K195" s="87" cm="1">
        <f t="array" ref="K195">tblData[[#This Row],[Birthday 2024]]-_xlfn.SWITCH(tblData[[#This Row],[Day of week]],7,0,6,6,5,5,4,4,3,3,2,2,1,1)</f>
        <v>45487</v>
      </c>
      <c r="L195" s="87">
        <f>IF(MONTH(tblData[[#This Row],[Birthday 2024]])=2,DATE(2024,2,25),EOMONTH(tblData[[#This Row],[Birthday 2024]],0)-4)</f>
        <v>45500</v>
      </c>
      <c r="M195" s="87">
        <f>EOMONTH(tblData[[#This Row],[Birthday 2024]],0)</f>
        <v>45504</v>
      </c>
      <c r="N195" s="87" t="b">
        <f>MEDIAN(tblData[[#This Row],[Last - 5]:[Last]],tblData[[#This Row],[Birthday 2024]])=tblData[[#This Row],[Birthday 2024]]</f>
        <v>0</v>
      </c>
      <c r="O195" s="87" t="b">
        <f>DAY(tblData[[#This Row],[Birthday 2024]]) = DAY(EDATE(tblData[[#This Row],[Birthday 2024]],6))</f>
        <v>1</v>
      </c>
      <c r="P195" s="87" t="b">
        <f>IF((tblData[[#This Row],[Day of week]]=7)+(tblData[[#This Row],[Day of week]]=6),TRUE,FALSE)</f>
        <v>1</v>
      </c>
      <c r="Q195" s="3">
        <f>IF(tblData[[#This Row],[Is Weekend]],DAY(tblData[[#This Row],[Birthday 2024]]),0)</f>
        <v>20</v>
      </c>
    </row>
    <row r="196" spans="2:17" ht="23.25" customHeight="1" x14ac:dyDescent="0.25">
      <c r="B196" s="19" t="s">
        <v>180</v>
      </c>
      <c r="C196" s="20">
        <v>38200</v>
      </c>
      <c r="D196" s="86">
        <f>DATE(2024,MONTH(tblData[[#This Row],[Birthday (MM/DD/YYYY)]]),DAY(tblData[[#This Row],[Birthday (MM/DD/YYYY)]]))</f>
        <v>45505</v>
      </c>
      <c r="E196" s="3">
        <f>WEEKDAY(tblData[[#This Row],[Birthday 2024]],2)</f>
        <v>4</v>
      </c>
      <c r="F196" s="3">
        <f>WEEKDAY(DATE(2024,MONTH(tblData[[#This Row],[Birthday 2024]]),1),2)</f>
        <v>4</v>
      </c>
      <c r="G196" s="87">
        <f>DATE(2024,MONTH(tblData[[#This Row],[Birthday 2024]]),1)</f>
        <v>45505</v>
      </c>
      <c r="H196" s="87">
        <f>IF(tblData[[#This Row],[First Day of week of the month]]&lt;=2,tblData[[#This Row],[First Day of week]]+2-tblData[[#This Row],[First Day of week of the month]],tblData[[#This Row],[First Day of week]]+7-tblData[[#This Row],[First Day of week of the month]]+2)</f>
        <v>45510</v>
      </c>
      <c r="I196" s="87">
        <f>tblData[[#This Row],[First Tuesday of the month]]+7*2</f>
        <v>45524</v>
      </c>
      <c r="J196" s="3" t="b">
        <f>tblData[[#This Row],[Third Tuesday of the month]]=tblData[[#This Row],[Birthday 2024]]</f>
        <v>0</v>
      </c>
      <c r="K196" s="87" cm="1">
        <f t="array" ref="K196">tblData[[#This Row],[Birthday 2024]]-_xlfn.SWITCH(tblData[[#This Row],[Day of week]],7,0,6,6,5,5,4,4,3,3,2,2,1,1)</f>
        <v>45501</v>
      </c>
      <c r="L196" s="87">
        <f>IF(MONTH(tblData[[#This Row],[Birthday 2024]])=2,DATE(2024,2,25),EOMONTH(tblData[[#This Row],[Birthday 2024]],0)-4)</f>
        <v>45531</v>
      </c>
      <c r="M196" s="87">
        <f>EOMONTH(tblData[[#This Row],[Birthday 2024]],0)</f>
        <v>45535</v>
      </c>
      <c r="N196" s="87" t="b">
        <f>MEDIAN(tblData[[#This Row],[Last - 5]:[Last]],tblData[[#This Row],[Birthday 2024]])=tblData[[#This Row],[Birthday 2024]]</f>
        <v>0</v>
      </c>
      <c r="O196" s="87" t="b">
        <f>DAY(tblData[[#This Row],[Birthday 2024]]) = DAY(EDATE(tblData[[#This Row],[Birthday 2024]],6))</f>
        <v>1</v>
      </c>
      <c r="P196" s="87" t="b">
        <f>IF((tblData[[#This Row],[Day of week]]=7)+(tblData[[#This Row],[Day of week]]=6),TRUE,FALSE)</f>
        <v>0</v>
      </c>
      <c r="Q196" s="3">
        <f>IF(tblData[[#This Row],[Is Weekend]],DAY(tblData[[#This Row],[Birthday 2024]]),0)</f>
        <v>0</v>
      </c>
    </row>
    <row r="197" spans="2:17" ht="23.25" customHeight="1" x14ac:dyDescent="0.25">
      <c r="B197" s="19" t="s">
        <v>181</v>
      </c>
      <c r="C197" s="20">
        <v>37403</v>
      </c>
      <c r="D197" s="86">
        <f>DATE(2024,MONTH(tblData[[#This Row],[Birthday (MM/DD/YYYY)]]),DAY(tblData[[#This Row],[Birthday (MM/DD/YYYY)]]))</f>
        <v>45439</v>
      </c>
      <c r="E197" s="3">
        <f>WEEKDAY(tblData[[#This Row],[Birthday 2024]],2)</f>
        <v>1</v>
      </c>
      <c r="F197" s="3">
        <f>WEEKDAY(DATE(2024,MONTH(tblData[[#This Row],[Birthday 2024]]),1),2)</f>
        <v>3</v>
      </c>
      <c r="G197" s="87">
        <f>DATE(2024,MONTH(tblData[[#This Row],[Birthday 2024]]),1)</f>
        <v>45413</v>
      </c>
      <c r="H197" s="87">
        <f>IF(tblData[[#This Row],[First Day of week of the month]]&lt;=2,tblData[[#This Row],[First Day of week]]+2-tblData[[#This Row],[First Day of week of the month]],tblData[[#This Row],[First Day of week]]+7-tblData[[#This Row],[First Day of week of the month]]+2)</f>
        <v>45419</v>
      </c>
      <c r="I197" s="87">
        <f>tblData[[#This Row],[First Tuesday of the month]]+7*2</f>
        <v>45433</v>
      </c>
      <c r="J197" s="3" t="b">
        <f>tblData[[#This Row],[Third Tuesday of the month]]=tblData[[#This Row],[Birthday 2024]]</f>
        <v>0</v>
      </c>
      <c r="K197" s="87" cm="1">
        <f t="array" ref="K197">tblData[[#This Row],[Birthday 2024]]-_xlfn.SWITCH(tblData[[#This Row],[Day of week]],7,0,6,6,5,5,4,4,3,3,2,2,1,1)</f>
        <v>45438</v>
      </c>
      <c r="L197" s="87">
        <f>IF(MONTH(tblData[[#This Row],[Birthday 2024]])=2,DATE(2024,2,25),EOMONTH(tblData[[#This Row],[Birthday 2024]],0)-4)</f>
        <v>45439</v>
      </c>
      <c r="M197" s="87">
        <f>EOMONTH(tblData[[#This Row],[Birthday 2024]],0)</f>
        <v>45443</v>
      </c>
      <c r="N197" s="87" t="b">
        <f>MEDIAN(tblData[[#This Row],[Last - 5]:[Last]],tblData[[#This Row],[Birthday 2024]])=tblData[[#This Row],[Birthday 2024]]</f>
        <v>1</v>
      </c>
      <c r="O197" s="87" t="b">
        <f>DAY(tblData[[#This Row],[Birthday 2024]]) = DAY(EDATE(tblData[[#This Row],[Birthday 2024]],6))</f>
        <v>1</v>
      </c>
      <c r="P197" s="87" t="b">
        <f>IF((tblData[[#This Row],[Day of week]]=7)+(tblData[[#This Row],[Day of week]]=6),TRUE,FALSE)</f>
        <v>0</v>
      </c>
      <c r="Q197" s="3">
        <f>IF(tblData[[#This Row],[Is Weekend]],DAY(tblData[[#This Row],[Birthday 2024]]),0)</f>
        <v>0</v>
      </c>
    </row>
    <row r="198" spans="2:17" ht="23.25" customHeight="1" x14ac:dyDescent="0.25">
      <c r="B198" s="19" t="s">
        <v>182</v>
      </c>
      <c r="C198" s="20">
        <v>37821</v>
      </c>
      <c r="D198" s="86">
        <f>DATE(2024,MONTH(tblData[[#This Row],[Birthday (MM/DD/YYYY)]]),DAY(tblData[[#This Row],[Birthday (MM/DD/YYYY)]]))</f>
        <v>45492</v>
      </c>
      <c r="E198" s="3">
        <f>WEEKDAY(tblData[[#This Row],[Birthday 2024]],2)</f>
        <v>5</v>
      </c>
      <c r="F198" s="3">
        <f>WEEKDAY(DATE(2024,MONTH(tblData[[#This Row],[Birthday 2024]]),1),2)</f>
        <v>1</v>
      </c>
      <c r="G198" s="87">
        <f>DATE(2024,MONTH(tblData[[#This Row],[Birthday 2024]]),1)</f>
        <v>45474</v>
      </c>
      <c r="H198" s="87">
        <f>IF(tblData[[#This Row],[First Day of week of the month]]&lt;=2,tblData[[#This Row],[First Day of week]]+2-tblData[[#This Row],[First Day of week of the month]],tblData[[#This Row],[First Day of week]]+7-tblData[[#This Row],[First Day of week of the month]]+2)</f>
        <v>45475</v>
      </c>
      <c r="I198" s="87">
        <f>tblData[[#This Row],[First Tuesday of the month]]+7*2</f>
        <v>45489</v>
      </c>
      <c r="J198" s="3" t="b">
        <f>tblData[[#This Row],[Third Tuesday of the month]]=tblData[[#This Row],[Birthday 2024]]</f>
        <v>0</v>
      </c>
      <c r="K198" s="87" cm="1">
        <f t="array" ref="K198">tblData[[#This Row],[Birthday 2024]]-_xlfn.SWITCH(tblData[[#This Row],[Day of week]],7,0,6,6,5,5,4,4,3,3,2,2,1,1)</f>
        <v>45487</v>
      </c>
      <c r="L198" s="87">
        <f>IF(MONTH(tblData[[#This Row],[Birthday 2024]])=2,DATE(2024,2,25),EOMONTH(tblData[[#This Row],[Birthday 2024]],0)-4)</f>
        <v>45500</v>
      </c>
      <c r="M198" s="87">
        <f>EOMONTH(tblData[[#This Row],[Birthday 2024]],0)</f>
        <v>45504</v>
      </c>
      <c r="N198" s="87" t="b">
        <f>MEDIAN(tblData[[#This Row],[Last - 5]:[Last]],tblData[[#This Row],[Birthday 2024]])=tblData[[#This Row],[Birthday 2024]]</f>
        <v>0</v>
      </c>
      <c r="O198" s="87" t="b">
        <f>DAY(tblData[[#This Row],[Birthday 2024]]) = DAY(EDATE(tblData[[#This Row],[Birthday 2024]],6))</f>
        <v>1</v>
      </c>
      <c r="P198" s="87" t="b">
        <f>IF((tblData[[#This Row],[Day of week]]=7)+(tblData[[#This Row],[Day of week]]=6),TRUE,FALSE)</f>
        <v>0</v>
      </c>
      <c r="Q198" s="3">
        <f>IF(tblData[[#This Row],[Is Weekend]],DAY(tblData[[#This Row],[Birthday 2024]]),0)</f>
        <v>0</v>
      </c>
    </row>
    <row r="199" spans="2:17" ht="23.25" customHeight="1" x14ac:dyDescent="0.25">
      <c r="B199" s="19" t="s">
        <v>183</v>
      </c>
      <c r="C199" s="20">
        <v>37205</v>
      </c>
      <c r="D199" s="86">
        <f>DATE(2024,MONTH(tblData[[#This Row],[Birthday (MM/DD/YYYY)]]),DAY(tblData[[#This Row],[Birthday (MM/DD/YYYY)]]))</f>
        <v>45606</v>
      </c>
      <c r="E199" s="3">
        <f>WEEKDAY(tblData[[#This Row],[Birthday 2024]],2)</f>
        <v>7</v>
      </c>
      <c r="F199" s="3">
        <f>WEEKDAY(DATE(2024,MONTH(tblData[[#This Row],[Birthday 2024]]),1),2)</f>
        <v>5</v>
      </c>
      <c r="G199" s="87">
        <f>DATE(2024,MONTH(tblData[[#This Row],[Birthday 2024]]),1)</f>
        <v>45597</v>
      </c>
      <c r="H199" s="87">
        <f>IF(tblData[[#This Row],[First Day of week of the month]]&lt;=2,tblData[[#This Row],[First Day of week]]+2-tblData[[#This Row],[First Day of week of the month]],tblData[[#This Row],[First Day of week]]+7-tblData[[#This Row],[First Day of week of the month]]+2)</f>
        <v>45601</v>
      </c>
      <c r="I199" s="87">
        <f>tblData[[#This Row],[First Tuesday of the month]]+7*2</f>
        <v>45615</v>
      </c>
      <c r="J199" s="3" t="b">
        <f>tblData[[#This Row],[Third Tuesday of the month]]=tblData[[#This Row],[Birthday 2024]]</f>
        <v>0</v>
      </c>
      <c r="K199" s="87" cm="1">
        <f t="array" ref="K199">tblData[[#This Row],[Birthday 2024]]-_xlfn.SWITCH(tblData[[#This Row],[Day of week]],7,0,6,6,5,5,4,4,3,3,2,2,1,1)</f>
        <v>45606</v>
      </c>
      <c r="L199" s="87">
        <f>IF(MONTH(tblData[[#This Row],[Birthday 2024]])=2,DATE(2024,2,25),EOMONTH(tblData[[#This Row],[Birthday 2024]],0)-4)</f>
        <v>45622</v>
      </c>
      <c r="M199" s="87">
        <f>EOMONTH(tblData[[#This Row],[Birthday 2024]],0)</f>
        <v>45626</v>
      </c>
      <c r="N199" s="87" t="b">
        <f>MEDIAN(tblData[[#This Row],[Last - 5]:[Last]],tblData[[#This Row],[Birthday 2024]])=tblData[[#This Row],[Birthday 2024]]</f>
        <v>0</v>
      </c>
      <c r="O199" s="87" t="b">
        <f>DAY(tblData[[#This Row],[Birthday 2024]]) = DAY(EDATE(tblData[[#This Row],[Birthday 2024]],6))</f>
        <v>1</v>
      </c>
      <c r="P199" s="87" t="b">
        <f>IF((tblData[[#This Row],[Day of week]]=7)+(tblData[[#This Row],[Day of week]]=6),TRUE,FALSE)</f>
        <v>1</v>
      </c>
      <c r="Q199" s="3">
        <f>IF(tblData[[#This Row],[Is Weekend]],DAY(tblData[[#This Row],[Birthday 2024]]),0)</f>
        <v>10</v>
      </c>
    </row>
    <row r="200" spans="2:17" ht="23.25" customHeight="1" x14ac:dyDescent="0.25">
      <c r="B200" s="19" t="s">
        <v>184</v>
      </c>
      <c r="C200" s="20">
        <v>38017</v>
      </c>
      <c r="D200" s="86">
        <f>DATE(2024,MONTH(tblData[[#This Row],[Birthday (MM/DD/YYYY)]]),DAY(tblData[[#This Row],[Birthday (MM/DD/YYYY)]]))</f>
        <v>45322</v>
      </c>
      <c r="E200" s="3">
        <f>WEEKDAY(tblData[[#This Row],[Birthday 2024]],2)</f>
        <v>3</v>
      </c>
      <c r="F200" s="3">
        <f>WEEKDAY(DATE(2024,MONTH(tblData[[#This Row],[Birthday 2024]]),1),2)</f>
        <v>1</v>
      </c>
      <c r="G200" s="87">
        <f>DATE(2024,MONTH(tblData[[#This Row],[Birthday 2024]]),1)</f>
        <v>45292</v>
      </c>
      <c r="H200" s="87">
        <f>IF(tblData[[#This Row],[First Day of week of the month]]&lt;=2,tblData[[#This Row],[First Day of week]]+2-tblData[[#This Row],[First Day of week of the month]],tblData[[#This Row],[First Day of week]]+7-tblData[[#This Row],[First Day of week of the month]]+2)</f>
        <v>45293</v>
      </c>
      <c r="I200" s="87">
        <f>tblData[[#This Row],[First Tuesday of the month]]+7*2</f>
        <v>45307</v>
      </c>
      <c r="J200" s="3" t="b">
        <f>tblData[[#This Row],[Third Tuesday of the month]]=tblData[[#This Row],[Birthday 2024]]</f>
        <v>0</v>
      </c>
      <c r="K200" s="87" cm="1">
        <f t="array" ref="K200">tblData[[#This Row],[Birthday 2024]]-_xlfn.SWITCH(tblData[[#This Row],[Day of week]],7,0,6,6,5,5,4,4,3,3,2,2,1,1)</f>
        <v>45319</v>
      </c>
      <c r="L200" s="87">
        <f>IF(MONTH(tblData[[#This Row],[Birthday 2024]])=2,DATE(2024,2,25),EOMONTH(tblData[[#This Row],[Birthday 2024]],0)-4)</f>
        <v>45318</v>
      </c>
      <c r="M200" s="87">
        <f>EOMONTH(tblData[[#This Row],[Birthday 2024]],0)</f>
        <v>45322</v>
      </c>
      <c r="N200" s="87" t="b">
        <f>MEDIAN(tblData[[#This Row],[Last - 5]:[Last]],tblData[[#This Row],[Birthday 2024]])=tblData[[#This Row],[Birthday 2024]]</f>
        <v>1</v>
      </c>
      <c r="O200" s="87" t="b">
        <f>DAY(tblData[[#This Row],[Birthday 2024]]) = DAY(EDATE(tblData[[#This Row],[Birthday 2024]],6))</f>
        <v>1</v>
      </c>
      <c r="P200" s="87" t="b">
        <f>IF((tblData[[#This Row],[Day of week]]=7)+(tblData[[#This Row],[Day of week]]=6),TRUE,FALSE)</f>
        <v>0</v>
      </c>
      <c r="Q200" s="3">
        <f>IF(tblData[[#This Row],[Is Weekend]],DAY(tblData[[#This Row],[Birthday 2024]]),0)</f>
        <v>0</v>
      </c>
    </row>
    <row r="201" spans="2:17" ht="23.25" customHeight="1" x14ac:dyDescent="0.25">
      <c r="B201" s="19" t="s">
        <v>185</v>
      </c>
      <c r="C201" s="20">
        <v>37260</v>
      </c>
      <c r="D201" s="86">
        <f>DATE(2024,MONTH(tblData[[#This Row],[Birthday (MM/DD/YYYY)]]),DAY(tblData[[#This Row],[Birthday (MM/DD/YYYY)]]))</f>
        <v>45295</v>
      </c>
      <c r="E201" s="3">
        <f>WEEKDAY(tblData[[#This Row],[Birthday 2024]],2)</f>
        <v>4</v>
      </c>
      <c r="F201" s="3">
        <f>WEEKDAY(DATE(2024,MONTH(tblData[[#This Row],[Birthday 2024]]),1),2)</f>
        <v>1</v>
      </c>
      <c r="G201" s="87">
        <f>DATE(2024,MONTH(tblData[[#This Row],[Birthday 2024]]),1)</f>
        <v>45292</v>
      </c>
      <c r="H201" s="87">
        <f>IF(tblData[[#This Row],[First Day of week of the month]]&lt;=2,tblData[[#This Row],[First Day of week]]+2-tblData[[#This Row],[First Day of week of the month]],tblData[[#This Row],[First Day of week]]+7-tblData[[#This Row],[First Day of week of the month]]+2)</f>
        <v>45293</v>
      </c>
      <c r="I201" s="87">
        <f>tblData[[#This Row],[First Tuesday of the month]]+7*2</f>
        <v>45307</v>
      </c>
      <c r="J201" s="3" t="b">
        <f>tblData[[#This Row],[Third Tuesday of the month]]=tblData[[#This Row],[Birthday 2024]]</f>
        <v>0</v>
      </c>
      <c r="K201" s="87" cm="1">
        <f t="array" ref="K201">tblData[[#This Row],[Birthday 2024]]-_xlfn.SWITCH(tblData[[#This Row],[Day of week]],7,0,6,6,5,5,4,4,3,3,2,2,1,1)</f>
        <v>45291</v>
      </c>
      <c r="L201" s="87">
        <f>IF(MONTH(tblData[[#This Row],[Birthday 2024]])=2,DATE(2024,2,25),EOMONTH(tblData[[#This Row],[Birthday 2024]],0)-4)</f>
        <v>45318</v>
      </c>
      <c r="M201" s="87">
        <f>EOMONTH(tblData[[#This Row],[Birthday 2024]],0)</f>
        <v>45322</v>
      </c>
      <c r="N201" s="87" t="b">
        <f>MEDIAN(tblData[[#This Row],[Last - 5]:[Last]],tblData[[#This Row],[Birthday 2024]])=tblData[[#This Row],[Birthday 2024]]</f>
        <v>0</v>
      </c>
      <c r="O201" s="87" t="b">
        <f>DAY(tblData[[#This Row],[Birthday 2024]]) = DAY(EDATE(tblData[[#This Row],[Birthday 2024]],6))</f>
        <v>1</v>
      </c>
      <c r="P201" s="87" t="b">
        <f>IF((tblData[[#This Row],[Day of week]]=7)+(tblData[[#This Row],[Day of week]]=6),TRUE,FALSE)</f>
        <v>0</v>
      </c>
      <c r="Q201" s="3">
        <f>IF(tblData[[#This Row],[Is Weekend]],DAY(tblData[[#This Row],[Birthday 2024]]),0)</f>
        <v>0</v>
      </c>
    </row>
    <row r="202" spans="2:17" ht="23.25" customHeight="1" x14ac:dyDescent="0.25">
      <c r="B202" s="19" t="s">
        <v>186</v>
      </c>
      <c r="C202" s="20">
        <v>37339</v>
      </c>
      <c r="D202" s="86">
        <f>DATE(2024,MONTH(tblData[[#This Row],[Birthday (MM/DD/YYYY)]]),DAY(tblData[[#This Row],[Birthday (MM/DD/YYYY)]]))</f>
        <v>45375</v>
      </c>
      <c r="E202" s="3">
        <f>WEEKDAY(tblData[[#This Row],[Birthday 2024]],2)</f>
        <v>7</v>
      </c>
      <c r="F202" s="3">
        <f>WEEKDAY(DATE(2024,MONTH(tblData[[#This Row],[Birthday 2024]]),1),2)</f>
        <v>5</v>
      </c>
      <c r="G202" s="87">
        <f>DATE(2024,MONTH(tblData[[#This Row],[Birthday 2024]]),1)</f>
        <v>45352</v>
      </c>
      <c r="H202" s="87">
        <f>IF(tblData[[#This Row],[First Day of week of the month]]&lt;=2,tblData[[#This Row],[First Day of week]]+2-tblData[[#This Row],[First Day of week of the month]],tblData[[#This Row],[First Day of week]]+7-tblData[[#This Row],[First Day of week of the month]]+2)</f>
        <v>45356</v>
      </c>
      <c r="I202" s="87">
        <f>tblData[[#This Row],[First Tuesday of the month]]+7*2</f>
        <v>45370</v>
      </c>
      <c r="J202" s="3" t="b">
        <f>tblData[[#This Row],[Third Tuesday of the month]]=tblData[[#This Row],[Birthday 2024]]</f>
        <v>0</v>
      </c>
      <c r="K202" s="87" cm="1">
        <f t="array" ref="K202">tblData[[#This Row],[Birthday 2024]]-_xlfn.SWITCH(tblData[[#This Row],[Day of week]],7,0,6,6,5,5,4,4,3,3,2,2,1,1)</f>
        <v>45375</v>
      </c>
      <c r="L202" s="87">
        <f>IF(MONTH(tblData[[#This Row],[Birthday 2024]])=2,DATE(2024,2,25),EOMONTH(tblData[[#This Row],[Birthday 2024]],0)-4)</f>
        <v>45378</v>
      </c>
      <c r="M202" s="87">
        <f>EOMONTH(tblData[[#This Row],[Birthday 2024]],0)</f>
        <v>45382</v>
      </c>
      <c r="N202" s="87" t="b">
        <f>MEDIAN(tblData[[#This Row],[Last - 5]:[Last]],tblData[[#This Row],[Birthday 2024]])=tblData[[#This Row],[Birthday 2024]]</f>
        <v>0</v>
      </c>
      <c r="O202" s="87" t="b">
        <f>DAY(tblData[[#This Row],[Birthday 2024]]) = DAY(EDATE(tblData[[#This Row],[Birthday 2024]],6))</f>
        <v>1</v>
      </c>
      <c r="P202" s="87" t="b">
        <f>IF((tblData[[#This Row],[Day of week]]=7)+(tblData[[#This Row],[Day of week]]=6),TRUE,FALSE)</f>
        <v>1</v>
      </c>
      <c r="Q202" s="3">
        <f>IF(tblData[[#This Row],[Is Weekend]],DAY(tblData[[#This Row],[Birthday 2024]]),0)</f>
        <v>24</v>
      </c>
    </row>
    <row r="203" spans="2:17" ht="23.25" customHeight="1" x14ac:dyDescent="0.25">
      <c r="B203" s="19" t="s">
        <v>187</v>
      </c>
      <c r="C203" s="20">
        <v>37009</v>
      </c>
      <c r="D203" s="86">
        <f>DATE(2024,MONTH(tblData[[#This Row],[Birthday (MM/DD/YYYY)]]),DAY(tblData[[#This Row],[Birthday (MM/DD/YYYY)]]))</f>
        <v>45410</v>
      </c>
      <c r="E203" s="3">
        <f>WEEKDAY(tblData[[#This Row],[Birthday 2024]],2)</f>
        <v>7</v>
      </c>
      <c r="F203" s="3">
        <f>WEEKDAY(DATE(2024,MONTH(tblData[[#This Row],[Birthday 2024]]),1),2)</f>
        <v>1</v>
      </c>
      <c r="G203" s="87">
        <f>DATE(2024,MONTH(tblData[[#This Row],[Birthday 2024]]),1)</f>
        <v>45383</v>
      </c>
      <c r="H203" s="87">
        <f>IF(tblData[[#This Row],[First Day of week of the month]]&lt;=2,tblData[[#This Row],[First Day of week]]+2-tblData[[#This Row],[First Day of week of the month]],tblData[[#This Row],[First Day of week]]+7-tblData[[#This Row],[First Day of week of the month]]+2)</f>
        <v>45384</v>
      </c>
      <c r="I203" s="87">
        <f>tblData[[#This Row],[First Tuesday of the month]]+7*2</f>
        <v>45398</v>
      </c>
      <c r="J203" s="3" t="b">
        <f>tblData[[#This Row],[Third Tuesday of the month]]=tblData[[#This Row],[Birthday 2024]]</f>
        <v>0</v>
      </c>
      <c r="K203" s="87" cm="1">
        <f t="array" ref="K203">tblData[[#This Row],[Birthday 2024]]-_xlfn.SWITCH(tblData[[#This Row],[Day of week]],7,0,6,6,5,5,4,4,3,3,2,2,1,1)</f>
        <v>45410</v>
      </c>
      <c r="L203" s="87">
        <f>IF(MONTH(tblData[[#This Row],[Birthday 2024]])=2,DATE(2024,2,25),EOMONTH(tblData[[#This Row],[Birthday 2024]],0)-4)</f>
        <v>45408</v>
      </c>
      <c r="M203" s="87">
        <f>EOMONTH(tblData[[#This Row],[Birthday 2024]],0)</f>
        <v>45412</v>
      </c>
      <c r="N203" s="87" t="b">
        <f>MEDIAN(tblData[[#This Row],[Last - 5]:[Last]],tblData[[#This Row],[Birthday 2024]])=tblData[[#This Row],[Birthday 2024]]</f>
        <v>1</v>
      </c>
      <c r="O203" s="87" t="b">
        <f>DAY(tblData[[#This Row],[Birthday 2024]]) = DAY(EDATE(tblData[[#This Row],[Birthday 2024]],6))</f>
        <v>1</v>
      </c>
      <c r="P203" s="87" t="b">
        <f>IF((tblData[[#This Row],[Day of week]]=7)+(tblData[[#This Row],[Day of week]]=6),TRUE,FALSE)</f>
        <v>1</v>
      </c>
      <c r="Q203" s="3">
        <f>IF(tblData[[#This Row],[Is Weekend]],DAY(tblData[[#This Row],[Birthday 2024]]),0)</f>
        <v>28</v>
      </c>
    </row>
    <row r="204" spans="2:17" ht="23.25" customHeight="1" x14ac:dyDescent="0.25">
      <c r="B204" s="19" t="s">
        <v>188</v>
      </c>
      <c r="C204" s="20">
        <v>37221</v>
      </c>
      <c r="D204" s="86">
        <f>DATE(2024,MONTH(tblData[[#This Row],[Birthday (MM/DD/YYYY)]]),DAY(tblData[[#This Row],[Birthday (MM/DD/YYYY)]]))</f>
        <v>45622</v>
      </c>
      <c r="E204" s="3">
        <f>WEEKDAY(tblData[[#This Row],[Birthday 2024]],2)</f>
        <v>2</v>
      </c>
      <c r="F204" s="3">
        <f>WEEKDAY(DATE(2024,MONTH(tblData[[#This Row],[Birthday 2024]]),1),2)</f>
        <v>5</v>
      </c>
      <c r="G204" s="87">
        <f>DATE(2024,MONTH(tblData[[#This Row],[Birthday 2024]]),1)</f>
        <v>45597</v>
      </c>
      <c r="H204" s="87">
        <f>IF(tblData[[#This Row],[First Day of week of the month]]&lt;=2,tblData[[#This Row],[First Day of week]]+2-tblData[[#This Row],[First Day of week of the month]],tblData[[#This Row],[First Day of week]]+7-tblData[[#This Row],[First Day of week of the month]]+2)</f>
        <v>45601</v>
      </c>
      <c r="I204" s="87">
        <f>tblData[[#This Row],[First Tuesday of the month]]+7*2</f>
        <v>45615</v>
      </c>
      <c r="J204" s="3" t="b">
        <f>tblData[[#This Row],[Third Tuesday of the month]]=tblData[[#This Row],[Birthday 2024]]</f>
        <v>0</v>
      </c>
      <c r="K204" s="87" cm="1">
        <f t="array" ref="K204">tblData[[#This Row],[Birthday 2024]]-_xlfn.SWITCH(tblData[[#This Row],[Day of week]],7,0,6,6,5,5,4,4,3,3,2,2,1,1)</f>
        <v>45620</v>
      </c>
      <c r="L204" s="87">
        <f>IF(MONTH(tblData[[#This Row],[Birthday 2024]])=2,DATE(2024,2,25),EOMONTH(tblData[[#This Row],[Birthday 2024]],0)-4)</f>
        <v>45622</v>
      </c>
      <c r="M204" s="87">
        <f>EOMONTH(tblData[[#This Row],[Birthday 2024]],0)</f>
        <v>45626</v>
      </c>
      <c r="N204" s="87" t="b">
        <f>MEDIAN(tblData[[#This Row],[Last - 5]:[Last]],tblData[[#This Row],[Birthday 2024]])=tblData[[#This Row],[Birthday 2024]]</f>
        <v>1</v>
      </c>
      <c r="O204" s="87" t="b">
        <f>DAY(tblData[[#This Row],[Birthday 2024]]) = DAY(EDATE(tblData[[#This Row],[Birthday 2024]],6))</f>
        <v>1</v>
      </c>
      <c r="P204" s="87" t="b">
        <f>IF((tblData[[#This Row],[Day of week]]=7)+(tblData[[#This Row],[Day of week]]=6),TRUE,FALSE)</f>
        <v>0</v>
      </c>
      <c r="Q204" s="3">
        <f>IF(tblData[[#This Row],[Is Weekend]],DAY(tblData[[#This Row],[Birthday 2024]]),0)</f>
        <v>0</v>
      </c>
    </row>
    <row r="205" spans="2:17" ht="23.25" customHeight="1" x14ac:dyDescent="0.25">
      <c r="B205" s="19" t="s">
        <v>189</v>
      </c>
      <c r="C205" s="20">
        <v>37185</v>
      </c>
      <c r="D205" s="86">
        <f>DATE(2024,MONTH(tblData[[#This Row],[Birthday (MM/DD/YYYY)]]),DAY(tblData[[#This Row],[Birthday (MM/DD/YYYY)]]))</f>
        <v>45586</v>
      </c>
      <c r="E205" s="3">
        <f>WEEKDAY(tblData[[#This Row],[Birthday 2024]],2)</f>
        <v>1</v>
      </c>
      <c r="F205" s="3">
        <f>WEEKDAY(DATE(2024,MONTH(tblData[[#This Row],[Birthday 2024]]),1),2)</f>
        <v>2</v>
      </c>
      <c r="G205" s="87">
        <f>DATE(2024,MONTH(tblData[[#This Row],[Birthday 2024]]),1)</f>
        <v>45566</v>
      </c>
      <c r="H205" s="87">
        <f>IF(tblData[[#This Row],[First Day of week of the month]]&lt;=2,tblData[[#This Row],[First Day of week]]+2-tblData[[#This Row],[First Day of week of the month]],tblData[[#This Row],[First Day of week]]+7-tblData[[#This Row],[First Day of week of the month]]+2)</f>
        <v>45566</v>
      </c>
      <c r="I205" s="87">
        <f>tblData[[#This Row],[First Tuesday of the month]]+7*2</f>
        <v>45580</v>
      </c>
      <c r="J205" s="3" t="b">
        <f>tblData[[#This Row],[Third Tuesday of the month]]=tblData[[#This Row],[Birthday 2024]]</f>
        <v>0</v>
      </c>
      <c r="K205" s="87" cm="1">
        <f t="array" ref="K205">tblData[[#This Row],[Birthday 2024]]-_xlfn.SWITCH(tblData[[#This Row],[Day of week]],7,0,6,6,5,5,4,4,3,3,2,2,1,1)</f>
        <v>45585</v>
      </c>
      <c r="L205" s="87">
        <f>IF(MONTH(tblData[[#This Row],[Birthday 2024]])=2,DATE(2024,2,25),EOMONTH(tblData[[#This Row],[Birthday 2024]],0)-4)</f>
        <v>45592</v>
      </c>
      <c r="M205" s="87">
        <f>EOMONTH(tblData[[#This Row],[Birthday 2024]],0)</f>
        <v>45596</v>
      </c>
      <c r="N205" s="87" t="b">
        <f>MEDIAN(tblData[[#This Row],[Last - 5]:[Last]],tblData[[#This Row],[Birthday 2024]])=tblData[[#This Row],[Birthday 2024]]</f>
        <v>0</v>
      </c>
      <c r="O205" s="87" t="b">
        <f>DAY(tblData[[#This Row],[Birthday 2024]]) = DAY(EDATE(tblData[[#This Row],[Birthday 2024]],6))</f>
        <v>1</v>
      </c>
      <c r="P205" s="87" t="b">
        <f>IF((tblData[[#This Row],[Day of week]]=7)+(tblData[[#This Row],[Day of week]]=6),TRUE,FALSE)</f>
        <v>0</v>
      </c>
      <c r="Q205" s="3">
        <f>IF(tblData[[#This Row],[Is Weekend]],DAY(tblData[[#This Row],[Birthday 2024]]),0)</f>
        <v>0</v>
      </c>
    </row>
    <row r="206" spans="2:17" ht="23.25" customHeight="1" x14ac:dyDescent="0.25">
      <c r="B206" s="19" t="s">
        <v>190</v>
      </c>
      <c r="C206" s="20">
        <v>37549</v>
      </c>
      <c r="D206" s="86">
        <f>DATE(2024,MONTH(tblData[[#This Row],[Birthday (MM/DD/YYYY)]]),DAY(tblData[[#This Row],[Birthday (MM/DD/YYYY)]]))</f>
        <v>45585</v>
      </c>
      <c r="E206" s="3">
        <f>WEEKDAY(tblData[[#This Row],[Birthday 2024]],2)</f>
        <v>7</v>
      </c>
      <c r="F206" s="3">
        <f>WEEKDAY(DATE(2024,MONTH(tblData[[#This Row],[Birthday 2024]]),1),2)</f>
        <v>2</v>
      </c>
      <c r="G206" s="87">
        <f>DATE(2024,MONTH(tblData[[#This Row],[Birthday 2024]]),1)</f>
        <v>45566</v>
      </c>
      <c r="H206" s="87">
        <f>IF(tblData[[#This Row],[First Day of week of the month]]&lt;=2,tblData[[#This Row],[First Day of week]]+2-tblData[[#This Row],[First Day of week of the month]],tblData[[#This Row],[First Day of week]]+7-tblData[[#This Row],[First Day of week of the month]]+2)</f>
        <v>45566</v>
      </c>
      <c r="I206" s="87">
        <f>tblData[[#This Row],[First Tuesday of the month]]+7*2</f>
        <v>45580</v>
      </c>
      <c r="J206" s="3" t="b">
        <f>tblData[[#This Row],[Third Tuesday of the month]]=tblData[[#This Row],[Birthday 2024]]</f>
        <v>0</v>
      </c>
      <c r="K206" s="87" cm="1">
        <f t="array" ref="K206">tblData[[#This Row],[Birthday 2024]]-_xlfn.SWITCH(tblData[[#This Row],[Day of week]],7,0,6,6,5,5,4,4,3,3,2,2,1,1)</f>
        <v>45585</v>
      </c>
      <c r="L206" s="87">
        <f>IF(MONTH(tblData[[#This Row],[Birthday 2024]])=2,DATE(2024,2,25),EOMONTH(tblData[[#This Row],[Birthday 2024]],0)-4)</f>
        <v>45592</v>
      </c>
      <c r="M206" s="87">
        <f>EOMONTH(tblData[[#This Row],[Birthday 2024]],0)</f>
        <v>45596</v>
      </c>
      <c r="N206" s="87" t="b">
        <f>MEDIAN(tblData[[#This Row],[Last - 5]:[Last]],tblData[[#This Row],[Birthday 2024]])=tblData[[#This Row],[Birthday 2024]]</f>
        <v>0</v>
      </c>
      <c r="O206" s="87" t="b">
        <f>DAY(tblData[[#This Row],[Birthday 2024]]) = DAY(EDATE(tblData[[#This Row],[Birthday 2024]],6))</f>
        <v>1</v>
      </c>
      <c r="P206" s="87" t="b">
        <f>IF((tblData[[#This Row],[Day of week]]=7)+(tblData[[#This Row],[Day of week]]=6),TRUE,FALSE)</f>
        <v>1</v>
      </c>
      <c r="Q206" s="3">
        <f>IF(tblData[[#This Row],[Is Weekend]],DAY(tblData[[#This Row],[Birthday 2024]]),0)</f>
        <v>20</v>
      </c>
    </row>
    <row r="207" spans="2:17" ht="23.25" customHeight="1" x14ac:dyDescent="0.25">
      <c r="B207" s="19" t="s">
        <v>191</v>
      </c>
      <c r="C207" s="20">
        <v>37631</v>
      </c>
      <c r="D207" s="86">
        <f>DATE(2024,MONTH(tblData[[#This Row],[Birthday (MM/DD/YYYY)]]),DAY(tblData[[#This Row],[Birthday (MM/DD/YYYY)]]))</f>
        <v>45301</v>
      </c>
      <c r="E207" s="3">
        <f>WEEKDAY(tblData[[#This Row],[Birthday 2024]],2)</f>
        <v>3</v>
      </c>
      <c r="F207" s="3">
        <f>WEEKDAY(DATE(2024,MONTH(tblData[[#This Row],[Birthday 2024]]),1),2)</f>
        <v>1</v>
      </c>
      <c r="G207" s="87">
        <f>DATE(2024,MONTH(tblData[[#This Row],[Birthday 2024]]),1)</f>
        <v>45292</v>
      </c>
      <c r="H207" s="87">
        <f>IF(tblData[[#This Row],[First Day of week of the month]]&lt;=2,tblData[[#This Row],[First Day of week]]+2-tblData[[#This Row],[First Day of week of the month]],tblData[[#This Row],[First Day of week]]+7-tblData[[#This Row],[First Day of week of the month]]+2)</f>
        <v>45293</v>
      </c>
      <c r="I207" s="87">
        <f>tblData[[#This Row],[First Tuesday of the month]]+7*2</f>
        <v>45307</v>
      </c>
      <c r="J207" s="3" t="b">
        <f>tblData[[#This Row],[Third Tuesday of the month]]=tblData[[#This Row],[Birthday 2024]]</f>
        <v>0</v>
      </c>
      <c r="K207" s="87" cm="1">
        <f t="array" ref="K207">tblData[[#This Row],[Birthday 2024]]-_xlfn.SWITCH(tblData[[#This Row],[Day of week]],7,0,6,6,5,5,4,4,3,3,2,2,1,1)</f>
        <v>45298</v>
      </c>
      <c r="L207" s="87">
        <f>IF(MONTH(tblData[[#This Row],[Birthday 2024]])=2,DATE(2024,2,25),EOMONTH(tblData[[#This Row],[Birthday 2024]],0)-4)</f>
        <v>45318</v>
      </c>
      <c r="M207" s="87">
        <f>EOMONTH(tblData[[#This Row],[Birthday 2024]],0)</f>
        <v>45322</v>
      </c>
      <c r="N207" s="87" t="b">
        <f>MEDIAN(tblData[[#This Row],[Last - 5]:[Last]],tblData[[#This Row],[Birthday 2024]])=tblData[[#This Row],[Birthday 2024]]</f>
        <v>0</v>
      </c>
      <c r="O207" s="87" t="b">
        <f>DAY(tblData[[#This Row],[Birthday 2024]]) = DAY(EDATE(tblData[[#This Row],[Birthday 2024]],6))</f>
        <v>1</v>
      </c>
      <c r="P207" s="87" t="b">
        <f>IF((tblData[[#This Row],[Day of week]]=7)+(tblData[[#This Row],[Day of week]]=6),TRUE,FALSE)</f>
        <v>0</v>
      </c>
      <c r="Q207" s="3">
        <f>IF(tblData[[#This Row],[Is Weekend]],DAY(tblData[[#This Row],[Birthday 2024]]),0)</f>
        <v>0</v>
      </c>
    </row>
    <row r="208" spans="2:17" ht="23.25" customHeight="1" x14ac:dyDescent="0.25">
      <c r="B208" s="19" t="s">
        <v>192</v>
      </c>
      <c r="C208" s="20">
        <v>37740</v>
      </c>
      <c r="D208" s="86">
        <f>DATE(2024,MONTH(tblData[[#This Row],[Birthday (MM/DD/YYYY)]]),DAY(tblData[[#This Row],[Birthday (MM/DD/YYYY)]]))</f>
        <v>45411</v>
      </c>
      <c r="E208" s="3">
        <f>WEEKDAY(tblData[[#This Row],[Birthday 2024]],2)</f>
        <v>1</v>
      </c>
      <c r="F208" s="3">
        <f>WEEKDAY(DATE(2024,MONTH(tblData[[#This Row],[Birthday 2024]]),1),2)</f>
        <v>1</v>
      </c>
      <c r="G208" s="87">
        <f>DATE(2024,MONTH(tblData[[#This Row],[Birthday 2024]]),1)</f>
        <v>45383</v>
      </c>
      <c r="H208" s="87">
        <f>IF(tblData[[#This Row],[First Day of week of the month]]&lt;=2,tblData[[#This Row],[First Day of week]]+2-tblData[[#This Row],[First Day of week of the month]],tblData[[#This Row],[First Day of week]]+7-tblData[[#This Row],[First Day of week of the month]]+2)</f>
        <v>45384</v>
      </c>
      <c r="I208" s="87">
        <f>tblData[[#This Row],[First Tuesday of the month]]+7*2</f>
        <v>45398</v>
      </c>
      <c r="J208" s="3" t="b">
        <f>tblData[[#This Row],[Third Tuesday of the month]]=tblData[[#This Row],[Birthday 2024]]</f>
        <v>0</v>
      </c>
      <c r="K208" s="87" cm="1">
        <f t="array" ref="K208">tblData[[#This Row],[Birthday 2024]]-_xlfn.SWITCH(tblData[[#This Row],[Day of week]],7,0,6,6,5,5,4,4,3,3,2,2,1,1)</f>
        <v>45410</v>
      </c>
      <c r="L208" s="87">
        <f>IF(MONTH(tblData[[#This Row],[Birthday 2024]])=2,DATE(2024,2,25),EOMONTH(tblData[[#This Row],[Birthday 2024]],0)-4)</f>
        <v>45408</v>
      </c>
      <c r="M208" s="87">
        <f>EOMONTH(tblData[[#This Row],[Birthday 2024]],0)</f>
        <v>45412</v>
      </c>
      <c r="N208" s="87" t="b">
        <f>MEDIAN(tblData[[#This Row],[Last - 5]:[Last]],tblData[[#This Row],[Birthday 2024]])=tblData[[#This Row],[Birthday 2024]]</f>
        <v>1</v>
      </c>
      <c r="O208" s="87" t="b">
        <f>DAY(tblData[[#This Row],[Birthday 2024]]) = DAY(EDATE(tblData[[#This Row],[Birthday 2024]],6))</f>
        <v>1</v>
      </c>
      <c r="P208" s="87" t="b">
        <f>IF((tblData[[#This Row],[Day of week]]=7)+(tblData[[#This Row],[Day of week]]=6),TRUE,FALSE)</f>
        <v>0</v>
      </c>
      <c r="Q208" s="3">
        <f>IF(tblData[[#This Row],[Is Weekend]],DAY(tblData[[#This Row],[Birthday 2024]]),0)</f>
        <v>0</v>
      </c>
    </row>
    <row r="209" spans="2:17" ht="23.25" customHeight="1" x14ac:dyDescent="0.25">
      <c r="B209" s="19" t="s">
        <v>193</v>
      </c>
      <c r="C209" s="20">
        <v>38257</v>
      </c>
      <c r="D209" s="86">
        <f>DATE(2024,MONTH(tblData[[#This Row],[Birthday (MM/DD/YYYY)]]),DAY(tblData[[#This Row],[Birthday (MM/DD/YYYY)]]))</f>
        <v>45562</v>
      </c>
      <c r="E209" s="3">
        <f>WEEKDAY(tblData[[#This Row],[Birthday 2024]],2)</f>
        <v>5</v>
      </c>
      <c r="F209" s="3">
        <f>WEEKDAY(DATE(2024,MONTH(tblData[[#This Row],[Birthday 2024]]),1),2)</f>
        <v>7</v>
      </c>
      <c r="G209" s="87">
        <f>DATE(2024,MONTH(tblData[[#This Row],[Birthday 2024]]),1)</f>
        <v>45536</v>
      </c>
      <c r="H209" s="87">
        <f>IF(tblData[[#This Row],[First Day of week of the month]]&lt;=2,tblData[[#This Row],[First Day of week]]+2-tblData[[#This Row],[First Day of week of the month]],tblData[[#This Row],[First Day of week]]+7-tblData[[#This Row],[First Day of week of the month]]+2)</f>
        <v>45538</v>
      </c>
      <c r="I209" s="87">
        <f>tblData[[#This Row],[First Tuesday of the month]]+7*2</f>
        <v>45552</v>
      </c>
      <c r="J209" s="3" t="b">
        <f>tblData[[#This Row],[Third Tuesday of the month]]=tblData[[#This Row],[Birthday 2024]]</f>
        <v>0</v>
      </c>
      <c r="K209" s="87" cm="1">
        <f t="array" ref="K209">tblData[[#This Row],[Birthday 2024]]-_xlfn.SWITCH(tblData[[#This Row],[Day of week]],7,0,6,6,5,5,4,4,3,3,2,2,1,1)</f>
        <v>45557</v>
      </c>
      <c r="L209" s="87">
        <f>IF(MONTH(tblData[[#This Row],[Birthday 2024]])=2,DATE(2024,2,25),EOMONTH(tblData[[#This Row],[Birthday 2024]],0)-4)</f>
        <v>45561</v>
      </c>
      <c r="M209" s="87">
        <f>EOMONTH(tblData[[#This Row],[Birthday 2024]],0)</f>
        <v>45565</v>
      </c>
      <c r="N209" s="87" t="b">
        <f>MEDIAN(tblData[[#This Row],[Last - 5]:[Last]],tblData[[#This Row],[Birthday 2024]])=tblData[[#This Row],[Birthday 2024]]</f>
        <v>1</v>
      </c>
      <c r="O209" s="87" t="b">
        <f>DAY(tblData[[#This Row],[Birthday 2024]]) = DAY(EDATE(tblData[[#This Row],[Birthday 2024]],6))</f>
        <v>1</v>
      </c>
      <c r="P209" s="87" t="b">
        <f>IF((tblData[[#This Row],[Day of week]]=7)+(tblData[[#This Row],[Day of week]]=6),TRUE,FALSE)</f>
        <v>0</v>
      </c>
      <c r="Q209" s="3">
        <f>IF(tblData[[#This Row],[Is Weekend]],DAY(tblData[[#This Row],[Birthday 2024]]),0)</f>
        <v>0</v>
      </c>
    </row>
    <row r="210" spans="2:17" ht="23.25" customHeight="1" x14ac:dyDescent="0.25">
      <c r="B210" s="19" t="s">
        <v>194</v>
      </c>
      <c r="C210" s="20">
        <v>37767</v>
      </c>
      <c r="D210" s="86">
        <f>DATE(2024,MONTH(tblData[[#This Row],[Birthday (MM/DD/YYYY)]]),DAY(tblData[[#This Row],[Birthday (MM/DD/YYYY)]]))</f>
        <v>45438</v>
      </c>
      <c r="E210" s="3">
        <f>WEEKDAY(tblData[[#This Row],[Birthday 2024]],2)</f>
        <v>7</v>
      </c>
      <c r="F210" s="3">
        <f>WEEKDAY(DATE(2024,MONTH(tblData[[#This Row],[Birthday 2024]]),1),2)</f>
        <v>3</v>
      </c>
      <c r="G210" s="87">
        <f>DATE(2024,MONTH(tblData[[#This Row],[Birthday 2024]]),1)</f>
        <v>45413</v>
      </c>
      <c r="H210" s="87">
        <f>IF(tblData[[#This Row],[First Day of week of the month]]&lt;=2,tblData[[#This Row],[First Day of week]]+2-tblData[[#This Row],[First Day of week of the month]],tblData[[#This Row],[First Day of week]]+7-tblData[[#This Row],[First Day of week of the month]]+2)</f>
        <v>45419</v>
      </c>
      <c r="I210" s="87">
        <f>tblData[[#This Row],[First Tuesday of the month]]+7*2</f>
        <v>45433</v>
      </c>
      <c r="J210" s="3" t="b">
        <f>tblData[[#This Row],[Third Tuesday of the month]]=tblData[[#This Row],[Birthday 2024]]</f>
        <v>0</v>
      </c>
      <c r="K210" s="87" cm="1">
        <f t="array" ref="K210">tblData[[#This Row],[Birthday 2024]]-_xlfn.SWITCH(tblData[[#This Row],[Day of week]],7,0,6,6,5,5,4,4,3,3,2,2,1,1)</f>
        <v>45438</v>
      </c>
      <c r="L210" s="87">
        <f>IF(MONTH(tblData[[#This Row],[Birthday 2024]])=2,DATE(2024,2,25),EOMONTH(tblData[[#This Row],[Birthday 2024]],0)-4)</f>
        <v>45439</v>
      </c>
      <c r="M210" s="87">
        <f>EOMONTH(tblData[[#This Row],[Birthday 2024]],0)</f>
        <v>45443</v>
      </c>
      <c r="N210" s="87" t="b">
        <f>MEDIAN(tblData[[#This Row],[Last - 5]:[Last]],tblData[[#This Row],[Birthday 2024]])=tblData[[#This Row],[Birthday 2024]]</f>
        <v>0</v>
      </c>
      <c r="O210" s="87" t="b">
        <f>DAY(tblData[[#This Row],[Birthday 2024]]) = DAY(EDATE(tblData[[#This Row],[Birthday 2024]],6))</f>
        <v>1</v>
      </c>
      <c r="P210" s="87" t="b">
        <f>IF((tblData[[#This Row],[Day of week]]=7)+(tblData[[#This Row],[Day of week]]=6),TRUE,FALSE)</f>
        <v>1</v>
      </c>
      <c r="Q210" s="3">
        <f>IF(tblData[[#This Row],[Is Weekend]],DAY(tblData[[#This Row],[Birthday 2024]]),0)</f>
        <v>26</v>
      </c>
    </row>
    <row r="211" spans="2:17" ht="23.25" customHeight="1" x14ac:dyDescent="0.25">
      <c r="B211" s="19" t="s">
        <v>195</v>
      </c>
      <c r="C211" s="20">
        <v>37442</v>
      </c>
      <c r="D211" s="86">
        <f>DATE(2024,MONTH(tblData[[#This Row],[Birthday (MM/DD/YYYY)]]),DAY(tblData[[#This Row],[Birthday (MM/DD/YYYY)]]))</f>
        <v>45478</v>
      </c>
      <c r="E211" s="3">
        <f>WEEKDAY(tblData[[#This Row],[Birthday 2024]],2)</f>
        <v>5</v>
      </c>
      <c r="F211" s="3">
        <f>WEEKDAY(DATE(2024,MONTH(tblData[[#This Row],[Birthday 2024]]),1),2)</f>
        <v>1</v>
      </c>
      <c r="G211" s="87">
        <f>DATE(2024,MONTH(tblData[[#This Row],[Birthday 2024]]),1)</f>
        <v>45474</v>
      </c>
      <c r="H211" s="87">
        <f>IF(tblData[[#This Row],[First Day of week of the month]]&lt;=2,tblData[[#This Row],[First Day of week]]+2-tblData[[#This Row],[First Day of week of the month]],tblData[[#This Row],[First Day of week]]+7-tblData[[#This Row],[First Day of week of the month]]+2)</f>
        <v>45475</v>
      </c>
      <c r="I211" s="87">
        <f>tblData[[#This Row],[First Tuesday of the month]]+7*2</f>
        <v>45489</v>
      </c>
      <c r="J211" s="3" t="b">
        <f>tblData[[#This Row],[Third Tuesday of the month]]=tblData[[#This Row],[Birthday 2024]]</f>
        <v>0</v>
      </c>
      <c r="K211" s="87" cm="1">
        <f t="array" ref="K211">tblData[[#This Row],[Birthday 2024]]-_xlfn.SWITCH(tblData[[#This Row],[Day of week]],7,0,6,6,5,5,4,4,3,3,2,2,1,1)</f>
        <v>45473</v>
      </c>
      <c r="L211" s="87">
        <f>IF(MONTH(tblData[[#This Row],[Birthday 2024]])=2,DATE(2024,2,25),EOMONTH(tblData[[#This Row],[Birthday 2024]],0)-4)</f>
        <v>45500</v>
      </c>
      <c r="M211" s="87">
        <f>EOMONTH(tblData[[#This Row],[Birthday 2024]],0)</f>
        <v>45504</v>
      </c>
      <c r="N211" s="87" t="b">
        <f>MEDIAN(tblData[[#This Row],[Last - 5]:[Last]],tblData[[#This Row],[Birthday 2024]])=tblData[[#This Row],[Birthday 2024]]</f>
        <v>0</v>
      </c>
      <c r="O211" s="87" t="b">
        <f>DAY(tblData[[#This Row],[Birthday 2024]]) = DAY(EDATE(tblData[[#This Row],[Birthday 2024]],6))</f>
        <v>1</v>
      </c>
      <c r="P211" s="87" t="b">
        <f>IF((tblData[[#This Row],[Day of week]]=7)+(tblData[[#This Row],[Day of week]]=6),TRUE,FALSE)</f>
        <v>0</v>
      </c>
      <c r="Q211" s="3">
        <f>IF(tblData[[#This Row],[Is Weekend]],DAY(tblData[[#This Row],[Birthday 2024]]),0)</f>
        <v>0</v>
      </c>
    </row>
    <row r="212" spans="2:17" ht="23.25" customHeight="1" x14ac:dyDescent="0.25">
      <c r="B212" s="19" t="s">
        <v>196</v>
      </c>
      <c r="C212" s="20">
        <v>37937</v>
      </c>
      <c r="D212" s="86">
        <f>DATE(2024,MONTH(tblData[[#This Row],[Birthday (MM/DD/YYYY)]]),DAY(tblData[[#This Row],[Birthday (MM/DD/YYYY)]]))</f>
        <v>45608</v>
      </c>
      <c r="E212" s="3">
        <f>WEEKDAY(tblData[[#This Row],[Birthday 2024]],2)</f>
        <v>2</v>
      </c>
      <c r="F212" s="3">
        <f>WEEKDAY(DATE(2024,MONTH(tblData[[#This Row],[Birthday 2024]]),1),2)</f>
        <v>5</v>
      </c>
      <c r="G212" s="87">
        <f>DATE(2024,MONTH(tblData[[#This Row],[Birthday 2024]]),1)</f>
        <v>45597</v>
      </c>
      <c r="H212" s="87">
        <f>IF(tblData[[#This Row],[First Day of week of the month]]&lt;=2,tblData[[#This Row],[First Day of week]]+2-tblData[[#This Row],[First Day of week of the month]],tblData[[#This Row],[First Day of week]]+7-tblData[[#This Row],[First Day of week of the month]]+2)</f>
        <v>45601</v>
      </c>
      <c r="I212" s="87">
        <f>tblData[[#This Row],[First Tuesday of the month]]+7*2</f>
        <v>45615</v>
      </c>
      <c r="J212" s="3" t="b">
        <f>tblData[[#This Row],[Third Tuesday of the month]]=tblData[[#This Row],[Birthday 2024]]</f>
        <v>0</v>
      </c>
      <c r="K212" s="87" cm="1">
        <f t="array" ref="K212">tblData[[#This Row],[Birthday 2024]]-_xlfn.SWITCH(tblData[[#This Row],[Day of week]],7,0,6,6,5,5,4,4,3,3,2,2,1,1)</f>
        <v>45606</v>
      </c>
      <c r="L212" s="87">
        <f>IF(MONTH(tblData[[#This Row],[Birthday 2024]])=2,DATE(2024,2,25),EOMONTH(tblData[[#This Row],[Birthday 2024]],0)-4)</f>
        <v>45622</v>
      </c>
      <c r="M212" s="87">
        <f>EOMONTH(tblData[[#This Row],[Birthday 2024]],0)</f>
        <v>45626</v>
      </c>
      <c r="N212" s="87" t="b">
        <f>MEDIAN(tblData[[#This Row],[Last - 5]:[Last]],tblData[[#This Row],[Birthday 2024]])=tblData[[#This Row],[Birthday 2024]]</f>
        <v>0</v>
      </c>
      <c r="O212" s="87" t="b">
        <f>DAY(tblData[[#This Row],[Birthday 2024]]) = DAY(EDATE(tblData[[#This Row],[Birthday 2024]],6))</f>
        <v>1</v>
      </c>
      <c r="P212" s="87" t="b">
        <f>IF((tblData[[#This Row],[Day of week]]=7)+(tblData[[#This Row],[Day of week]]=6),TRUE,FALSE)</f>
        <v>0</v>
      </c>
      <c r="Q212" s="3">
        <f>IF(tblData[[#This Row],[Is Weekend]],DAY(tblData[[#This Row],[Birthday 2024]]),0)</f>
        <v>0</v>
      </c>
    </row>
    <row r="213" spans="2:17" ht="23.25" customHeight="1" x14ac:dyDescent="0.25">
      <c r="B213" s="19" t="s">
        <v>197</v>
      </c>
      <c r="C213" s="20">
        <v>38235</v>
      </c>
      <c r="D213" s="86">
        <f>DATE(2024,MONTH(tblData[[#This Row],[Birthday (MM/DD/YYYY)]]),DAY(tblData[[#This Row],[Birthday (MM/DD/YYYY)]]))</f>
        <v>45540</v>
      </c>
      <c r="E213" s="3">
        <f>WEEKDAY(tblData[[#This Row],[Birthday 2024]],2)</f>
        <v>4</v>
      </c>
      <c r="F213" s="3">
        <f>WEEKDAY(DATE(2024,MONTH(tblData[[#This Row],[Birthday 2024]]),1),2)</f>
        <v>7</v>
      </c>
      <c r="G213" s="87">
        <f>DATE(2024,MONTH(tblData[[#This Row],[Birthday 2024]]),1)</f>
        <v>45536</v>
      </c>
      <c r="H213" s="87">
        <f>IF(tblData[[#This Row],[First Day of week of the month]]&lt;=2,tblData[[#This Row],[First Day of week]]+2-tblData[[#This Row],[First Day of week of the month]],tblData[[#This Row],[First Day of week]]+7-tblData[[#This Row],[First Day of week of the month]]+2)</f>
        <v>45538</v>
      </c>
      <c r="I213" s="87">
        <f>tblData[[#This Row],[First Tuesday of the month]]+7*2</f>
        <v>45552</v>
      </c>
      <c r="J213" s="3" t="b">
        <f>tblData[[#This Row],[Third Tuesday of the month]]=tblData[[#This Row],[Birthday 2024]]</f>
        <v>0</v>
      </c>
      <c r="K213" s="87" cm="1">
        <f t="array" ref="K213">tblData[[#This Row],[Birthday 2024]]-_xlfn.SWITCH(tblData[[#This Row],[Day of week]],7,0,6,6,5,5,4,4,3,3,2,2,1,1)</f>
        <v>45536</v>
      </c>
      <c r="L213" s="87">
        <f>IF(MONTH(tblData[[#This Row],[Birthday 2024]])=2,DATE(2024,2,25),EOMONTH(tblData[[#This Row],[Birthday 2024]],0)-4)</f>
        <v>45561</v>
      </c>
      <c r="M213" s="87">
        <f>EOMONTH(tblData[[#This Row],[Birthday 2024]],0)</f>
        <v>45565</v>
      </c>
      <c r="N213" s="87" t="b">
        <f>MEDIAN(tblData[[#This Row],[Last - 5]:[Last]],tblData[[#This Row],[Birthday 2024]])=tblData[[#This Row],[Birthday 2024]]</f>
        <v>0</v>
      </c>
      <c r="O213" s="87" t="b">
        <f>DAY(tblData[[#This Row],[Birthday 2024]]) = DAY(EDATE(tblData[[#This Row],[Birthday 2024]],6))</f>
        <v>1</v>
      </c>
      <c r="P213" s="87" t="b">
        <f>IF((tblData[[#This Row],[Day of week]]=7)+(tblData[[#This Row],[Day of week]]=6),TRUE,FALSE)</f>
        <v>0</v>
      </c>
      <c r="Q213" s="3">
        <f>IF(tblData[[#This Row],[Is Weekend]],DAY(tblData[[#This Row],[Birthday 2024]]),0)</f>
        <v>0</v>
      </c>
    </row>
    <row r="214" spans="2:17" ht="23.25" customHeight="1" x14ac:dyDescent="0.25">
      <c r="B214" s="19" t="s">
        <v>198</v>
      </c>
      <c r="C214" s="20">
        <v>37730</v>
      </c>
      <c r="D214" s="86">
        <f>DATE(2024,MONTH(tblData[[#This Row],[Birthday (MM/DD/YYYY)]]),DAY(tblData[[#This Row],[Birthday (MM/DD/YYYY)]]))</f>
        <v>45401</v>
      </c>
      <c r="E214" s="3">
        <f>WEEKDAY(tblData[[#This Row],[Birthday 2024]],2)</f>
        <v>5</v>
      </c>
      <c r="F214" s="3">
        <f>WEEKDAY(DATE(2024,MONTH(tblData[[#This Row],[Birthday 2024]]),1),2)</f>
        <v>1</v>
      </c>
      <c r="G214" s="87">
        <f>DATE(2024,MONTH(tblData[[#This Row],[Birthday 2024]]),1)</f>
        <v>45383</v>
      </c>
      <c r="H214" s="87">
        <f>IF(tblData[[#This Row],[First Day of week of the month]]&lt;=2,tblData[[#This Row],[First Day of week]]+2-tblData[[#This Row],[First Day of week of the month]],tblData[[#This Row],[First Day of week]]+7-tblData[[#This Row],[First Day of week of the month]]+2)</f>
        <v>45384</v>
      </c>
      <c r="I214" s="87">
        <f>tblData[[#This Row],[First Tuesday of the month]]+7*2</f>
        <v>45398</v>
      </c>
      <c r="J214" s="3" t="b">
        <f>tblData[[#This Row],[Third Tuesday of the month]]=tblData[[#This Row],[Birthday 2024]]</f>
        <v>0</v>
      </c>
      <c r="K214" s="87" cm="1">
        <f t="array" ref="K214">tblData[[#This Row],[Birthday 2024]]-_xlfn.SWITCH(tblData[[#This Row],[Day of week]],7,0,6,6,5,5,4,4,3,3,2,2,1,1)</f>
        <v>45396</v>
      </c>
      <c r="L214" s="87">
        <f>IF(MONTH(tblData[[#This Row],[Birthday 2024]])=2,DATE(2024,2,25),EOMONTH(tblData[[#This Row],[Birthday 2024]],0)-4)</f>
        <v>45408</v>
      </c>
      <c r="M214" s="87">
        <f>EOMONTH(tblData[[#This Row],[Birthday 2024]],0)</f>
        <v>45412</v>
      </c>
      <c r="N214" s="87" t="b">
        <f>MEDIAN(tblData[[#This Row],[Last - 5]:[Last]],tblData[[#This Row],[Birthday 2024]])=tblData[[#This Row],[Birthday 2024]]</f>
        <v>0</v>
      </c>
      <c r="O214" s="87" t="b">
        <f>DAY(tblData[[#This Row],[Birthday 2024]]) = DAY(EDATE(tblData[[#This Row],[Birthday 2024]],6))</f>
        <v>1</v>
      </c>
      <c r="P214" s="87" t="b">
        <f>IF((tblData[[#This Row],[Day of week]]=7)+(tblData[[#This Row],[Day of week]]=6),TRUE,FALSE)</f>
        <v>0</v>
      </c>
      <c r="Q214" s="3">
        <f>IF(tblData[[#This Row],[Is Weekend]],DAY(tblData[[#This Row],[Birthday 2024]]),0)</f>
        <v>0</v>
      </c>
    </row>
    <row r="215" spans="2:17" ht="23.25" customHeight="1" x14ac:dyDescent="0.25">
      <c r="B215" s="19" t="s">
        <v>199</v>
      </c>
      <c r="C215" s="20">
        <v>37051</v>
      </c>
      <c r="D215" s="86">
        <f>DATE(2024,MONTH(tblData[[#This Row],[Birthday (MM/DD/YYYY)]]),DAY(tblData[[#This Row],[Birthday (MM/DD/YYYY)]]))</f>
        <v>45452</v>
      </c>
      <c r="E215" s="3">
        <f>WEEKDAY(tblData[[#This Row],[Birthday 2024]],2)</f>
        <v>7</v>
      </c>
      <c r="F215" s="3">
        <f>WEEKDAY(DATE(2024,MONTH(tblData[[#This Row],[Birthday 2024]]),1),2)</f>
        <v>6</v>
      </c>
      <c r="G215" s="87">
        <f>DATE(2024,MONTH(tblData[[#This Row],[Birthday 2024]]),1)</f>
        <v>45444</v>
      </c>
      <c r="H215" s="87">
        <f>IF(tblData[[#This Row],[First Day of week of the month]]&lt;=2,tblData[[#This Row],[First Day of week]]+2-tblData[[#This Row],[First Day of week of the month]],tblData[[#This Row],[First Day of week]]+7-tblData[[#This Row],[First Day of week of the month]]+2)</f>
        <v>45447</v>
      </c>
      <c r="I215" s="87">
        <f>tblData[[#This Row],[First Tuesday of the month]]+7*2</f>
        <v>45461</v>
      </c>
      <c r="J215" s="3" t="b">
        <f>tblData[[#This Row],[Third Tuesday of the month]]=tblData[[#This Row],[Birthday 2024]]</f>
        <v>0</v>
      </c>
      <c r="K215" s="87" cm="1">
        <f t="array" ref="K215">tblData[[#This Row],[Birthday 2024]]-_xlfn.SWITCH(tblData[[#This Row],[Day of week]],7,0,6,6,5,5,4,4,3,3,2,2,1,1)</f>
        <v>45452</v>
      </c>
      <c r="L215" s="87">
        <f>IF(MONTH(tblData[[#This Row],[Birthday 2024]])=2,DATE(2024,2,25),EOMONTH(tblData[[#This Row],[Birthday 2024]],0)-4)</f>
        <v>45469</v>
      </c>
      <c r="M215" s="87">
        <f>EOMONTH(tblData[[#This Row],[Birthday 2024]],0)</f>
        <v>45473</v>
      </c>
      <c r="N215" s="87" t="b">
        <f>MEDIAN(tblData[[#This Row],[Last - 5]:[Last]],tblData[[#This Row],[Birthday 2024]])=tblData[[#This Row],[Birthday 2024]]</f>
        <v>0</v>
      </c>
      <c r="O215" s="87" t="b">
        <f>DAY(tblData[[#This Row],[Birthday 2024]]) = DAY(EDATE(tblData[[#This Row],[Birthday 2024]],6))</f>
        <v>1</v>
      </c>
      <c r="P215" s="87" t="b">
        <f>IF((tblData[[#This Row],[Day of week]]=7)+(tblData[[#This Row],[Day of week]]=6),TRUE,FALSE)</f>
        <v>1</v>
      </c>
      <c r="Q215" s="3">
        <f>IF(tblData[[#This Row],[Is Weekend]],DAY(tblData[[#This Row],[Birthday 2024]]),0)</f>
        <v>9</v>
      </c>
    </row>
    <row r="216" spans="2:17" ht="23.25" customHeight="1" x14ac:dyDescent="0.25">
      <c r="B216" s="19" t="s">
        <v>200</v>
      </c>
      <c r="C216" s="20">
        <v>37359</v>
      </c>
      <c r="D216" s="86">
        <f>DATE(2024,MONTH(tblData[[#This Row],[Birthday (MM/DD/YYYY)]]),DAY(tblData[[#This Row],[Birthday (MM/DD/YYYY)]]))</f>
        <v>45395</v>
      </c>
      <c r="E216" s="3">
        <f>WEEKDAY(tblData[[#This Row],[Birthday 2024]],2)</f>
        <v>6</v>
      </c>
      <c r="F216" s="3">
        <f>WEEKDAY(DATE(2024,MONTH(tblData[[#This Row],[Birthday 2024]]),1),2)</f>
        <v>1</v>
      </c>
      <c r="G216" s="87">
        <f>DATE(2024,MONTH(tblData[[#This Row],[Birthday 2024]]),1)</f>
        <v>45383</v>
      </c>
      <c r="H216" s="87">
        <f>IF(tblData[[#This Row],[First Day of week of the month]]&lt;=2,tblData[[#This Row],[First Day of week]]+2-tblData[[#This Row],[First Day of week of the month]],tblData[[#This Row],[First Day of week]]+7-tblData[[#This Row],[First Day of week of the month]]+2)</f>
        <v>45384</v>
      </c>
      <c r="I216" s="87">
        <f>tblData[[#This Row],[First Tuesday of the month]]+7*2</f>
        <v>45398</v>
      </c>
      <c r="J216" s="3" t="b">
        <f>tblData[[#This Row],[Third Tuesday of the month]]=tblData[[#This Row],[Birthday 2024]]</f>
        <v>0</v>
      </c>
      <c r="K216" s="87" cm="1">
        <f t="array" ref="K216">tblData[[#This Row],[Birthday 2024]]-_xlfn.SWITCH(tblData[[#This Row],[Day of week]],7,0,6,6,5,5,4,4,3,3,2,2,1,1)</f>
        <v>45389</v>
      </c>
      <c r="L216" s="87">
        <f>IF(MONTH(tblData[[#This Row],[Birthday 2024]])=2,DATE(2024,2,25),EOMONTH(tblData[[#This Row],[Birthday 2024]],0)-4)</f>
        <v>45408</v>
      </c>
      <c r="M216" s="87">
        <f>EOMONTH(tblData[[#This Row],[Birthday 2024]],0)</f>
        <v>45412</v>
      </c>
      <c r="N216" s="87" t="b">
        <f>MEDIAN(tblData[[#This Row],[Last - 5]:[Last]],tblData[[#This Row],[Birthday 2024]])=tblData[[#This Row],[Birthday 2024]]</f>
        <v>0</v>
      </c>
      <c r="O216" s="87" t="b">
        <f>DAY(tblData[[#This Row],[Birthday 2024]]) = DAY(EDATE(tblData[[#This Row],[Birthday 2024]],6))</f>
        <v>1</v>
      </c>
      <c r="P216" s="87" t="b">
        <f>IF((tblData[[#This Row],[Day of week]]=7)+(tblData[[#This Row],[Day of week]]=6),TRUE,FALSE)</f>
        <v>1</v>
      </c>
      <c r="Q216" s="3">
        <f>IF(tblData[[#This Row],[Is Weekend]],DAY(tblData[[#This Row],[Birthday 2024]]),0)</f>
        <v>13</v>
      </c>
    </row>
    <row r="217" spans="2:17" ht="23.25" customHeight="1" x14ac:dyDescent="0.25">
      <c r="B217" s="19" t="s">
        <v>201</v>
      </c>
      <c r="C217" s="20">
        <v>37984</v>
      </c>
      <c r="D217" s="86">
        <f>DATE(2024,MONTH(tblData[[#This Row],[Birthday (MM/DD/YYYY)]]),DAY(tblData[[#This Row],[Birthday (MM/DD/YYYY)]]))</f>
        <v>45655</v>
      </c>
      <c r="E217" s="3">
        <f>WEEKDAY(tblData[[#This Row],[Birthday 2024]],2)</f>
        <v>7</v>
      </c>
      <c r="F217" s="3">
        <f>WEEKDAY(DATE(2024,MONTH(tblData[[#This Row],[Birthday 2024]]),1),2)</f>
        <v>7</v>
      </c>
      <c r="G217" s="87">
        <f>DATE(2024,MONTH(tblData[[#This Row],[Birthday 2024]]),1)</f>
        <v>45627</v>
      </c>
      <c r="H217" s="87">
        <f>IF(tblData[[#This Row],[First Day of week of the month]]&lt;=2,tblData[[#This Row],[First Day of week]]+2-tblData[[#This Row],[First Day of week of the month]],tblData[[#This Row],[First Day of week]]+7-tblData[[#This Row],[First Day of week of the month]]+2)</f>
        <v>45629</v>
      </c>
      <c r="I217" s="87">
        <f>tblData[[#This Row],[First Tuesday of the month]]+7*2</f>
        <v>45643</v>
      </c>
      <c r="J217" s="3" t="b">
        <f>tblData[[#This Row],[Third Tuesday of the month]]=tblData[[#This Row],[Birthday 2024]]</f>
        <v>0</v>
      </c>
      <c r="K217" s="87" cm="1">
        <f t="array" ref="K217">tblData[[#This Row],[Birthday 2024]]-_xlfn.SWITCH(tblData[[#This Row],[Day of week]],7,0,6,6,5,5,4,4,3,3,2,2,1,1)</f>
        <v>45655</v>
      </c>
      <c r="L217" s="87">
        <f>IF(MONTH(tblData[[#This Row],[Birthday 2024]])=2,DATE(2024,2,25),EOMONTH(tblData[[#This Row],[Birthday 2024]],0)-4)</f>
        <v>45653</v>
      </c>
      <c r="M217" s="87">
        <f>EOMONTH(tblData[[#This Row],[Birthday 2024]],0)</f>
        <v>45657</v>
      </c>
      <c r="N217" s="87" t="b">
        <f>MEDIAN(tblData[[#This Row],[Last - 5]:[Last]],tblData[[#This Row],[Birthday 2024]])=tblData[[#This Row],[Birthday 2024]]</f>
        <v>1</v>
      </c>
      <c r="O217" s="87" t="b">
        <f>DAY(tblData[[#This Row],[Birthday 2024]]) = DAY(EDATE(tblData[[#This Row],[Birthday 2024]],6))</f>
        <v>1</v>
      </c>
      <c r="P217" s="87" t="b">
        <f>IF((tblData[[#This Row],[Day of week]]=7)+(tblData[[#This Row],[Day of week]]=6),TRUE,FALSE)</f>
        <v>1</v>
      </c>
      <c r="Q217" s="3">
        <f>IF(tblData[[#This Row],[Is Weekend]],DAY(tblData[[#This Row],[Birthday 2024]]),0)</f>
        <v>29</v>
      </c>
    </row>
    <row r="218" spans="2:17" ht="23.25" customHeight="1" x14ac:dyDescent="0.25">
      <c r="B218" s="19" t="s">
        <v>202</v>
      </c>
      <c r="C218" s="20">
        <v>37007</v>
      </c>
      <c r="D218" s="86">
        <f>DATE(2024,MONTH(tblData[[#This Row],[Birthday (MM/DD/YYYY)]]),DAY(tblData[[#This Row],[Birthday (MM/DD/YYYY)]]))</f>
        <v>45408</v>
      </c>
      <c r="E218" s="3">
        <f>WEEKDAY(tblData[[#This Row],[Birthday 2024]],2)</f>
        <v>5</v>
      </c>
      <c r="F218" s="3">
        <f>WEEKDAY(DATE(2024,MONTH(tblData[[#This Row],[Birthday 2024]]),1),2)</f>
        <v>1</v>
      </c>
      <c r="G218" s="87">
        <f>DATE(2024,MONTH(tblData[[#This Row],[Birthday 2024]]),1)</f>
        <v>45383</v>
      </c>
      <c r="H218" s="87">
        <f>IF(tblData[[#This Row],[First Day of week of the month]]&lt;=2,tblData[[#This Row],[First Day of week]]+2-tblData[[#This Row],[First Day of week of the month]],tblData[[#This Row],[First Day of week]]+7-tblData[[#This Row],[First Day of week of the month]]+2)</f>
        <v>45384</v>
      </c>
      <c r="I218" s="87">
        <f>tblData[[#This Row],[First Tuesday of the month]]+7*2</f>
        <v>45398</v>
      </c>
      <c r="J218" s="3" t="b">
        <f>tblData[[#This Row],[Third Tuesday of the month]]=tblData[[#This Row],[Birthday 2024]]</f>
        <v>0</v>
      </c>
      <c r="K218" s="87" cm="1">
        <f t="array" ref="K218">tblData[[#This Row],[Birthday 2024]]-_xlfn.SWITCH(tblData[[#This Row],[Day of week]],7,0,6,6,5,5,4,4,3,3,2,2,1,1)</f>
        <v>45403</v>
      </c>
      <c r="L218" s="87">
        <f>IF(MONTH(tblData[[#This Row],[Birthday 2024]])=2,DATE(2024,2,25),EOMONTH(tblData[[#This Row],[Birthday 2024]],0)-4)</f>
        <v>45408</v>
      </c>
      <c r="M218" s="87">
        <f>EOMONTH(tblData[[#This Row],[Birthday 2024]],0)</f>
        <v>45412</v>
      </c>
      <c r="N218" s="87" t="b">
        <f>MEDIAN(tblData[[#This Row],[Last - 5]:[Last]],tblData[[#This Row],[Birthday 2024]])=tblData[[#This Row],[Birthday 2024]]</f>
        <v>1</v>
      </c>
      <c r="O218" s="87" t="b">
        <f>DAY(tblData[[#This Row],[Birthday 2024]]) = DAY(EDATE(tblData[[#This Row],[Birthday 2024]],6))</f>
        <v>1</v>
      </c>
      <c r="P218" s="87" t="b">
        <f>IF((tblData[[#This Row],[Day of week]]=7)+(tblData[[#This Row],[Day of week]]=6),TRUE,FALSE)</f>
        <v>0</v>
      </c>
      <c r="Q218" s="3">
        <f>IF(tblData[[#This Row],[Is Weekend]],DAY(tblData[[#This Row],[Birthday 2024]]),0)</f>
        <v>0</v>
      </c>
    </row>
    <row r="219" spans="2:17" ht="23.25" customHeight="1" x14ac:dyDescent="0.25">
      <c r="B219" s="19" t="s">
        <v>203</v>
      </c>
      <c r="C219" s="20">
        <v>37303</v>
      </c>
      <c r="D219" s="86">
        <f>DATE(2024,MONTH(tblData[[#This Row],[Birthday (MM/DD/YYYY)]]),DAY(tblData[[#This Row],[Birthday (MM/DD/YYYY)]]))</f>
        <v>45338</v>
      </c>
      <c r="E219" s="3">
        <f>WEEKDAY(tblData[[#This Row],[Birthday 2024]],2)</f>
        <v>5</v>
      </c>
      <c r="F219" s="3">
        <f>WEEKDAY(DATE(2024,MONTH(tblData[[#This Row],[Birthday 2024]]),1),2)</f>
        <v>4</v>
      </c>
      <c r="G219" s="87">
        <f>DATE(2024,MONTH(tblData[[#This Row],[Birthday 2024]]),1)</f>
        <v>45323</v>
      </c>
      <c r="H219" s="87">
        <f>IF(tblData[[#This Row],[First Day of week of the month]]&lt;=2,tblData[[#This Row],[First Day of week]]+2-tblData[[#This Row],[First Day of week of the month]],tblData[[#This Row],[First Day of week]]+7-tblData[[#This Row],[First Day of week of the month]]+2)</f>
        <v>45328</v>
      </c>
      <c r="I219" s="87">
        <f>tblData[[#This Row],[First Tuesday of the month]]+7*2</f>
        <v>45342</v>
      </c>
      <c r="J219" s="3" t="b">
        <f>tblData[[#This Row],[Third Tuesday of the month]]=tblData[[#This Row],[Birthday 2024]]</f>
        <v>0</v>
      </c>
      <c r="K219" s="87" cm="1">
        <f t="array" ref="K219">tblData[[#This Row],[Birthday 2024]]-_xlfn.SWITCH(tblData[[#This Row],[Day of week]],7,0,6,6,5,5,4,4,3,3,2,2,1,1)</f>
        <v>45333</v>
      </c>
      <c r="L219" s="87">
        <f>IF(MONTH(tblData[[#This Row],[Birthday 2024]])=2,DATE(2024,2,25),EOMONTH(tblData[[#This Row],[Birthday 2024]],0)-4)</f>
        <v>45347</v>
      </c>
      <c r="M219" s="87">
        <f>EOMONTH(tblData[[#This Row],[Birthday 2024]],0)</f>
        <v>45351</v>
      </c>
      <c r="N219" s="87" t="b">
        <f>MEDIAN(tblData[[#This Row],[Last - 5]:[Last]],tblData[[#This Row],[Birthday 2024]])=tblData[[#This Row],[Birthday 2024]]</f>
        <v>0</v>
      </c>
      <c r="O219" s="87" t="b">
        <f>DAY(tblData[[#This Row],[Birthday 2024]]) = DAY(EDATE(tblData[[#This Row],[Birthday 2024]],6))</f>
        <v>1</v>
      </c>
      <c r="P219" s="87" t="b">
        <f>IF((tblData[[#This Row],[Day of week]]=7)+(tblData[[#This Row],[Day of week]]=6),TRUE,FALSE)</f>
        <v>0</v>
      </c>
      <c r="Q219" s="3">
        <f>IF(tblData[[#This Row],[Is Weekend]],DAY(tblData[[#This Row],[Birthday 2024]]),0)</f>
        <v>0</v>
      </c>
    </row>
    <row r="220" spans="2:17" ht="23.25" customHeight="1" x14ac:dyDescent="0.25">
      <c r="B220" s="19" t="s">
        <v>204</v>
      </c>
      <c r="C220" s="20">
        <v>37876</v>
      </c>
      <c r="D220" s="86">
        <f>DATE(2024,MONTH(tblData[[#This Row],[Birthday (MM/DD/YYYY)]]),DAY(tblData[[#This Row],[Birthday (MM/DD/YYYY)]]))</f>
        <v>45547</v>
      </c>
      <c r="E220" s="3">
        <f>WEEKDAY(tblData[[#This Row],[Birthday 2024]],2)</f>
        <v>4</v>
      </c>
      <c r="F220" s="3">
        <f>WEEKDAY(DATE(2024,MONTH(tblData[[#This Row],[Birthday 2024]]),1),2)</f>
        <v>7</v>
      </c>
      <c r="G220" s="87">
        <f>DATE(2024,MONTH(tblData[[#This Row],[Birthday 2024]]),1)</f>
        <v>45536</v>
      </c>
      <c r="H220" s="87">
        <f>IF(tblData[[#This Row],[First Day of week of the month]]&lt;=2,tblData[[#This Row],[First Day of week]]+2-tblData[[#This Row],[First Day of week of the month]],tblData[[#This Row],[First Day of week]]+7-tblData[[#This Row],[First Day of week of the month]]+2)</f>
        <v>45538</v>
      </c>
      <c r="I220" s="87">
        <f>tblData[[#This Row],[First Tuesday of the month]]+7*2</f>
        <v>45552</v>
      </c>
      <c r="J220" s="3" t="b">
        <f>tblData[[#This Row],[Third Tuesday of the month]]=tblData[[#This Row],[Birthday 2024]]</f>
        <v>0</v>
      </c>
      <c r="K220" s="87" cm="1">
        <f t="array" ref="K220">tblData[[#This Row],[Birthday 2024]]-_xlfn.SWITCH(tblData[[#This Row],[Day of week]],7,0,6,6,5,5,4,4,3,3,2,2,1,1)</f>
        <v>45543</v>
      </c>
      <c r="L220" s="87">
        <f>IF(MONTH(tblData[[#This Row],[Birthday 2024]])=2,DATE(2024,2,25),EOMONTH(tblData[[#This Row],[Birthday 2024]],0)-4)</f>
        <v>45561</v>
      </c>
      <c r="M220" s="87">
        <f>EOMONTH(tblData[[#This Row],[Birthday 2024]],0)</f>
        <v>45565</v>
      </c>
      <c r="N220" s="87" t="b">
        <f>MEDIAN(tblData[[#This Row],[Last - 5]:[Last]],tblData[[#This Row],[Birthday 2024]])=tblData[[#This Row],[Birthday 2024]]</f>
        <v>0</v>
      </c>
      <c r="O220" s="87" t="b">
        <f>DAY(tblData[[#This Row],[Birthday 2024]]) = DAY(EDATE(tblData[[#This Row],[Birthday 2024]],6))</f>
        <v>1</v>
      </c>
      <c r="P220" s="87" t="b">
        <f>IF((tblData[[#This Row],[Day of week]]=7)+(tblData[[#This Row],[Day of week]]=6),TRUE,FALSE)</f>
        <v>0</v>
      </c>
      <c r="Q220" s="3">
        <f>IF(tblData[[#This Row],[Is Weekend]],DAY(tblData[[#This Row],[Birthday 2024]]),0)</f>
        <v>0</v>
      </c>
    </row>
    <row r="221" spans="2:17" ht="23.25" customHeight="1" x14ac:dyDescent="0.25">
      <c r="B221" s="19" t="s">
        <v>205</v>
      </c>
      <c r="C221" s="20">
        <v>37908</v>
      </c>
      <c r="D221" s="86">
        <f>DATE(2024,MONTH(tblData[[#This Row],[Birthday (MM/DD/YYYY)]]),DAY(tblData[[#This Row],[Birthday (MM/DD/YYYY)]]))</f>
        <v>45579</v>
      </c>
      <c r="E221" s="3">
        <f>WEEKDAY(tblData[[#This Row],[Birthday 2024]],2)</f>
        <v>1</v>
      </c>
      <c r="F221" s="3">
        <f>WEEKDAY(DATE(2024,MONTH(tblData[[#This Row],[Birthday 2024]]),1),2)</f>
        <v>2</v>
      </c>
      <c r="G221" s="87">
        <f>DATE(2024,MONTH(tblData[[#This Row],[Birthday 2024]]),1)</f>
        <v>45566</v>
      </c>
      <c r="H221" s="87">
        <f>IF(tblData[[#This Row],[First Day of week of the month]]&lt;=2,tblData[[#This Row],[First Day of week]]+2-tblData[[#This Row],[First Day of week of the month]],tblData[[#This Row],[First Day of week]]+7-tblData[[#This Row],[First Day of week of the month]]+2)</f>
        <v>45566</v>
      </c>
      <c r="I221" s="87">
        <f>tblData[[#This Row],[First Tuesday of the month]]+7*2</f>
        <v>45580</v>
      </c>
      <c r="J221" s="3" t="b">
        <f>tblData[[#This Row],[Third Tuesday of the month]]=tblData[[#This Row],[Birthday 2024]]</f>
        <v>0</v>
      </c>
      <c r="K221" s="87" cm="1">
        <f t="array" ref="K221">tblData[[#This Row],[Birthday 2024]]-_xlfn.SWITCH(tblData[[#This Row],[Day of week]],7,0,6,6,5,5,4,4,3,3,2,2,1,1)</f>
        <v>45578</v>
      </c>
      <c r="L221" s="87">
        <f>IF(MONTH(tblData[[#This Row],[Birthday 2024]])=2,DATE(2024,2,25),EOMONTH(tblData[[#This Row],[Birthday 2024]],0)-4)</f>
        <v>45592</v>
      </c>
      <c r="M221" s="87">
        <f>EOMONTH(tblData[[#This Row],[Birthday 2024]],0)</f>
        <v>45596</v>
      </c>
      <c r="N221" s="87" t="b">
        <f>MEDIAN(tblData[[#This Row],[Last - 5]:[Last]],tblData[[#This Row],[Birthday 2024]])=tblData[[#This Row],[Birthday 2024]]</f>
        <v>0</v>
      </c>
      <c r="O221" s="87" t="b">
        <f>DAY(tblData[[#This Row],[Birthday 2024]]) = DAY(EDATE(tblData[[#This Row],[Birthday 2024]],6))</f>
        <v>1</v>
      </c>
      <c r="P221" s="87" t="b">
        <f>IF((tblData[[#This Row],[Day of week]]=7)+(tblData[[#This Row],[Day of week]]=6),TRUE,FALSE)</f>
        <v>0</v>
      </c>
      <c r="Q221" s="3">
        <f>IF(tblData[[#This Row],[Is Weekend]],DAY(tblData[[#This Row],[Birthday 2024]]),0)</f>
        <v>0</v>
      </c>
    </row>
    <row r="222" spans="2:17" ht="23.25" customHeight="1" x14ac:dyDescent="0.25">
      <c r="B222" s="19" t="s">
        <v>206</v>
      </c>
      <c r="C222" s="20">
        <v>37337</v>
      </c>
      <c r="D222" s="86">
        <f>DATE(2024,MONTH(tblData[[#This Row],[Birthday (MM/DD/YYYY)]]),DAY(tblData[[#This Row],[Birthday (MM/DD/YYYY)]]))</f>
        <v>45373</v>
      </c>
      <c r="E222" s="3">
        <f>WEEKDAY(tblData[[#This Row],[Birthday 2024]],2)</f>
        <v>5</v>
      </c>
      <c r="F222" s="3">
        <f>WEEKDAY(DATE(2024,MONTH(tblData[[#This Row],[Birthday 2024]]),1),2)</f>
        <v>5</v>
      </c>
      <c r="G222" s="87">
        <f>DATE(2024,MONTH(tblData[[#This Row],[Birthday 2024]]),1)</f>
        <v>45352</v>
      </c>
      <c r="H222" s="87">
        <f>IF(tblData[[#This Row],[First Day of week of the month]]&lt;=2,tblData[[#This Row],[First Day of week]]+2-tblData[[#This Row],[First Day of week of the month]],tblData[[#This Row],[First Day of week]]+7-tblData[[#This Row],[First Day of week of the month]]+2)</f>
        <v>45356</v>
      </c>
      <c r="I222" s="87">
        <f>tblData[[#This Row],[First Tuesday of the month]]+7*2</f>
        <v>45370</v>
      </c>
      <c r="J222" s="3" t="b">
        <f>tblData[[#This Row],[Third Tuesday of the month]]=tblData[[#This Row],[Birthday 2024]]</f>
        <v>0</v>
      </c>
      <c r="K222" s="87" cm="1">
        <f t="array" ref="K222">tblData[[#This Row],[Birthday 2024]]-_xlfn.SWITCH(tblData[[#This Row],[Day of week]],7,0,6,6,5,5,4,4,3,3,2,2,1,1)</f>
        <v>45368</v>
      </c>
      <c r="L222" s="87">
        <f>IF(MONTH(tblData[[#This Row],[Birthday 2024]])=2,DATE(2024,2,25),EOMONTH(tblData[[#This Row],[Birthday 2024]],0)-4)</f>
        <v>45378</v>
      </c>
      <c r="M222" s="87">
        <f>EOMONTH(tblData[[#This Row],[Birthday 2024]],0)</f>
        <v>45382</v>
      </c>
      <c r="N222" s="87" t="b">
        <f>MEDIAN(tblData[[#This Row],[Last - 5]:[Last]],tblData[[#This Row],[Birthday 2024]])=tblData[[#This Row],[Birthday 2024]]</f>
        <v>0</v>
      </c>
      <c r="O222" s="87" t="b">
        <f>DAY(tblData[[#This Row],[Birthday 2024]]) = DAY(EDATE(tblData[[#This Row],[Birthday 2024]],6))</f>
        <v>1</v>
      </c>
      <c r="P222" s="87" t="b">
        <f>IF((tblData[[#This Row],[Day of week]]=7)+(tblData[[#This Row],[Day of week]]=6),TRUE,FALSE)</f>
        <v>0</v>
      </c>
      <c r="Q222" s="3">
        <f>IF(tblData[[#This Row],[Is Weekend]],DAY(tblData[[#This Row],[Birthday 2024]]),0)</f>
        <v>0</v>
      </c>
    </row>
    <row r="223" spans="2:17" ht="23.25" customHeight="1" x14ac:dyDescent="0.25">
      <c r="B223" s="19" t="s">
        <v>207</v>
      </c>
      <c r="C223" s="20">
        <v>37979</v>
      </c>
      <c r="D223" s="86">
        <f>DATE(2024,MONTH(tblData[[#This Row],[Birthday (MM/DD/YYYY)]]),DAY(tblData[[#This Row],[Birthday (MM/DD/YYYY)]]))</f>
        <v>45650</v>
      </c>
      <c r="E223" s="3">
        <f>WEEKDAY(tblData[[#This Row],[Birthday 2024]],2)</f>
        <v>2</v>
      </c>
      <c r="F223" s="3">
        <f>WEEKDAY(DATE(2024,MONTH(tblData[[#This Row],[Birthday 2024]]),1),2)</f>
        <v>7</v>
      </c>
      <c r="G223" s="87">
        <f>DATE(2024,MONTH(tblData[[#This Row],[Birthday 2024]]),1)</f>
        <v>45627</v>
      </c>
      <c r="H223" s="87">
        <f>IF(tblData[[#This Row],[First Day of week of the month]]&lt;=2,tblData[[#This Row],[First Day of week]]+2-tblData[[#This Row],[First Day of week of the month]],tblData[[#This Row],[First Day of week]]+7-tblData[[#This Row],[First Day of week of the month]]+2)</f>
        <v>45629</v>
      </c>
      <c r="I223" s="87">
        <f>tblData[[#This Row],[First Tuesday of the month]]+7*2</f>
        <v>45643</v>
      </c>
      <c r="J223" s="3" t="b">
        <f>tblData[[#This Row],[Third Tuesday of the month]]=tblData[[#This Row],[Birthday 2024]]</f>
        <v>0</v>
      </c>
      <c r="K223" s="87" cm="1">
        <f t="array" ref="K223">tblData[[#This Row],[Birthday 2024]]-_xlfn.SWITCH(tblData[[#This Row],[Day of week]],7,0,6,6,5,5,4,4,3,3,2,2,1,1)</f>
        <v>45648</v>
      </c>
      <c r="L223" s="87">
        <f>IF(MONTH(tblData[[#This Row],[Birthday 2024]])=2,DATE(2024,2,25),EOMONTH(tblData[[#This Row],[Birthday 2024]],0)-4)</f>
        <v>45653</v>
      </c>
      <c r="M223" s="87">
        <f>EOMONTH(tblData[[#This Row],[Birthday 2024]],0)</f>
        <v>45657</v>
      </c>
      <c r="N223" s="87" t="b">
        <f>MEDIAN(tblData[[#This Row],[Last - 5]:[Last]],tblData[[#This Row],[Birthday 2024]])=tblData[[#This Row],[Birthday 2024]]</f>
        <v>0</v>
      </c>
      <c r="O223" s="87" t="b">
        <f>DAY(tblData[[#This Row],[Birthday 2024]]) = DAY(EDATE(tblData[[#This Row],[Birthday 2024]],6))</f>
        <v>1</v>
      </c>
      <c r="P223" s="87" t="b">
        <f>IF((tblData[[#This Row],[Day of week]]=7)+(tblData[[#This Row],[Day of week]]=6),TRUE,FALSE)</f>
        <v>0</v>
      </c>
      <c r="Q223" s="3">
        <f>IF(tblData[[#This Row],[Is Weekend]],DAY(tblData[[#This Row],[Birthday 2024]]),0)</f>
        <v>0</v>
      </c>
    </row>
    <row r="224" spans="2:17" ht="23.25" customHeight="1" x14ac:dyDescent="0.25">
      <c r="B224" s="19" t="s">
        <v>208</v>
      </c>
      <c r="C224" s="20">
        <v>37648</v>
      </c>
      <c r="D224" s="86">
        <f>DATE(2024,MONTH(tblData[[#This Row],[Birthday (MM/DD/YYYY)]]),DAY(tblData[[#This Row],[Birthday (MM/DD/YYYY)]]))</f>
        <v>45318</v>
      </c>
      <c r="E224" s="3">
        <f>WEEKDAY(tblData[[#This Row],[Birthday 2024]],2)</f>
        <v>6</v>
      </c>
      <c r="F224" s="3">
        <f>WEEKDAY(DATE(2024,MONTH(tblData[[#This Row],[Birthday 2024]]),1),2)</f>
        <v>1</v>
      </c>
      <c r="G224" s="87">
        <f>DATE(2024,MONTH(tblData[[#This Row],[Birthday 2024]]),1)</f>
        <v>45292</v>
      </c>
      <c r="H224" s="87">
        <f>IF(tblData[[#This Row],[First Day of week of the month]]&lt;=2,tblData[[#This Row],[First Day of week]]+2-tblData[[#This Row],[First Day of week of the month]],tblData[[#This Row],[First Day of week]]+7-tblData[[#This Row],[First Day of week of the month]]+2)</f>
        <v>45293</v>
      </c>
      <c r="I224" s="87">
        <f>tblData[[#This Row],[First Tuesday of the month]]+7*2</f>
        <v>45307</v>
      </c>
      <c r="J224" s="3" t="b">
        <f>tblData[[#This Row],[Third Tuesday of the month]]=tblData[[#This Row],[Birthday 2024]]</f>
        <v>0</v>
      </c>
      <c r="K224" s="87" cm="1">
        <f t="array" ref="K224">tblData[[#This Row],[Birthday 2024]]-_xlfn.SWITCH(tblData[[#This Row],[Day of week]],7,0,6,6,5,5,4,4,3,3,2,2,1,1)</f>
        <v>45312</v>
      </c>
      <c r="L224" s="87">
        <f>IF(MONTH(tblData[[#This Row],[Birthday 2024]])=2,DATE(2024,2,25),EOMONTH(tblData[[#This Row],[Birthday 2024]],0)-4)</f>
        <v>45318</v>
      </c>
      <c r="M224" s="87">
        <f>EOMONTH(tblData[[#This Row],[Birthday 2024]],0)</f>
        <v>45322</v>
      </c>
      <c r="N224" s="87" t="b">
        <f>MEDIAN(tblData[[#This Row],[Last - 5]:[Last]],tblData[[#This Row],[Birthday 2024]])=tblData[[#This Row],[Birthday 2024]]</f>
        <v>1</v>
      </c>
      <c r="O224" s="87" t="b">
        <f>DAY(tblData[[#This Row],[Birthday 2024]]) = DAY(EDATE(tblData[[#This Row],[Birthday 2024]],6))</f>
        <v>1</v>
      </c>
      <c r="P224" s="87" t="b">
        <f>IF((tblData[[#This Row],[Day of week]]=7)+(tblData[[#This Row],[Day of week]]=6),TRUE,FALSE)</f>
        <v>1</v>
      </c>
      <c r="Q224" s="3">
        <f>IF(tblData[[#This Row],[Is Weekend]],DAY(tblData[[#This Row],[Birthday 2024]]),0)</f>
        <v>27</v>
      </c>
    </row>
    <row r="225" spans="2:17" ht="23.25" customHeight="1" x14ac:dyDescent="0.25">
      <c r="B225" s="19" t="s">
        <v>209</v>
      </c>
      <c r="C225" s="20">
        <v>37171</v>
      </c>
      <c r="D225" s="86">
        <f>DATE(2024,MONTH(tblData[[#This Row],[Birthday (MM/DD/YYYY)]]),DAY(tblData[[#This Row],[Birthday (MM/DD/YYYY)]]))</f>
        <v>45572</v>
      </c>
      <c r="E225" s="3">
        <f>WEEKDAY(tblData[[#This Row],[Birthday 2024]],2)</f>
        <v>1</v>
      </c>
      <c r="F225" s="3">
        <f>WEEKDAY(DATE(2024,MONTH(tblData[[#This Row],[Birthday 2024]]),1),2)</f>
        <v>2</v>
      </c>
      <c r="G225" s="87">
        <f>DATE(2024,MONTH(tblData[[#This Row],[Birthday 2024]]),1)</f>
        <v>45566</v>
      </c>
      <c r="H225" s="87">
        <f>IF(tblData[[#This Row],[First Day of week of the month]]&lt;=2,tblData[[#This Row],[First Day of week]]+2-tblData[[#This Row],[First Day of week of the month]],tblData[[#This Row],[First Day of week]]+7-tblData[[#This Row],[First Day of week of the month]]+2)</f>
        <v>45566</v>
      </c>
      <c r="I225" s="87">
        <f>tblData[[#This Row],[First Tuesday of the month]]+7*2</f>
        <v>45580</v>
      </c>
      <c r="J225" s="3" t="b">
        <f>tblData[[#This Row],[Third Tuesday of the month]]=tblData[[#This Row],[Birthday 2024]]</f>
        <v>0</v>
      </c>
      <c r="K225" s="87" cm="1">
        <f t="array" ref="K225">tblData[[#This Row],[Birthday 2024]]-_xlfn.SWITCH(tblData[[#This Row],[Day of week]],7,0,6,6,5,5,4,4,3,3,2,2,1,1)</f>
        <v>45571</v>
      </c>
      <c r="L225" s="87">
        <f>IF(MONTH(tblData[[#This Row],[Birthday 2024]])=2,DATE(2024,2,25),EOMONTH(tblData[[#This Row],[Birthday 2024]],0)-4)</f>
        <v>45592</v>
      </c>
      <c r="M225" s="87">
        <f>EOMONTH(tblData[[#This Row],[Birthday 2024]],0)</f>
        <v>45596</v>
      </c>
      <c r="N225" s="87" t="b">
        <f>MEDIAN(tblData[[#This Row],[Last - 5]:[Last]],tblData[[#This Row],[Birthday 2024]])=tblData[[#This Row],[Birthday 2024]]</f>
        <v>0</v>
      </c>
      <c r="O225" s="87" t="b">
        <f>DAY(tblData[[#This Row],[Birthday 2024]]) = DAY(EDATE(tblData[[#This Row],[Birthday 2024]],6))</f>
        <v>1</v>
      </c>
      <c r="P225" s="87" t="b">
        <f>IF((tblData[[#This Row],[Day of week]]=7)+(tblData[[#This Row],[Day of week]]=6),TRUE,FALSE)</f>
        <v>0</v>
      </c>
      <c r="Q225" s="3">
        <f>IF(tblData[[#This Row],[Is Weekend]],DAY(tblData[[#This Row],[Birthday 2024]]),0)</f>
        <v>0</v>
      </c>
    </row>
    <row r="226" spans="2:17" ht="23.25" customHeight="1" x14ac:dyDescent="0.25">
      <c r="B226" s="19" t="s">
        <v>163</v>
      </c>
      <c r="C226" s="20">
        <v>38342</v>
      </c>
      <c r="D226" s="86">
        <f>DATE(2024,MONTH(tblData[[#This Row],[Birthday (MM/DD/YYYY)]]),DAY(tblData[[#This Row],[Birthday (MM/DD/YYYY)]]))</f>
        <v>45647</v>
      </c>
      <c r="E226" s="3">
        <f>WEEKDAY(tblData[[#This Row],[Birthday 2024]],2)</f>
        <v>6</v>
      </c>
      <c r="F226" s="3">
        <f>WEEKDAY(DATE(2024,MONTH(tblData[[#This Row],[Birthday 2024]]),1),2)</f>
        <v>7</v>
      </c>
      <c r="G226" s="87">
        <f>DATE(2024,MONTH(tblData[[#This Row],[Birthday 2024]]),1)</f>
        <v>45627</v>
      </c>
      <c r="H226" s="87">
        <f>IF(tblData[[#This Row],[First Day of week of the month]]&lt;=2,tblData[[#This Row],[First Day of week]]+2-tblData[[#This Row],[First Day of week of the month]],tblData[[#This Row],[First Day of week]]+7-tblData[[#This Row],[First Day of week of the month]]+2)</f>
        <v>45629</v>
      </c>
      <c r="I226" s="87">
        <f>tblData[[#This Row],[First Tuesday of the month]]+7*2</f>
        <v>45643</v>
      </c>
      <c r="J226" s="3" t="b">
        <f>tblData[[#This Row],[Third Tuesday of the month]]=tblData[[#This Row],[Birthday 2024]]</f>
        <v>0</v>
      </c>
      <c r="K226" s="87" cm="1">
        <f t="array" ref="K226">tblData[[#This Row],[Birthday 2024]]-_xlfn.SWITCH(tblData[[#This Row],[Day of week]],7,0,6,6,5,5,4,4,3,3,2,2,1,1)</f>
        <v>45641</v>
      </c>
      <c r="L226" s="87">
        <f>IF(MONTH(tblData[[#This Row],[Birthday 2024]])=2,DATE(2024,2,25),EOMONTH(tblData[[#This Row],[Birthday 2024]],0)-4)</f>
        <v>45653</v>
      </c>
      <c r="M226" s="87">
        <f>EOMONTH(tblData[[#This Row],[Birthday 2024]],0)</f>
        <v>45657</v>
      </c>
      <c r="N226" s="87" t="b">
        <f>MEDIAN(tblData[[#This Row],[Last - 5]:[Last]],tblData[[#This Row],[Birthday 2024]])=tblData[[#This Row],[Birthday 2024]]</f>
        <v>0</v>
      </c>
      <c r="O226" s="87" t="b">
        <f>DAY(tblData[[#This Row],[Birthday 2024]]) = DAY(EDATE(tblData[[#This Row],[Birthday 2024]],6))</f>
        <v>1</v>
      </c>
      <c r="P226" s="87" t="b">
        <f>IF((tblData[[#This Row],[Day of week]]=7)+(tblData[[#This Row],[Day of week]]=6),TRUE,FALSE)</f>
        <v>1</v>
      </c>
      <c r="Q226" s="3">
        <f>IF(tblData[[#This Row],[Is Weekend]],DAY(tblData[[#This Row],[Birthday 2024]]),0)</f>
        <v>21</v>
      </c>
    </row>
    <row r="227" spans="2:17" ht="23.25" customHeight="1" x14ac:dyDescent="0.25">
      <c r="B227" s="19" t="s">
        <v>210</v>
      </c>
      <c r="C227" s="20">
        <v>37843</v>
      </c>
      <c r="D227" s="86">
        <f>DATE(2024,MONTH(tblData[[#This Row],[Birthday (MM/DD/YYYY)]]),DAY(tblData[[#This Row],[Birthday (MM/DD/YYYY)]]))</f>
        <v>45514</v>
      </c>
      <c r="E227" s="3">
        <f>WEEKDAY(tblData[[#This Row],[Birthday 2024]],2)</f>
        <v>6</v>
      </c>
      <c r="F227" s="3">
        <f>WEEKDAY(DATE(2024,MONTH(tblData[[#This Row],[Birthday 2024]]),1),2)</f>
        <v>4</v>
      </c>
      <c r="G227" s="87">
        <f>DATE(2024,MONTH(tblData[[#This Row],[Birthday 2024]]),1)</f>
        <v>45505</v>
      </c>
      <c r="H227" s="87">
        <f>IF(tblData[[#This Row],[First Day of week of the month]]&lt;=2,tblData[[#This Row],[First Day of week]]+2-tblData[[#This Row],[First Day of week of the month]],tblData[[#This Row],[First Day of week]]+7-tblData[[#This Row],[First Day of week of the month]]+2)</f>
        <v>45510</v>
      </c>
      <c r="I227" s="87">
        <f>tblData[[#This Row],[First Tuesday of the month]]+7*2</f>
        <v>45524</v>
      </c>
      <c r="J227" s="3" t="b">
        <f>tblData[[#This Row],[Third Tuesday of the month]]=tblData[[#This Row],[Birthday 2024]]</f>
        <v>0</v>
      </c>
      <c r="K227" s="87" cm="1">
        <f t="array" ref="K227">tblData[[#This Row],[Birthday 2024]]-_xlfn.SWITCH(tblData[[#This Row],[Day of week]],7,0,6,6,5,5,4,4,3,3,2,2,1,1)</f>
        <v>45508</v>
      </c>
      <c r="L227" s="87">
        <f>IF(MONTH(tblData[[#This Row],[Birthday 2024]])=2,DATE(2024,2,25),EOMONTH(tblData[[#This Row],[Birthday 2024]],0)-4)</f>
        <v>45531</v>
      </c>
      <c r="M227" s="87">
        <f>EOMONTH(tblData[[#This Row],[Birthday 2024]],0)</f>
        <v>45535</v>
      </c>
      <c r="N227" s="87" t="b">
        <f>MEDIAN(tblData[[#This Row],[Last - 5]:[Last]],tblData[[#This Row],[Birthday 2024]])=tblData[[#This Row],[Birthday 2024]]</f>
        <v>0</v>
      </c>
      <c r="O227" s="87" t="b">
        <f>DAY(tblData[[#This Row],[Birthday 2024]]) = DAY(EDATE(tblData[[#This Row],[Birthday 2024]],6))</f>
        <v>1</v>
      </c>
      <c r="P227" s="87" t="b">
        <f>IF((tblData[[#This Row],[Day of week]]=7)+(tblData[[#This Row],[Day of week]]=6),TRUE,FALSE)</f>
        <v>1</v>
      </c>
      <c r="Q227" s="3">
        <f>IF(tblData[[#This Row],[Is Weekend]],DAY(tblData[[#This Row],[Birthday 2024]]),0)</f>
        <v>10</v>
      </c>
    </row>
    <row r="228" spans="2:17" ht="23.25" customHeight="1" x14ac:dyDescent="0.25">
      <c r="B228" s="19" t="s">
        <v>211</v>
      </c>
      <c r="C228" s="20">
        <v>37536</v>
      </c>
      <c r="D228" s="86">
        <f>DATE(2024,MONTH(tblData[[#This Row],[Birthday (MM/DD/YYYY)]]),DAY(tblData[[#This Row],[Birthday (MM/DD/YYYY)]]))</f>
        <v>45572</v>
      </c>
      <c r="E228" s="3">
        <f>WEEKDAY(tblData[[#This Row],[Birthday 2024]],2)</f>
        <v>1</v>
      </c>
      <c r="F228" s="3">
        <f>WEEKDAY(DATE(2024,MONTH(tblData[[#This Row],[Birthday 2024]]),1),2)</f>
        <v>2</v>
      </c>
      <c r="G228" s="87">
        <f>DATE(2024,MONTH(tblData[[#This Row],[Birthday 2024]]),1)</f>
        <v>45566</v>
      </c>
      <c r="H228" s="87">
        <f>IF(tblData[[#This Row],[First Day of week of the month]]&lt;=2,tblData[[#This Row],[First Day of week]]+2-tblData[[#This Row],[First Day of week of the month]],tblData[[#This Row],[First Day of week]]+7-tblData[[#This Row],[First Day of week of the month]]+2)</f>
        <v>45566</v>
      </c>
      <c r="I228" s="87">
        <f>tblData[[#This Row],[First Tuesday of the month]]+7*2</f>
        <v>45580</v>
      </c>
      <c r="J228" s="3" t="b">
        <f>tblData[[#This Row],[Third Tuesday of the month]]=tblData[[#This Row],[Birthday 2024]]</f>
        <v>0</v>
      </c>
      <c r="K228" s="87" cm="1">
        <f t="array" ref="K228">tblData[[#This Row],[Birthday 2024]]-_xlfn.SWITCH(tblData[[#This Row],[Day of week]],7,0,6,6,5,5,4,4,3,3,2,2,1,1)</f>
        <v>45571</v>
      </c>
      <c r="L228" s="87">
        <f>IF(MONTH(tblData[[#This Row],[Birthday 2024]])=2,DATE(2024,2,25),EOMONTH(tblData[[#This Row],[Birthday 2024]],0)-4)</f>
        <v>45592</v>
      </c>
      <c r="M228" s="87">
        <f>EOMONTH(tblData[[#This Row],[Birthday 2024]],0)</f>
        <v>45596</v>
      </c>
      <c r="N228" s="87" t="b">
        <f>MEDIAN(tblData[[#This Row],[Last - 5]:[Last]],tblData[[#This Row],[Birthday 2024]])=tblData[[#This Row],[Birthday 2024]]</f>
        <v>0</v>
      </c>
      <c r="O228" s="87" t="b">
        <f>DAY(tblData[[#This Row],[Birthday 2024]]) = DAY(EDATE(tblData[[#This Row],[Birthday 2024]],6))</f>
        <v>1</v>
      </c>
      <c r="P228" s="87" t="b">
        <f>IF((tblData[[#This Row],[Day of week]]=7)+(tblData[[#This Row],[Day of week]]=6),TRUE,FALSE)</f>
        <v>0</v>
      </c>
      <c r="Q228" s="3">
        <f>IF(tblData[[#This Row],[Is Weekend]],DAY(tblData[[#This Row],[Birthday 2024]]),0)</f>
        <v>0</v>
      </c>
    </row>
    <row r="229" spans="2:17" ht="23.25" customHeight="1" x14ac:dyDescent="0.25">
      <c r="B229" s="19" t="s">
        <v>212</v>
      </c>
      <c r="C229" s="20">
        <v>38070</v>
      </c>
      <c r="D229" s="86">
        <f>DATE(2024,MONTH(tblData[[#This Row],[Birthday (MM/DD/YYYY)]]),DAY(tblData[[#This Row],[Birthday (MM/DD/YYYY)]]))</f>
        <v>45375</v>
      </c>
      <c r="E229" s="3">
        <f>WEEKDAY(tblData[[#This Row],[Birthday 2024]],2)</f>
        <v>7</v>
      </c>
      <c r="F229" s="3">
        <f>WEEKDAY(DATE(2024,MONTH(tblData[[#This Row],[Birthday 2024]]),1),2)</f>
        <v>5</v>
      </c>
      <c r="G229" s="87">
        <f>DATE(2024,MONTH(tblData[[#This Row],[Birthday 2024]]),1)</f>
        <v>45352</v>
      </c>
      <c r="H229" s="87">
        <f>IF(tblData[[#This Row],[First Day of week of the month]]&lt;=2,tblData[[#This Row],[First Day of week]]+2-tblData[[#This Row],[First Day of week of the month]],tblData[[#This Row],[First Day of week]]+7-tblData[[#This Row],[First Day of week of the month]]+2)</f>
        <v>45356</v>
      </c>
      <c r="I229" s="87">
        <f>tblData[[#This Row],[First Tuesday of the month]]+7*2</f>
        <v>45370</v>
      </c>
      <c r="J229" s="3" t="b">
        <f>tblData[[#This Row],[Third Tuesday of the month]]=tblData[[#This Row],[Birthday 2024]]</f>
        <v>0</v>
      </c>
      <c r="K229" s="87" cm="1">
        <f t="array" ref="K229">tblData[[#This Row],[Birthday 2024]]-_xlfn.SWITCH(tblData[[#This Row],[Day of week]],7,0,6,6,5,5,4,4,3,3,2,2,1,1)</f>
        <v>45375</v>
      </c>
      <c r="L229" s="87">
        <f>IF(MONTH(tblData[[#This Row],[Birthday 2024]])=2,DATE(2024,2,25),EOMONTH(tblData[[#This Row],[Birthday 2024]],0)-4)</f>
        <v>45378</v>
      </c>
      <c r="M229" s="87">
        <f>EOMONTH(tblData[[#This Row],[Birthday 2024]],0)</f>
        <v>45382</v>
      </c>
      <c r="N229" s="87" t="b">
        <f>MEDIAN(tblData[[#This Row],[Last - 5]:[Last]],tblData[[#This Row],[Birthday 2024]])=tblData[[#This Row],[Birthday 2024]]</f>
        <v>0</v>
      </c>
      <c r="O229" s="87" t="b">
        <f>DAY(tblData[[#This Row],[Birthday 2024]]) = DAY(EDATE(tblData[[#This Row],[Birthday 2024]],6))</f>
        <v>1</v>
      </c>
      <c r="P229" s="87" t="b">
        <f>IF((tblData[[#This Row],[Day of week]]=7)+(tblData[[#This Row],[Day of week]]=6),TRUE,FALSE)</f>
        <v>1</v>
      </c>
      <c r="Q229" s="3">
        <f>IF(tblData[[#This Row],[Is Weekend]],DAY(tblData[[#This Row],[Birthday 2024]]),0)</f>
        <v>24</v>
      </c>
    </row>
    <row r="230" spans="2:17" ht="23.25" customHeight="1" x14ac:dyDescent="0.25">
      <c r="B230" s="19" t="s">
        <v>213</v>
      </c>
      <c r="C230" s="20">
        <v>37554</v>
      </c>
      <c r="D230" s="86">
        <f>DATE(2024,MONTH(tblData[[#This Row],[Birthday (MM/DD/YYYY)]]),DAY(tblData[[#This Row],[Birthday (MM/DD/YYYY)]]))</f>
        <v>45590</v>
      </c>
      <c r="E230" s="3">
        <f>WEEKDAY(tblData[[#This Row],[Birthday 2024]],2)</f>
        <v>5</v>
      </c>
      <c r="F230" s="3">
        <f>WEEKDAY(DATE(2024,MONTH(tblData[[#This Row],[Birthday 2024]]),1),2)</f>
        <v>2</v>
      </c>
      <c r="G230" s="87">
        <f>DATE(2024,MONTH(tblData[[#This Row],[Birthday 2024]]),1)</f>
        <v>45566</v>
      </c>
      <c r="H230" s="87">
        <f>IF(tblData[[#This Row],[First Day of week of the month]]&lt;=2,tblData[[#This Row],[First Day of week]]+2-tblData[[#This Row],[First Day of week of the month]],tblData[[#This Row],[First Day of week]]+7-tblData[[#This Row],[First Day of week of the month]]+2)</f>
        <v>45566</v>
      </c>
      <c r="I230" s="87">
        <f>tblData[[#This Row],[First Tuesday of the month]]+7*2</f>
        <v>45580</v>
      </c>
      <c r="J230" s="3" t="b">
        <f>tblData[[#This Row],[Third Tuesday of the month]]=tblData[[#This Row],[Birthday 2024]]</f>
        <v>0</v>
      </c>
      <c r="K230" s="87" cm="1">
        <f t="array" ref="K230">tblData[[#This Row],[Birthday 2024]]-_xlfn.SWITCH(tblData[[#This Row],[Day of week]],7,0,6,6,5,5,4,4,3,3,2,2,1,1)</f>
        <v>45585</v>
      </c>
      <c r="L230" s="87">
        <f>IF(MONTH(tblData[[#This Row],[Birthday 2024]])=2,DATE(2024,2,25),EOMONTH(tblData[[#This Row],[Birthday 2024]],0)-4)</f>
        <v>45592</v>
      </c>
      <c r="M230" s="87">
        <f>EOMONTH(tblData[[#This Row],[Birthday 2024]],0)</f>
        <v>45596</v>
      </c>
      <c r="N230" s="87" t="b">
        <f>MEDIAN(tblData[[#This Row],[Last - 5]:[Last]],tblData[[#This Row],[Birthday 2024]])=tblData[[#This Row],[Birthday 2024]]</f>
        <v>0</v>
      </c>
      <c r="O230" s="87" t="b">
        <f>DAY(tblData[[#This Row],[Birthday 2024]]) = DAY(EDATE(tblData[[#This Row],[Birthday 2024]],6))</f>
        <v>1</v>
      </c>
      <c r="P230" s="87" t="b">
        <f>IF((tblData[[#This Row],[Day of week]]=7)+(tblData[[#This Row],[Day of week]]=6),TRUE,FALSE)</f>
        <v>0</v>
      </c>
      <c r="Q230" s="3">
        <f>IF(tblData[[#This Row],[Is Weekend]],DAY(tblData[[#This Row],[Birthday 2024]]),0)</f>
        <v>0</v>
      </c>
    </row>
    <row r="231" spans="2:17" ht="23.25" customHeight="1" x14ac:dyDescent="0.25">
      <c r="B231" s="19" t="s">
        <v>214</v>
      </c>
      <c r="C231" s="20">
        <v>38289</v>
      </c>
      <c r="D231" s="86">
        <f>DATE(2024,MONTH(tblData[[#This Row],[Birthday (MM/DD/YYYY)]]),DAY(tblData[[#This Row],[Birthday (MM/DD/YYYY)]]))</f>
        <v>45594</v>
      </c>
      <c r="E231" s="3">
        <f>WEEKDAY(tblData[[#This Row],[Birthday 2024]],2)</f>
        <v>2</v>
      </c>
      <c r="F231" s="3">
        <f>WEEKDAY(DATE(2024,MONTH(tblData[[#This Row],[Birthday 2024]]),1),2)</f>
        <v>2</v>
      </c>
      <c r="G231" s="87">
        <f>DATE(2024,MONTH(tblData[[#This Row],[Birthday 2024]]),1)</f>
        <v>45566</v>
      </c>
      <c r="H231" s="87">
        <f>IF(tblData[[#This Row],[First Day of week of the month]]&lt;=2,tblData[[#This Row],[First Day of week]]+2-tblData[[#This Row],[First Day of week of the month]],tblData[[#This Row],[First Day of week]]+7-tblData[[#This Row],[First Day of week of the month]]+2)</f>
        <v>45566</v>
      </c>
      <c r="I231" s="87">
        <f>tblData[[#This Row],[First Tuesday of the month]]+7*2</f>
        <v>45580</v>
      </c>
      <c r="J231" s="3" t="b">
        <f>tblData[[#This Row],[Third Tuesday of the month]]=tblData[[#This Row],[Birthday 2024]]</f>
        <v>0</v>
      </c>
      <c r="K231" s="87" cm="1">
        <f t="array" ref="K231">tblData[[#This Row],[Birthday 2024]]-_xlfn.SWITCH(tblData[[#This Row],[Day of week]],7,0,6,6,5,5,4,4,3,3,2,2,1,1)</f>
        <v>45592</v>
      </c>
      <c r="L231" s="87">
        <f>IF(MONTH(tblData[[#This Row],[Birthday 2024]])=2,DATE(2024,2,25),EOMONTH(tblData[[#This Row],[Birthday 2024]],0)-4)</f>
        <v>45592</v>
      </c>
      <c r="M231" s="87">
        <f>EOMONTH(tblData[[#This Row],[Birthday 2024]],0)</f>
        <v>45596</v>
      </c>
      <c r="N231" s="87" t="b">
        <f>MEDIAN(tblData[[#This Row],[Last - 5]:[Last]],tblData[[#This Row],[Birthday 2024]])=tblData[[#This Row],[Birthday 2024]]</f>
        <v>1</v>
      </c>
      <c r="O231" s="87" t="b">
        <f>DAY(tblData[[#This Row],[Birthday 2024]]) = DAY(EDATE(tblData[[#This Row],[Birthday 2024]],6))</f>
        <v>1</v>
      </c>
      <c r="P231" s="87" t="b">
        <f>IF((tblData[[#This Row],[Day of week]]=7)+(tblData[[#This Row],[Day of week]]=6),TRUE,FALSE)</f>
        <v>0</v>
      </c>
      <c r="Q231" s="3">
        <f>IF(tblData[[#This Row],[Is Weekend]],DAY(tblData[[#This Row],[Birthday 2024]]),0)</f>
        <v>0</v>
      </c>
    </row>
    <row r="232" spans="2:17" ht="23.25" customHeight="1" x14ac:dyDescent="0.25">
      <c r="B232" s="19" t="s">
        <v>215</v>
      </c>
      <c r="C232" s="20">
        <v>37890</v>
      </c>
      <c r="D232" s="86">
        <f>DATE(2024,MONTH(tblData[[#This Row],[Birthday (MM/DD/YYYY)]]),DAY(tblData[[#This Row],[Birthday (MM/DD/YYYY)]]))</f>
        <v>45561</v>
      </c>
      <c r="E232" s="3">
        <f>WEEKDAY(tblData[[#This Row],[Birthday 2024]],2)</f>
        <v>4</v>
      </c>
      <c r="F232" s="3">
        <f>WEEKDAY(DATE(2024,MONTH(tblData[[#This Row],[Birthday 2024]]),1),2)</f>
        <v>7</v>
      </c>
      <c r="G232" s="87">
        <f>DATE(2024,MONTH(tblData[[#This Row],[Birthday 2024]]),1)</f>
        <v>45536</v>
      </c>
      <c r="H232" s="87">
        <f>IF(tblData[[#This Row],[First Day of week of the month]]&lt;=2,tblData[[#This Row],[First Day of week]]+2-tblData[[#This Row],[First Day of week of the month]],tblData[[#This Row],[First Day of week]]+7-tblData[[#This Row],[First Day of week of the month]]+2)</f>
        <v>45538</v>
      </c>
      <c r="I232" s="87">
        <f>tblData[[#This Row],[First Tuesday of the month]]+7*2</f>
        <v>45552</v>
      </c>
      <c r="J232" s="3" t="b">
        <f>tblData[[#This Row],[Third Tuesday of the month]]=tblData[[#This Row],[Birthday 2024]]</f>
        <v>0</v>
      </c>
      <c r="K232" s="87" cm="1">
        <f t="array" ref="K232">tblData[[#This Row],[Birthday 2024]]-_xlfn.SWITCH(tblData[[#This Row],[Day of week]],7,0,6,6,5,5,4,4,3,3,2,2,1,1)</f>
        <v>45557</v>
      </c>
      <c r="L232" s="87">
        <f>IF(MONTH(tblData[[#This Row],[Birthday 2024]])=2,DATE(2024,2,25),EOMONTH(tblData[[#This Row],[Birthday 2024]],0)-4)</f>
        <v>45561</v>
      </c>
      <c r="M232" s="87">
        <f>EOMONTH(tblData[[#This Row],[Birthday 2024]],0)</f>
        <v>45565</v>
      </c>
      <c r="N232" s="87" t="b">
        <f>MEDIAN(tblData[[#This Row],[Last - 5]:[Last]],tblData[[#This Row],[Birthday 2024]])=tblData[[#This Row],[Birthday 2024]]</f>
        <v>1</v>
      </c>
      <c r="O232" s="87" t="b">
        <f>DAY(tblData[[#This Row],[Birthday 2024]]) = DAY(EDATE(tblData[[#This Row],[Birthday 2024]],6))</f>
        <v>1</v>
      </c>
      <c r="P232" s="87" t="b">
        <f>IF((tblData[[#This Row],[Day of week]]=7)+(tblData[[#This Row],[Day of week]]=6),TRUE,FALSE)</f>
        <v>0</v>
      </c>
      <c r="Q232" s="3">
        <f>IF(tblData[[#This Row],[Is Weekend]],DAY(tblData[[#This Row],[Birthday 2024]]),0)</f>
        <v>0</v>
      </c>
    </row>
    <row r="233" spans="2:17" ht="23.25" customHeight="1" x14ac:dyDescent="0.25">
      <c r="B233" s="19" t="s">
        <v>216</v>
      </c>
      <c r="C233" s="20">
        <v>37160</v>
      </c>
      <c r="D233" s="86">
        <f>DATE(2024,MONTH(tblData[[#This Row],[Birthday (MM/DD/YYYY)]]),DAY(tblData[[#This Row],[Birthday (MM/DD/YYYY)]]))</f>
        <v>45561</v>
      </c>
      <c r="E233" s="3">
        <f>WEEKDAY(tblData[[#This Row],[Birthday 2024]],2)</f>
        <v>4</v>
      </c>
      <c r="F233" s="3">
        <f>WEEKDAY(DATE(2024,MONTH(tblData[[#This Row],[Birthday 2024]]),1),2)</f>
        <v>7</v>
      </c>
      <c r="G233" s="87">
        <f>DATE(2024,MONTH(tblData[[#This Row],[Birthday 2024]]),1)</f>
        <v>45536</v>
      </c>
      <c r="H233" s="87">
        <f>IF(tblData[[#This Row],[First Day of week of the month]]&lt;=2,tblData[[#This Row],[First Day of week]]+2-tblData[[#This Row],[First Day of week of the month]],tblData[[#This Row],[First Day of week]]+7-tblData[[#This Row],[First Day of week of the month]]+2)</f>
        <v>45538</v>
      </c>
      <c r="I233" s="87">
        <f>tblData[[#This Row],[First Tuesday of the month]]+7*2</f>
        <v>45552</v>
      </c>
      <c r="J233" s="3" t="b">
        <f>tblData[[#This Row],[Third Tuesday of the month]]=tblData[[#This Row],[Birthday 2024]]</f>
        <v>0</v>
      </c>
      <c r="K233" s="87" cm="1">
        <f t="array" ref="K233">tblData[[#This Row],[Birthday 2024]]-_xlfn.SWITCH(tblData[[#This Row],[Day of week]],7,0,6,6,5,5,4,4,3,3,2,2,1,1)</f>
        <v>45557</v>
      </c>
      <c r="L233" s="87">
        <f>IF(MONTH(tblData[[#This Row],[Birthday 2024]])=2,DATE(2024,2,25),EOMONTH(tblData[[#This Row],[Birthday 2024]],0)-4)</f>
        <v>45561</v>
      </c>
      <c r="M233" s="87">
        <f>EOMONTH(tblData[[#This Row],[Birthday 2024]],0)</f>
        <v>45565</v>
      </c>
      <c r="N233" s="87" t="b">
        <f>MEDIAN(tblData[[#This Row],[Last - 5]:[Last]],tblData[[#This Row],[Birthday 2024]])=tblData[[#This Row],[Birthday 2024]]</f>
        <v>1</v>
      </c>
      <c r="O233" s="87" t="b">
        <f>DAY(tblData[[#This Row],[Birthday 2024]]) = DAY(EDATE(tblData[[#This Row],[Birthday 2024]],6))</f>
        <v>1</v>
      </c>
      <c r="P233" s="87" t="b">
        <f>IF((tblData[[#This Row],[Day of week]]=7)+(tblData[[#This Row],[Day of week]]=6),TRUE,FALSE)</f>
        <v>0</v>
      </c>
      <c r="Q233" s="3">
        <f>IF(tblData[[#This Row],[Is Weekend]],DAY(tblData[[#This Row],[Birthday 2024]]),0)</f>
        <v>0</v>
      </c>
    </row>
    <row r="234" spans="2:17" ht="23.25" customHeight="1" x14ac:dyDescent="0.25">
      <c r="B234" s="19" t="s">
        <v>217</v>
      </c>
      <c r="C234" s="20">
        <v>37186</v>
      </c>
      <c r="D234" s="86">
        <f>DATE(2024,MONTH(tblData[[#This Row],[Birthday (MM/DD/YYYY)]]),DAY(tblData[[#This Row],[Birthday (MM/DD/YYYY)]]))</f>
        <v>45587</v>
      </c>
      <c r="E234" s="3">
        <f>WEEKDAY(tblData[[#This Row],[Birthday 2024]],2)</f>
        <v>2</v>
      </c>
      <c r="F234" s="3">
        <f>WEEKDAY(DATE(2024,MONTH(tblData[[#This Row],[Birthday 2024]]),1),2)</f>
        <v>2</v>
      </c>
      <c r="G234" s="87">
        <f>DATE(2024,MONTH(tblData[[#This Row],[Birthday 2024]]),1)</f>
        <v>45566</v>
      </c>
      <c r="H234" s="87">
        <f>IF(tblData[[#This Row],[First Day of week of the month]]&lt;=2,tblData[[#This Row],[First Day of week]]+2-tblData[[#This Row],[First Day of week of the month]],tblData[[#This Row],[First Day of week]]+7-tblData[[#This Row],[First Day of week of the month]]+2)</f>
        <v>45566</v>
      </c>
      <c r="I234" s="87">
        <f>tblData[[#This Row],[First Tuesday of the month]]+7*2</f>
        <v>45580</v>
      </c>
      <c r="J234" s="3" t="b">
        <f>tblData[[#This Row],[Third Tuesday of the month]]=tblData[[#This Row],[Birthday 2024]]</f>
        <v>0</v>
      </c>
      <c r="K234" s="87" cm="1">
        <f t="array" ref="K234">tblData[[#This Row],[Birthday 2024]]-_xlfn.SWITCH(tblData[[#This Row],[Day of week]],7,0,6,6,5,5,4,4,3,3,2,2,1,1)</f>
        <v>45585</v>
      </c>
      <c r="L234" s="87">
        <f>IF(MONTH(tblData[[#This Row],[Birthday 2024]])=2,DATE(2024,2,25),EOMONTH(tblData[[#This Row],[Birthday 2024]],0)-4)</f>
        <v>45592</v>
      </c>
      <c r="M234" s="87">
        <f>EOMONTH(tblData[[#This Row],[Birthday 2024]],0)</f>
        <v>45596</v>
      </c>
      <c r="N234" s="87" t="b">
        <f>MEDIAN(tblData[[#This Row],[Last - 5]:[Last]],tblData[[#This Row],[Birthday 2024]])=tblData[[#This Row],[Birthday 2024]]</f>
        <v>0</v>
      </c>
      <c r="O234" s="87" t="b">
        <f>DAY(tblData[[#This Row],[Birthday 2024]]) = DAY(EDATE(tblData[[#This Row],[Birthday 2024]],6))</f>
        <v>1</v>
      </c>
      <c r="P234" s="87" t="b">
        <f>IF((tblData[[#This Row],[Day of week]]=7)+(tblData[[#This Row],[Day of week]]=6),TRUE,FALSE)</f>
        <v>0</v>
      </c>
      <c r="Q234" s="3">
        <f>IF(tblData[[#This Row],[Is Weekend]],DAY(tblData[[#This Row],[Birthday 2024]]),0)</f>
        <v>0</v>
      </c>
    </row>
    <row r="235" spans="2:17" ht="23.25" customHeight="1" x14ac:dyDescent="0.25">
      <c r="B235" s="19" t="s">
        <v>218</v>
      </c>
      <c r="C235" s="20">
        <v>37505</v>
      </c>
      <c r="D235" s="86">
        <f>DATE(2024,MONTH(tblData[[#This Row],[Birthday (MM/DD/YYYY)]]),DAY(tblData[[#This Row],[Birthday (MM/DD/YYYY)]]))</f>
        <v>45541</v>
      </c>
      <c r="E235" s="3">
        <f>WEEKDAY(tblData[[#This Row],[Birthday 2024]],2)</f>
        <v>5</v>
      </c>
      <c r="F235" s="3">
        <f>WEEKDAY(DATE(2024,MONTH(tblData[[#This Row],[Birthday 2024]]),1),2)</f>
        <v>7</v>
      </c>
      <c r="G235" s="87">
        <f>DATE(2024,MONTH(tblData[[#This Row],[Birthday 2024]]),1)</f>
        <v>45536</v>
      </c>
      <c r="H235" s="87">
        <f>IF(tblData[[#This Row],[First Day of week of the month]]&lt;=2,tblData[[#This Row],[First Day of week]]+2-tblData[[#This Row],[First Day of week of the month]],tblData[[#This Row],[First Day of week]]+7-tblData[[#This Row],[First Day of week of the month]]+2)</f>
        <v>45538</v>
      </c>
      <c r="I235" s="87">
        <f>tblData[[#This Row],[First Tuesday of the month]]+7*2</f>
        <v>45552</v>
      </c>
      <c r="J235" s="3" t="b">
        <f>tblData[[#This Row],[Third Tuesday of the month]]=tblData[[#This Row],[Birthday 2024]]</f>
        <v>0</v>
      </c>
      <c r="K235" s="87" cm="1">
        <f t="array" ref="K235">tblData[[#This Row],[Birthday 2024]]-_xlfn.SWITCH(tblData[[#This Row],[Day of week]],7,0,6,6,5,5,4,4,3,3,2,2,1,1)</f>
        <v>45536</v>
      </c>
      <c r="L235" s="87">
        <f>IF(MONTH(tblData[[#This Row],[Birthday 2024]])=2,DATE(2024,2,25),EOMONTH(tblData[[#This Row],[Birthday 2024]],0)-4)</f>
        <v>45561</v>
      </c>
      <c r="M235" s="87">
        <f>EOMONTH(tblData[[#This Row],[Birthday 2024]],0)</f>
        <v>45565</v>
      </c>
      <c r="N235" s="87" t="b">
        <f>MEDIAN(tblData[[#This Row],[Last - 5]:[Last]],tblData[[#This Row],[Birthday 2024]])=tblData[[#This Row],[Birthday 2024]]</f>
        <v>0</v>
      </c>
      <c r="O235" s="87" t="b">
        <f>DAY(tblData[[#This Row],[Birthday 2024]]) = DAY(EDATE(tblData[[#This Row],[Birthday 2024]],6))</f>
        <v>1</v>
      </c>
      <c r="P235" s="87" t="b">
        <f>IF((tblData[[#This Row],[Day of week]]=7)+(tblData[[#This Row],[Day of week]]=6),TRUE,FALSE)</f>
        <v>0</v>
      </c>
      <c r="Q235" s="3">
        <f>IF(tblData[[#This Row],[Is Weekend]],DAY(tblData[[#This Row],[Birthday 2024]]),0)</f>
        <v>0</v>
      </c>
    </row>
    <row r="236" spans="2:17" ht="23.25" customHeight="1" x14ac:dyDescent="0.25">
      <c r="B236" s="19" t="s">
        <v>219</v>
      </c>
      <c r="C236" s="20">
        <v>37410</v>
      </c>
      <c r="D236" s="86">
        <f>DATE(2024,MONTH(tblData[[#This Row],[Birthday (MM/DD/YYYY)]]),DAY(tblData[[#This Row],[Birthday (MM/DD/YYYY)]]))</f>
        <v>45446</v>
      </c>
      <c r="E236" s="3">
        <f>WEEKDAY(tblData[[#This Row],[Birthday 2024]],2)</f>
        <v>1</v>
      </c>
      <c r="F236" s="3">
        <f>WEEKDAY(DATE(2024,MONTH(tblData[[#This Row],[Birthday 2024]]),1),2)</f>
        <v>6</v>
      </c>
      <c r="G236" s="87">
        <f>DATE(2024,MONTH(tblData[[#This Row],[Birthday 2024]]),1)</f>
        <v>45444</v>
      </c>
      <c r="H236" s="87">
        <f>IF(tblData[[#This Row],[First Day of week of the month]]&lt;=2,tblData[[#This Row],[First Day of week]]+2-tblData[[#This Row],[First Day of week of the month]],tblData[[#This Row],[First Day of week]]+7-tblData[[#This Row],[First Day of week of the month]]+2)</f>
        <v>45447</v>
      </c>
      <c r="I236" s="87">
        <f>tblData[[#This Row],[First Tuesday of the month]]+7*2</f>
        <v>45461</v>
      </c>
      <c r="J236" s="3" t="b">
        <f>tblData[[#This Row],[Third Tuesday of the month]]=tblData[[#This Row],[Birthday 2024]]</f>
        <v>0</v>
      </c>
      <c r="K236" s="87" cm="1">
        <f t="array" ref="K236">tblData[[#This Row],[Birthday 2024]]-_xlfn.SWITCH(tblData[[#This Row],[Day of week]],7,0,6,6,5,5,4,4,3,3,2,2,1,1)</f>
        <v>45445</v>
      </c>
      <c r="L236" s="87">
        <f>IF(MONTH(tblData[[#This Row],[Birthday 2024]])=2,DATE(2024,2,25),EOMONTH(tblData[[#This Row],[Birthday 2024]],0)-4)</f>
        <v>45469</v>
      </c>
      <c r="M236" s="87">
        <f>EOMONTH(tblData[[#This Row],[Birthday 2024]],0)</f>
        <v>45473</v>
      </c>
      <c r="N236" s="87" t="b">
        <f>MEDIAN(tblData[[#This Row],[Last - 5]:[Last]],tblData[[#This Row],[Birthday 2024]])=tblData[[#This Row],[Birthday 2024]]</f>
        <v>0</v>
      </c>
      <c r="O236" s="87" t="b">
        <f>DAY(tblData[[#This Row],[Birthday 2024]]) = DAY(EDATE(tblData[[#This Row],[Birthday 2024]],6))</f>
        <v>1</v>
      </c>
      <c r="P236" s="87" t="b">
        <f>IF((tblData[[#This Row],[Day of week]]=7)+(tblData[[#This Row],[Day of week]]=6),TRUE,FALSE)</f>
        <v>0</v>
      </c>
      <c r="Q236" s="3">
        <f>IF(tblData[[#This Row],[Is Weekend]],DAY(tblData[[#This Row],[Birthday 2024]]),0)</f>
        <v>0</v>
      </c>
    </row>
    <row r="237" spans="2:17" ht="23.25" customHeight="1" x14ac:dyDescent="0.25">
      <c r="B237" s="19" t="s">
        <v>220</v>
      </c>
      <c r="C237" s="20">
        <v>37419</v>
      </c>
      <c r="D237" s="86">
        <f>DATE(2024,MONTH(tblData[[#This Row],[Birthday (MM/DD/YYYY)]]),DAY(tblData[[#This Row],[Birthday (MM/DD/YYYY)]]))</f>
        <v>45455</v>
      </c>
      <c r="E237" s="3">
        <f>WEEKDAY(tblData[[#This Row],[Birthday 2024]],2)</f>
        <v>3</v>
      </c>
      <c r="F237" s="3">
        <f>WEEKDAY(DATE(2024,MONTH(tblData[[#This Row],[Birthday 2024]]),1),2)</f>
        <v>6</v>
      </c>
      <c r="G237" s="87">
        <f>DATE(2024,MONTH(tblData[[#This Row],[Birthday 2024]]),1)</f>
        <v>45444</v>
      </c>
      <c r="H237" s="87">
        <f>IF(tblData[[#This Row],[First Day of week of the month]]&lt;=2,tblData[[#This Row],[First Day of week]]+2-tblData[[#This Row],[First Day of week of the month]],tblData[[#This Row],[First Day of week]]+7-tblData[[#This Row],[First Day of week of the month]]+2)</f>
        <v>45447</v>
      </c>
      <c r="I237" s="87">
        <f>tblData[[#This Row],[First Tuesday of the month]]+7*2</f>
        <v>45461</v>
      </c>
      <c r="J237" s="3" t="b">
        <f>tblData[[#This Row],[Third Tuesday of the month]]=tblData[[#This Row],[Birthday 2024]]</f>
        <v>0</v>
      </c>
      <c r="K237" s="87" cm="1">
        <f t="array" ref="K237">tblData[[#This Row],[Birthday 2024]]-_xlfn.SWITCH(tblData[[#This Row],[Day of week]],7,0,6,6,5,5,4,4,3,3,2,2,1,1)</f>
        <v>45452</v>
      </c>
      <c r="L237" s="87">
        <f>IF(MONTH(tblData[[#This Row],[Birthday 2024]])=2,DATE(2024,2,25),EOMONTH(tblData[[#This Row],[Birthday 2024]],0)-4)</f>
        <v>45469</v>
      </c>
      <c r="M237" s="87">
        <f>EOMONTH(tblData[[#This Row],[Birthday 2024]],0)</f>
        <v>45473</v>
      </c>
      <c r="N237" s="87" t="b">
        <f>MEDIAN(tblData[[#This Row],[Last - 5]:[Last]],tblData[[#This Row],[Birthday 2024]])=tblData[[#This Row],[Birthday 2024]]</f>
        <v>0</v>
      </c>
      <c r="O237" s="87" t="b">
        <f>DAY(tblData[[#This Row],[Birthday 2024]]) = DAY(EDATE(tblData[[#This Row],[Birthday 2024]],6))</f>
        <v>1</v>
      </c>
      <c r="P237" s="87" t="b">
        <f>IF((tblData[[#This Row],[Day of week]]=7)+(tblData[[#This Row],[Day of week]]=6),TRUE,FALSE)</f>
        <v>0</v>
      </c>
      <c r="Q237" s="3">
        <f>IF(tblData[[#This Row],[Is Weekend]],DAY(tblData[[#This Row],[Birthday 2024]]),0)</f>
        <v>0</v>
      </c>
    </row>
    <row r="238" spans="2:17" ht="23.25" customHeight="1" x14ac:dyDescent="0.25">
      <c r="B238" s="19" t="s">
        <v>221</v>
      </c>
      <c r="C238" s="20">
        <v>37553</v>
      </c>
      <c r="D238" s="86">
        <f>DATE(2024,MONTH(tblData[[#This Row],[Birthday (MM/DD/YYYY)]]),DAY(tblData[[#This Row],[Birthday (MM/DD/YYYY)]]))</f>
        <v>45589</v>
      </c>
      <c r="E238" s="3">
        <f>WEEKDAY(tblData[[#This Row],[Birthday 2024]],2)</f>
        <v>4</v>
      </c>
      <c r="F238" s="3">
        <f>WEEKDAY(DATE(2024,MONTH(tblData[[#This Row],[Birthday 2024]]),1),2)</f>
        <v>2</v>
      </c>
      <c r="G238" s="87">
        <f>DATE(2024,MONTH(tblData[[#This Row],[Birthday 2024]]),1)</f>
        <v>45566</v>
      </c>
      <c r="H238" s="87">
        <f>IF(tblData[[#This Row],[First Day of week of the month]]&lt;=2,tblData[[#This Row],[First Day of week]]+2-tblData[[#This Row],[First Day of week of the month]],tblData[[#This Row],[First Day of week]]+7-tblData[[#This Row],[First Day of week of the month]]+2)</f>
        <v>45566</v>
      </c>
      <c r="I238" s="87">
        <f>tblData[[#This Row],[First Tuesday of the month]]+7*2</f>
        <v>45580</v>
      </c>
      <c r="J238" s="3" t="b">
        <f>tblData[[#This Row],[Third Tuesday of the month]]=tblData[[#This Row],[Birthday 2024]]</f>
        <v>0</v>
      </c>
      <c r="K238" s="87" cm="1">
        <f t="array" ref="K238">tblData[[#This Row],[Birthday 2024]]-_xlfn.SWITCH(tblData[[#This Row],[Day of week]],7,0,6,6,5,5,4,4,3,3,2,2,1,1)</f>
        <v>45585</v>
      </c>
      <c r="L238" s="87">
        <f>IF(MONTH(tblData[[#This Row],[Birthday 2024]])=2,DATE(2024,2,25),EOMONTH(tblData[[#This Row],[Birthday 2024]],0)-4)</f>
        <v>45592</v>
      </c>
      <c r="M238" s="87">
        <f>EOMONTH(tblData[[#This Row],[Birthday 2024]],0)</f>
        <v>45596</v>
      </c>
      <c r="N238" s="87" t="b">
        <f>MEDIAN(tblData[[#This Row],[Last - 5]:[Last]],tblData[[#This Row],[Birthday 2024]])=tblData[[#This Row],[Birthday 2024]]</f>
        <v>0</v>
      </c>
      <c r="O238" s="87" t="b">
        <f>DAY(tblData[[#This Row],[Birthday 2024]]) = DAY(EDATE(tblData[[#This Row],[Birthday 2024]],6))</f>
        <v>1</v>
      </c>
      <c r="P238" s="87" t="b">
        <f>IF((tblData[[#This Row],[Day of week]]=7)+(tblData[[#This Row],[Day of week]]=6),TRUE,FALSE)</f>
        <v>0</v>
      </c>
      <c r="Q238" s="3">
        <f>IF(tblData[[#This Row],[Is Weekend]],DAY(tblData[[#This Row],[Birthday 2024]]),0)</f>
        <v>0</v>
      </c>
    </row>
    <row r="239" spans="2:17" ht="23.25" customHeight="1" x14ac:dyDescent="0.25">
      <c r="B239" s="19" t="s">
        <v>222</v>
      </c>
      <c r="C239" s="20">
        <v>37596</v>
      </c>
      <c r="D239" s="86">
        <f>DATE(2024,MONTH(tblData[[#This Row],[Birthday (MM/DD/YYYY)]]),DAY(tblData[[#This Row],[Birthday (MM/DD/YYYY)]]))</f>
        <v>45632</v>
      </c>
      <c r="E239" s="3">
        <f>WEEKDAY(tblData[[#This Row],[Birthday 2024]],2)</f>
        <v>5</v>
      </c>
      <c r="F239" s="3">
        <f>WEEKDAY(DATE(2024,MONTH(tblData[[#This Row],[Birthday 2024]]),1),2)</f>
        <v>7</v>
      </c>
      <c r="G239" s="87">
        <f>DATE(2024,MONTH(tblData[[#This Row],[Birthday 2024]]),1)</f>
        <v>45627</v>
      </c>
      <c r="H239" s="87">
        <f>IF(tblData[[#This Row],[First Day of week of the month]]&lt;=2,tblData[[#This Row],[First Day of week]]+2-tblData[[#This Row],[First Day of week of the month]],tblData[[#This Row],[First Day of week]]+7-tblData[[#This Row],[First Day of week of the month]]+2)</f>
        <v>45629</v>
      </c>
      <c r="I239" s="87">
        <f>tblData[[#This Row],[First Tuesday of the month]]+7*2</f>
        <v>45643</v>
      </c>
      <c r="J239" s="3" t="b">
        <f>tblData[[#This Row],[Third Tuesday of the month]]=tblData[[#This Row],[Birthday 2024]]</f>
        <v>0</v>
      </c>
      <c r="K239" s="87" cm="1">
        <f t="array" ref="K239">tblData[[#This Row],[Birthday 2024]]-_xlfn.SWITCH(tblData[[#This Row],[Day of week]],7,0,6,6,5,5,4,4,3,3,2,2,1,1)</f>
        <v>45627</v>
      </c>
      <c r="L239" s="87">
        <f>IF(MONTH(tblData[[#This Row],[Birthday 2024]])=2,DATE(2024,2,25),EOMONTH(tblData[[#This Row],[Birthday 2024]],0)-4)</f>
        <v>45653</v>
      </c>
      <c r="M239" s="87">
        <f>EOMONTH(tblData[[#This Row],[Birthday 2024]],0)</f>
        <v>45657</v>
      </c>
      <c r="N239" s="87" t="b">
        <f>MEDIAN(tblData[[#This Row],[Last - 5]:[Last]],tblData[[#This Row],[Birthday 2024]])=tblData[[#This Row],[Birthday 2024]]</f>
        <v>0</v>
      </c>
      <c r="O239" s="87" t="b">
        <f>DAY(tblData[[#This Row],[Birthday 2024]]) = DAY(EDATE(tblData[[#This Row],[Birthday 2024]],6))</f>
        <v>1</v>
      </c>
      <c r="P239" s="87" t="b">
        <f>IF((tblData[[#This Row],[Day of week]]=7)+(tblData[[#This Row],[Day of week]]=6),TRUE,FALSE)</f>
        <v>0</v>
      </c>
      <c r="Q239" s="3">
        <f>IF(tblData[[#This Row],[Is Weekend]],DAY(tblData[[#This Row],[Birthday 2024]]),0)</f>
        <v>0</v>
      </c>
    </row>
    <row r="240" spans="2:17" ht="23.25" customHeight="1" x14ac:dyDescent="0.25">
      <c r="B240" s="19" t="s">
        <v>223</v>
      </c>
      <c r="C240" s="20">
        <v>38143</v>
      </c>
      <c r="D240" s="86">
        <f>DATE(2024,MONTH(tblData[[#This Row],[Birthday (MM/DD/YYYY)]]),DAY(tblData[[#This Row],[Birthday (MM/DD/YYYY)]]))</f>
        <v>45448</v>
      </c>
      <c r="E240" s="3">
        <f>WEEKDAY(tblData[[#This Row],[Birthday 2024]],2)</f>
        <v>3</v>
      </c>
      <c r="F240" s="3">
        <f>WEEKDAY(DATE(2024,MONTH(tblData[[#This Row],[Birthday 2024]]),1),2)</f>
        <v>6</v>
      </c>
      <c r="G240" s="87">
        <f>DATE(2024,MONTH(tblData[[#This Row],[Birthday 2024]]),1)</f>
        <v>45444</v>
      </c>
      <c r="H240" s="87">
        <f>IF(tblData[[#This Row],[First Day of week of the month]]&lt;=2,tblData[[#This Row],[First Day of week]]+2-tblData[[#This Row],[First Day of week of the month]],tblData[[#This Row],[First Day of week]]+7-tblData[[#This Row],[First Day of week of the month]]+2)</f>
        <v>45447</v>
      </c>
      <c r="I240" s="87">
        <f>tblData[[#This Row],[First Tuesday of the month]]+7*2</f>
        <v>45461</v>
      </c>
      <c r="J240" s="3" t="b">
        <f>tblData[[#This Row],[Third Tuesday of the month]]=tblData[[#This Row],[Birthday 2024]]</f>
        <v>0</v>
      </c>
      <c r="K240" s="87" cm="1">
        <f t="array" ref="K240">tblData[[#This Row],[Birthday 2024]]-_xlfn.SWITCH(tblData[[#This Row],[Day of week]],7,0,6,6,5,5,4,4,3,3,2,2,1,1)</f>
        <v>45445</v>
      </c>
      <c r="L240" s="87">
        <f>IF(MONTH(tblData[[#This Row],[Birthday 2024]])=2,DATE(2024,2,25),EOMONTH(tblData[[#This Row],[Birthday 2024]],0)-4)</f>
        <v>45469</v>
      </c>
      <c r="M240" s="87">
        <f>EOMONTH(tblData[[#This Row],[Birthday 2024]],0)</f>
        <v>45473</v>
      </c>
      <c r="N240" s="87" t="b">
        <f>MEDIAN(tblData[[#This Row],[Last - 5]:[Last]],tblData[[#This Row],[Birthday 2024]])=tblData[[#This Row],[Birthday 2024]]</f>
        <v>0</v>
      </c>
      <c r="O240" s="87" t="b">
        <f>DAY(tblData[[#This Row],[Birthday 2024]]) = DAY(EDATE(tblData[[#This Row],[Birthday 2024]],6))</f>
        <v>1</v>
      </c>
      <c r="P240" s="87" t="b">
        <f>IF((tblData[[#This Row],[Day of week]]=7)+(tblData[[#This Row],[Day of week]]=6),TRUE,FALSE)</f>
        <v>0</v>
      </c>
      <c r="Q240" s="3">
        <f>IF(tblData[[#This Row],[Is Weekend]],DAY(tblData[[#This Row],[Birthday 2024]]),0)</f>
        <v>0</v>
      </c>
    </row>
    <row r="241" spans="2:17" ht="23.25" customHeight="1" x14ac:dyDescent="0.25">
      <c r="B241" s="19" t="s">
        <v>224</v>
      </c>
      <c r="C241" s="20">
        <v>37729</v>
      </c>
      <c r="D241" s="86">
        <f>DATE(2024,MONTH(tblData[[#This Row],[Birthday (MM/DD/YYYY)]]),DAY(tblData[[#This Row],[Birthday (MM/DD/YYYY)]]))</f>
        <v>45400</v>
      </c>
      <c r="E241" s="3">
        <f>WEEKDAY(tblData[[#This Row],[Birthday 2024]],2)</f>
        <v>4</v>
      </c>
      <c r="F241" s="3">
        <f>WEEKDAY(DATE(2024,MONTH(tblData[[#This Row],[Birthday 2024]]),1),2)</f>
        <v>1</v>
      </c>
      <c r="G241" s="87">
        <f>DATE(2024,MONTH(tblData[[#This Row],[Birthday 2024]]),1)</f>
        <v>45383</v>
      </c>
      <c r="H241" s="87">
        <f>IF(tblData[[#This Row],[First Day of week of the month]]&lt;=2,tblData[[#This Row],[First Day of week]]+2-tblData[[#This Row],[First Day of week of the month]],tblData[[#This Row],[First Day of week]]+7-tblData[[#This Row],[First Day of week of the month]]+2)</f>
        <v>45384</v>
      </c>
      <c r="I241" s="87">
        <f>tblData[[#This Row],[First Tuesday of the month]]+7*2</f>
        <v>45398</v>
      </c>
      <c r="J241" s="3" t="b">
        <f>tblData[[#This Row],[Third Tuesday of the month]]=tblData[[#This Row],[Birthday 2024]]</f>
        <v>0</v>
      </c>
      <c r="K241" s="87" cm="1">
        <f t="array" ref="K241">tblData[[#This Row],[Birthday 2024]]-_xlfn.SWITCH(tblData[[#This Row],[Day of week]],7,0,6,6,5,5,4,4,3,3,2,2,1,1)</f>
        <v>45396</v>
      </c>
      <c r="L241" s="87">
        <f>IF(MONTH(tblData[[#This Row],[Birthday 2024]])=2,DATE(2024,2,25),EOMONTH(tblData[[#This Row],[Birthday 2024]],0)-4)</f>
        <v>45408</v>
      </c>
      <c r="M241" s="87">
        <f>EOMONTH(tblData[[#This Row],[Birthday 2024]],0)</f>
        <v>45412</v>
      </c>
      <c r="N241" s="87" t="b">
        <f>MEDIAN(tblData[[#This Row],[Last - 5]:[Last]],tblData[[#This Row],[Birthday 2024]])=tblData[[#This Row],[Birthday 2024]]</f>
        <v>0</v>
      </c>
      <c r="O241" s="87" t="b">
        <f>DAY(tblData[[#This Row],[Birthday 2024]]) = DAY(EDATE(tblData[[#This Row],[Birthday 2024]],6))</f>
        <v>1</v>
      </c>
      <c r="P241" s="87" t="b">
        <f>IF((tblData[[#This Row],[Day of week]]=7)+(tblData[[#This Row],[Day of week]]=6),TRUE,FALSE)</f>
        <v>0</v>
      </c>
      <c r="Q241" s="3">
        <f>IF(tblData[[#This Row],[Is Weekend]],DAY(tblData[[#This Row],[Birthday 2024]]),0)</f>
        <v>0</v>
      </c>
    </row>
    <row r="242" spans="2:17" ht="23.25" customHeight="1" x14ac:dyDescent="0.25">
      <c r="B242" s="19" t="s">
        <v>225</v>
      </c>
      <c r="C242" s="20">
        <v>37174</v>
      </c>
      <c r="D242" s="86">
        <f>DATE(2024,MONTH(tblData[[#This Row],[Birthday (MM/DD/YYYY)]]),DAY(tblData[[#This Row],[Birthday (MM/DD/YYYY)]]))</f>
        <v>45575</v>
      </c>
      <c r="E242" s="3">
        <f>WEEKDAY(tblData[[#This Row],[Birthday 2024]],2)</f>
        <v>4</v>
      </c>
      <c r="F242" s="3">
        <f>WEEKDAY(DATE(2024,MONTH(tblData[[#This Row],[Birthday 2024]]),1),2)</f>
        <v>2</v>
      </c>
      <c r="G242" s="87">
        <f>DATE(2024,MONTH(tblData[[#This Row],[Birthday 2024]]),1)</f>
        <v>45566</v>
      </c>
      <c r="H242" s="87">
        <f>IF(tblData[[#This Row],[First Day of week of the month]]&lt;=2,tblData[[#This Row],[First Day of week]]+2-tblData[[#This Row],[First Day of week of the month]],tblData[[#This Row],[First Day of week]]+7-tblData[[#This Row],[First Day of week of the month]]+2)</f>
        <v>45566</v>
      </c>
      <c r="I242" s="87">
        <f>tblData[[#This Row],[First Tuesday of the month]]+7*2</f>
        <v>45580</v>
      </c>
      <c r="J242" s="3" t="b">
        <f>tblData[[#This Row],[Third Tuesday of the month]]=tblData[[#This Row],[Birthday 2024]]</f>
        <v>0</v>
      </c>
      <c r="K242" s="87" cm="1">
        <f t="array" ref="K242">tblData[[#This Row],[Birthday 2024]]-_xlfn.SWITCH(tblData[[#This Row],[Day of week]],7,0,6,6,5,5,4,4,3,3,2,2,1,1)</f>
        <v>45571</v>
      </c>
      <c r="L242" s="87">
        <f>IF(MONTH(tblData[[#This Row],[Birthday 2024]])=2,DATE(2024,2,25),EOMONTH(tblData[[#This Row],[Birthday 2024]],0)-4)</f>
        <v>45592</v>
      </c>
      <c r="M242" s="87">
        <f>EOMONTH(tblData[[#This Row],[Birthday 2024]],0)</f>
        <v>45596</v>
      </c>
      <c r="N242" s="87" t="b">
        <f>MEDIAN(tblData[[#This Row],[Last - 5]:[Last]],tblData[[#This Row],[Birthday 2024]])=tblData[[#This Row],[Birthday 2024]]</f>
        <v>0</v>
      </c>
      <c r="O242" s="87" t="b">
        <f>DAY(tblData[[#This Row],[Birthday 2024]]) = DAY(EDATE(tblData[[#This Row],[Birthday 2024]],6))</f>
        <v>1</v>
      </c>
      <c r="P242" s="87" t="b">
        <f>IF((tblData[[#This Row],[Day of week]]=7)+(tblData[[#This Row],[Day of week]]=6),TRUE,FALSE)</f>
        <v>0</v>
      </c>
      <c r="Q242" s="3">
        <f>IF(tblData[[#This Row],[Is Weekend]],DAY(tblData[[#This Row],[Birthday 2024]]),0)</f>
        <v>0</v>
      </c>
    </row>
    <row r="243" spans="2:17" ht="23.25" customHeight="1" x14ac:dyDescent="0.25">
      <c r="B243" s="19" t="s">
        <v>226</v>
      </c>
      <c r="C243" s="20">
        <v>38026</v>
      </c>
      <c r="D243" s="86">
        <f>DATE(2024,MONTH(tblData[[#This Row],[Birthday (MM/DD/YYYY)]]),DAY(tblData[[#This Row],[Birthday (MM/DD/YYYY)]]))</f>
        <v>45331</v>
      </c>
      <c r="E243" s="3">
        <f>WEEKDAY(tblData[[#This Row],[Birthday 2024]],2)</f>
        <v>5</v>
      </c>
      <c r="F243" s="3">
        <f>WEEKDAY(DATE(2024,MONTH(tblData[[#This Row],[Birthday 2024]]),1),2)</f>
        <v>4</v>
      </c>
      <c r="G243" s="87">
        <f>DATE(2024,MONTH(tblData[[#This Row],[Birthday 2024]]),1)</f>
        <v>45323</v>
      </c>
      <c r="H243" s="87">
        <f>IF(tblData[[#This Row],[First Day of week of the month]]&lt;=2,tblData[[#This Row],[First Day of week]]+2-tblData[[#This Row],[First Day of week of the month]],tblData[[#This Row],[First Day of week]]+7-tblData[[#This Row],[First Day of week of the month]]+2)</f>
        <v>45328</v>
      </c>
      <c r="I243" s="87">
        <f>tblData[[#This Row],[First Tuesday of the month]]+7*2</f>
        <v>45342</v>
      </c>
      <c r="J243" s="3" t="b">
        <f>tblData[[#This Row],[Third Tuesday of the month]]=tblData[[#This Row],[Birthday 2024]]</f>
        <v>0</v>
      </c>
      <c r="K243" s="87" cm="1">
        <f t="array" ref="K243">tblData[[#This Row],[Birthday 2024]]-_xlfn.SWITCH(tblData[[#This Row],[Day of week]],7,0,6,6,5,5,4,4,3,3,2,2,1,1)</f>
        <v>45326</v>
      </c>
      <c r="L243" s="87">
        <f>IF(MONTH(tblData[[#This Row],[Birthday 2024]])=2,DATE(2024,2,25),EOMONTH(tblData[[#This Row],[Birthday 2024]],0)-4)</f>
        <v>45347</v>
      </c>
      <c r="M243" s="87">
        <f>EOMONTH(tblData[[#This Row],[Birthday 2024]],0)</f>
        <v>45351</v>
      </c>
      <c r="N243" s="87" t="b">
        <f>MEDIAN(tblData[[#This Row],[Last - 5]:[Last]],tblData[[#This Row],[Birthday 2024]])=tblData[[#This Row],[Birthday 2024]]</f>
        <v>0</v>
      </c>
      <c r="O243" s="87" t="b">
        <f>DAY(tblData[[#This Row],[Birthday 2024]]) = DAY(EDATE(tblData[[#This Row],[Birthday 2024]],6))</f>
        <v>1</v>
      </c>
      <c r="P243" s="87" t="b">
        <f>IF((tblData[[#This Row],[Day of week]]=7)+(tblData[[#This Row],[Day of week]]=6),TRUE,FALSE)</f>
        <v>0</v>
      </c>
      <c r="Q243" s="3">
        <f>IF(tblData[[#This Row],[Is Weekend]],DAY(tblData[[#This Row],[Birthday 2024]]),0)</f>
        <v>0</v>
      </c>
    </row>
    <row r="244" spans="2:17" ht="23.25" customHeight="1" x14ac:dyDescent="0.25">
      <c r="B244" s="19" t="s">
        <v>227</v>
      </c>
      <c r="C244" s="20">
        <v>37248</v>
      </c>
      <c r="D244" s="86">
        <f>DATE(2024,MONTH(tblData[[#This Row],[Birthday (MM/DD/YYYY)]]),DAY(tblData[[#This Row],[Birthday (MM/DD/YYYY)]]))</f>
        <v>45649</v>
      </c>
      <c r="E244" s="3">
        <f>WEEKDAY(tblData[[#This Row],[Birthday 2024]],2)</f>
        <v>1</v>
      </c>
      <c r="F244" s="3">
        <f>WEEKDAY(DATE(2024,MONTH(tblData[[#This Row],[Birthday 2024]]),1),2)</f>
        <v>7</v>
      </c>
      <c r="G244" s="87">
        <f>DATE(2024,MONTH(tblData[[#This Row],[Birthday 2024]]),1)</f>
        <v>45627</v>
      </c>
      <c r="H244" s="87">
        <f>IF(tblData[[#This Row],[First Day of week of the month]]&lt;=2,tblData[[#This Row],[First Day of week]]+2-tblData[[#This Row],[First Day of week of the month]],tblData[[#This Row],[First Day of week]]+7-tblData[[#This Row],[First Day of week of the month]]+2)</f>
        <v>45629</v>
      </c>
      <c r="I244" s="87">
        <f>tblData[[#This Row],[First Tuesday of the month]]+7*2</f>
        <v>45643</v>
      </c>
      <c r="J244" s="3" t="b">
        <f>tblData[[#This Row],[Third Tuesday of the month]]=tblData[[#This Row],[Birthday 2024]]</f>
        <v>0</v>
      </c>
      <c r="K244" s="87" cm="1">
        <f t="array" ref="K244">tblData[[#This Row],[Birthday 2024]]-_xlfn.SWITCH(tblData[[#This Row],[Day of week]],7,0,6,6,5,5,4,4,3,3,2,2,1,1)</f>
        <v>45648</v>
      </c>
      <c r="L244" s="87">
        <f>IF(MONTH(tblData[[#This Row],[Birthday 2024]])=2,DATE(2024,2,25),EOMONTH(tblData[[#This Row],[Birthday 2024]],0)-4)</f>
        <v>45653</v>
      </c>
      <c r="M244" s="87">
        <f>EOMONTH(tblData[[#This Row],[Birthday 2024]],0)</f>
        <v>45657</v>
      </c>
      <c r="N244" s="87" t="b">
        <f>MEDIAN(tblData[[#This Row],[Last - 5]:[Last]],tblData[[#This Row],[Birthday 2024]])=tblData[[#This Row],[Birthday 2024]]</f>
        <v>0</v>
      </c>
      <c r="O244" s="87" t="b">
        <f>DAY(tblData[[#This Row],[Birthday 2024]]) = DAY(EDATE(tblData[[#This Row],[Birthday 2024]],6))</f>
        <v>1</v>
      </c>
      <c r="P244" s="87" t="b">
        <f>IF((tblData[[#This Row],[Day of week]]=7)+(tblData[[#This Row],[Day of week]]=6),TRUE,FALSE)</f>
        <v>0</v>
      </c>
      <c r="Q244" s="3">
        <f>IF(tblData[[#This Row],[Is Weekend]],DAY(tblData[[#This Row],[Birthday 2024]]),0)</f>
        <v>0</v>
      </c>
    </row>
    <row r="245" spans="2:17" ht="23.25" customHeight="1" x14ac:dyDescent="0.25">
      <c r="B245" s="19" t="s">
        <v>228</v>
      </c>
      <c r="C245" s="20">
        <v>37050</v>
      </c>
      <c r="D245" s="86">
        <f>DATE(2024,MONTH(tblData[[#This Row],[Birthday (MM/DD/YYYY)]]),DAY(tblData[[#This Row],[Birthday (MM/DD/YYYY)]]))</f>
        <v>45451</v>
      </c>
      <c r="E245" s="3">
        <f>WEEKDAY(tblData[[#This Row],[Birthday 2024]],2)</f>
        <v>6</v>
      </c>
      <c r="F245" s="3">
        <f>WEEKDAY(DATE(2024,MONTH(tblData[[#This Row],[Birthday 2024]]),1),2)</f>
        <v>6</v>
      </c>
      <c r="G245" s="87">
        <f>DATE(2024,MONTH(tblData[[#This Row],[Birthday 2024]]),1)</f>
        <v>45444</v>
      </c>
      <c r="H245" s="87">
        <f>IF(tblData[[#This Row],[First Day of week of the month]]&lt;=2,tblData[[#This Row],[First Day of week]]+2-tblData[[#This Row],[First Day of week of the month]],tblData[[#This Row],[First Day of week]]+7-tblData[[#This Row],[First Day of week of the month]]+2)</f>
        <v>45447</v>
      </c>
      <c r="I245" s="87">
        <f>tblData[[#This Row],[First Tuesday of the month]]+7*2</f>
        <v>45461</v>
      </c>
      <c r="J245" s="3" t="b">
        <f>tblData[[#This Row],[Third Tuesday of the month]]=tblData[[#This Row],[Birthday 2024]]</f>
        <v>0</v>
      </c>
      <c r="K245" s="87" cm="1">
        <f t="array" ref="K245">tblData[[#This Row],[Birthday 2024]]-_xlfn.SWITCH(tblData[[#This Row],[Day of week]],7,0,6,6,5,5,4,4,3,3,2,2,1,1)</f>
        <v>45445</v>
      </c>
      <c r="L245" s="87">
        <f>IF(MONTH(tblData[[#This Row],[Birthday 2024]])=2,DATE(2024,2,25),EOMONTH(tblData[[#This Row],[Birthday 2024]],0)-4)</f>
        <v>45469</v>
      </c>
      <c r="M245" s="87">
        <f>EOMONTH(tblData[[#This Row],[Birthday 2024]],0)</f>
        <v>45473</v>
      </c>
      <c r="N245" s="87" t="b">
        <f>MEDIAN(tblData[[#This Row],[Last - 5]:[Last]],tblData[[#This Row],[Birthday 2024]])=tblData[[#This Row],[Birthday 2024]]</f>
        <v>0</v>
      </c>
      <c r="O245" s="87" t="b">
        <f>DAY(tblData[[#This Row],[Birthday 2024]]) = DAY(EDATE(tblData[[#This Row],[Birthday 2024]],6))</f>
        <v>1</v>
      </c>
      <c r="P245" s="87" t="b">
        <f>IF((tblData[[#This Row],[Day of week]]=7)+(tblData[[#This Row],[Day of week]]=6),TRUE,FALSE)</f>
        <v>1</v>
      </c>
      <c r="Q245" s="3">
        <f>IF(tblData[[#This Row],[Is Weekend]],DAY(tblData[[#This Row],[Birthday 2024]]),0)</f>
        <v>8</v>
      </c>
    </row>
    <row r="246" spans="2:17" ht="23.25" customHeight="1" x14ac:dyDescent="0.25">
      <c r="B246" s="19" t="s">
        <v>229</v>
      </c>
      <c r="C246" s="20">
        <v>38340</v>
      </c>
      <c r="D246" s="86">
        <f>DATE(2024,MONTH(tblData[[#This Row],[Birthday (MM/DD/YYYY)]]),DAY(tblData[[#This Row],[Birthday (MM/DD/YYYY)]]))</f>
        <v>45645</v>
      </c>
      <c r="E246" s="3">
        <f>WEEKDAY(tblData[[#This Row],[Birthday 2024]],2)</f>
        <v>4</v>
      </c>
      <c r="F246" s="3">
        <f>WEEKDAY(DATE(2024,MONTH(tblData[[#This Row],[Birthday 2024]]),1),2)</f>
        <v>7</v>
      </c>
      <c r="G246" s="87">
        <f>DATE(2024,MONTH(tblData[[#This Row],[Birthday 2024]]),1)</f>
        <v>45627</v>
      </c>
      <c r="H246" s="87">
        <f>IF(tblData[[#This Row],[First Day of week of the month]]&lt;=2,tblData[[#This Row],[First Day of week]]+2-tblData[[#This Row],[First Day of week of the month]],tblData[[#This Row],[First Day of week]]+7-tblData[[#This Row],[First Day of week of the month]]+2)</f>
        <v>45629</v>
      </c>
      <c r="I246" s="87">
        <f>tblData[[#This Row],[First Tuesday of the month]]+7*2</f>
        <v>45643</v>
      </c>
      <c r="J246" s="3" t="b">
        <f>tblData[[#This Row],[Third Tuesday of the month]]=tblData[[#This Row],[Birthday 2024]]</f>
        <v>0</v>
      </c>
      <c r="K246" s="87" cm="1">
        <f t="array" ref="K246">tblData[[#This Row],[Birthday 2024]]-_xlfn.SWITCH(tblData[[#This Row],[Day of week]],7,0,6,6,5,5,4,4,3,3,2,2,1,1)</f>
        <v>45641</v>
      </c>
      <c r="L246" s="87">
        <f>IF(MONTH(tblData[[#This Row],[Birthday 2024]])=2,DATE(2024,2,25),EOMONTH(tblData[[#This Row],[Birthday 2024]],0)-4)</f>
        <v>45653</v>
      </c>
      <c r="M246" s="87">
        <f>EOMONTH(tblData[[#This Row],[Birthday 2024]],0)</f>
        <v>45657</v>
      </c>
      <c r="N246" s="87" t="b">
        <f>MEDIAN(tblData[[#This Row],[Last - 5]:[Last]],tblData[[#This Row],[Birthday 2024]])=tblData[[#This Row],[Birthday 2024]]</f>
        <v>0</v>
      </c>
      <c r="O246" s="87" t="b">
        <f>DAY(tblData[[#This Row],[Birthday 2024]]) = DAY(EDATE(tblData[[#This Row],[Birthday 2024]],6))</f>
        <v>1</v>
      </c>
      <c r="P246" s="87" t="b">
        <f>IF((tblData[[#This Row],[Day of week]]=7)+(tblData[[#This Row],[Day of week]]=6),TRUE,FALSE)</f>
        <v>0</v>
      </c>
      <c r="Q246" s="3">
        <f>IF(tblData[[#This Row],[Is Weekend]],DAY(tblData[[#This Row],[Birthday 2024]]),0)</f>
        <v>0</v>
      </c>
    </row>
    <row r="247" spans="2:17" ht="23.25" customHeight="1" x14ac:dyDescent="0.25">
      <c r="B247" s="19" t="s">
        <v>230</v>
      </c>
      <c r="C247" s="20">
        <v>38203</v>
      </c>
      <c r="D247" s="86">
        <f>DATE(2024,MONTH(tblData[[#This Row],[Birthday (MM/DD/YYYY)]]),DAY(tblData[[#This Row],[Birthday (MM/DD/YYYY)]]))</f>
        <v>45508</v>
      </c>
      <c r="E247" s="3">
        <f>WEEKDAY(tblData[[#This Row],[Birthday 2024]],2)</f>
        <v>7</v>
      </c>
      <c r="F247" s="3">
        <f>WEEKDAY(DATE(2024,MONTH(tblData[[#This Row],[Birthday 2024]]),1),2)</f>
        <v>4</v>
      </c>
      <c r="G247" s="87">
        <f>DATE(2024,MONTH(tblData[[#This Row],[Birthday 2024]]),1)</f>
        <v>45505</v>
      </c>
      <c r="H247" s="87">
        <f>IF(tblData[[#This Row],[First Day of week of the month]]&lt;=2,tblData[[#This Row],[First Day of week]]+2-tblData[[#This Row],[First Day of week of the month]],tblData[[#This Row],[First Day of week]]+7-tblData[[#This Row],[First Day of week of the month]]+2)</f>
        <v>45510</v>
      </c>
      <c r="I247" s="87">
        <f>tblData[[#This Row],[First Tuesday of the month]]+7*2</f>
        <v>45524</v>
      </c>
      <c r="J247" s="3" t="b">
        <f>tblData[[#This Row],[Third Tuesday of the month]]=tblData[[#This Row],[Birthday 2024]]</f>
        <v>0</v>
      </c>
      <c r="K247" s="87" cm="1">
        <f t="array" ref="K247">tblData[[#This Row],[Birthday 2024]]-_xlfn.SWITCH(tblData[[#This Row],[Day of week]],7,0,6,6,5,5,4,4,3,3,2,2,1,1)</f>
        <v>45508</v>
      </c>
      <c r="L247" s="87">
        <f>IF(MONTH(tblData[[#This Row],[Birthday 2024]])=2,DATE(2024,2,25),EOMONTH(tblData[[#This Row],[Birthday 2024]],0)-4)</f>
        <v>45531</v>
      </c>
      <c r="M247" s="87">
        <f>EOMONTH(tblData[[#This Row],[Birthday 2024]],0)</f>
        <v>45535</v>
      </c>
      <c r="N247" s="87" t="b">
        <f>MEDIAN(tblData[[#This Row],[Last - 5]:[Last]],tblData[[#This Row],[Birthday 2024]])=tblData[[#This Row],[Birthday 2024]]</f>
        <v>0</v>
      </c>
      <c r="O247" s="87" t="b">
        <f>DAY(tblData[[#This Row],[Birthday 2024]]) = DAY(EDATE(tblData[[#This Row],[Birthday 2024]],6))</f>
        <v>1</v>
      </c>
      <c r="P247" s="87" t="b">
        <f>IF((tblData[[#This Row],[Day of week]]=7)+(tblData[[#This Row],[Day of week]]=6),TRUE,FALSE)</f>
        <v>1</v>
      </c>
      <c r="Q247" s="3">
        <f>IF(tblData[[#This Row],[Is Weekend]],DAY(tblData[[#This Row],[Birthday 2024]]),0)</f>
        <v>4</v>
      </c>
    </row>
    <row r="248" spans="2:17" ht="23.25" customHeight="1" x14ac:dyDescent="0.25">
      <c r="B248" s="19" t="s">
        <v>231</v>
      </c>
      <c r="C248" s="20">
        <v>38002</v>
      </c>
      <c r="D248" s="86">
        <f>DATE(2024,MONTH(tblData[[#This Row],[Birthday (MM/DD/YYYY)]]),DAY(tblData[[#This Row],[Birthday (MM/DD/YYYY)]]))</f>
        <v>45307</v>
      </c>
      <c r="E248" s="3">
        <f>WEEKDAY(tblData[[#This Row],[Birthday 2024]],2)</f>
        <v>2</v>
      </c>
      <c r="F248" s="3">
        <f>WEEKDAY(DATE(2024,MONTH(tblData[[#This Row],[Birthday 2024]]),1),2)</f>
        <v>1</v>
      </c>
      <c r="G248" s="87">
        <f>DATE(2024,MONTH(tblData[[#This Row],[Birthday 2024]]),1)</f>
        <v>45292</v>
      </c>
      <c r="H248" s="87">
        <f>IF(tblData[[#This Row],[First Day of week of the month]]&lt;=2,tblData[[#This Row],[First Day of week]]+2-tblData[[#This Row],[First Day of week of the month]],tblData[[#This Row],[First Day of week]]+7-tblData[[#This Row],[First Day of week of the month]]+2)</f>
        <v>45293</v>
      </c>
      <c r="I248" s="87">
        <f>tblData[[#This Row],[First Tuesday of the month]]+7*2</f>
        <v>45307</v>
      </c>
      <c r="J248" s="3" t="b">
        <f>tblData[[#This Row],[Third Tuesday of the month]]=tblData[[#This Row],[Birthday 2024]]</f>
        <v>1</v>
      </c>
      <c r="K248" s="87" cm="1">
        <f t="array" ref="K248">tblData[[#This Row],[Birthday 2024]]-_xlfn.SWITCH(tblData[[#This Row],[Day of week]],7,0,6,6,5,5,4,4,3,3,2,2,1,1)</f>
        <v>45305</v>
      </c>
      <c r="L248" s="87">
        <f>IF(MONTH(tblData[[#This Row],[Birthday 2024]])=2,DATE(2024,2,25),EOMONTH(tblData[[#This Row],[Birthday 2024]],0)-4)</f>
        <v>45318</v>
      </c>
      <c r="M248" s="87">
        <f>EOMONTH(tblData[[#This Row],[Birthday 2024]],0)</f>
        <v>45322</v>
      </c>
      <c r="N248" s="87" t="b">
        <f>MEDIAN(tblData[[#This Row],[Last - 5]:[Last]],tblData[[#This Row],[Birthday 2024]])=tblData[[#This Row],[Birthday 2024]]</f>
        <v>0</v>
      </c>
      <c r="O248" s="87" t="b">
        <f>DAY(tblData[[#This Row],[Birthday 2024]]) = DAY(EDATE(tblData[[#This Row],[Birthday 2024]],6))</f>
        <v>1</v>
      </c>
      <c r="P248" s="87" t="b">
        <f>IF((tblData[[#This Row],[Day of week]]=7)+(tblData[[#This Row],[Day of week]]=6),TRUE,FALSE)</f>
        <v>0</v>
      </c>
      <c r="Q248" s="3">
        <f>IF(tblData[[#This Row],[Is Weekend]],DAY(tblData[[#This Row],[Birthday 2024]]),0)</f>
        <v>0</v>
      </c>
    </row>
    <row r="249" spans="2:17" ht="23.25" customHeight="1" x14ac:dyDescent="0.25">
      <c r="B249" s="19" t="s">
        <v>232</v>
      </c>
      <c r="C249" s="20">
        <v>38117</v>
      </c>
      <c r="D249" s="86">
        <f>DATE(2024,MONTH(tblData[[#This Row],[Birthday (MM/DD/YYYY)]]),DAY(tblData[[#This Row],[Birthday (MM/DD/YYYY)]]))</f>
        <v>45422</v>
      </c>
      <c r="E249" s="3">
        <f>WEEKDAY(tblData[[#This Row],[Birthday 2024]],2)</f>
        <v>5</v>
      </c>
      <c r="F249" s="3">
        <f>WEEKDAY(DATE(2024,MONTH(tblData[[#This Row],[Birthday 2024]]),1),2)</f>
        <v>3</v>
      </c>
      <c r="G249" s="87">
        <f>DATE(2024,MONTH(tblData[[#This Row],[Birthday 2024]]),1)</f>
        <v>45413</v>
      </c>
      <c r="H249" s="87">
        <f>IF(tblData[[#This Row],[First Day of week of the month]]&lt;=2,tblData[[#This Row],[First Day of week]]+2-tblData[[#This Row],[First Day of week of the month]],tblData[[#This Row],[First Day of week]]+7-tblData[[#This Row],[First Day of week of the month]]+2)</f>
        <v>45419</v>
      </c>
      <c r="I249" s="87">
        <f>tblData[[#This Row],[First Tuesday of the month]]+7*2</f>
        <v>45433</v>
      </c>
      <c r="J249" s="3" t="b">
        <f>tblData[[#This Row],[Third Tuesday of the month]]=tblData[[#This Row],[Birthday 2024]]</f>
        <v>0</v>
      </c>
      <c r="K249" s="87" cm="1">
        <f t="array" ref="K249">tblData[[#This Row],[Birthday 2024]]-_xlfn.SWITCH(tblData[[#This Row],[Day of week]],7,0,6,6,5,5,4,4,3,3,2,2,1,1)</f>
        <v>45417</v>
      </c>
      <c r="L249" s="87">
        <f>IF(MONTH(tblData[[#This Row],[Birthday 2024]])=2,DATE(2024,2,25),EOMONTH(tblData[[#This Row],[Birthday 2024]],0)-4)</f>
        <v>45439</v>
      </c>
      <c r="M249" s="87">
        <f>EOMONTH(tblData[[#This Row],[Birthday 2024]],0)</f>
        <v>45443</v>
      </c>
      <c r="N249" s="87" t="b">
        <f>MEDIAN(tblData[[#This Row],[Last - 5]:[Last]],tblData[[#This Row],[Birthday 2024]])=tblData[[#This Row],[Birthday 2024]]</f>
        <v>0</v>
      </c>
      <c r="O249" s="87" t="b">
        <f>DAY(tblData[[#This Row],[Birthday 2024]]) = DAY(EDATE(tblData[[#This Row],[Birthday 2024]],6))</f>
        <v>1</v>
      </c>
      <c r="P249" s="87" t="b">
        <f>IF((tblData[[#This Row],[Day of week]]=7)+(tblData[[#This Row],[Day of week]]=6),TRUE,FALSE)</f>
        <v>0</v>
      </c>
      <c r="Q249" s="3">
        <f>IF(tblData[[#This Row],[Is Weekend]],DAY(tblData[[#This Row],[Birthday 2024]]),0)</f>
        <v>0</v>
      </c>
    </row>
    <row r="250" spans="2:17" ht="23.25" customHeight="1" x14ac:dyDescent="0.25">
      <c r="B250" s="19" t="s">
        <v>233</v>
      </c>
      <c r="C250" s="20">
        <v>38147</v>
      </c>
      <c r="D250" s="86">
        <f>DATE(2024,MONTH(tblData[[#This Row],[Birthday (MM/DD/YYYY)]]),DAY(tblData[[#This Row],[Birthday (MM/DD/YYYY)]]))</f>
        <v>45452</v>
      </c>
      <c r="E250" s="3">
        <f>WEEKDAY(tblData[[#This Row],[Birthday 2024]],2)</f>
        <v>7</v>
      </c>
      <c r="F250" s="3">
        <f>WEEKDAY(DATE(2024,MONTH(tblData[[#This Row],[Birthday 2024]]),1),2)</f>
        <v>6</v>
      </c>
      <c r="G250" s="87">
        <f>DATE(2024,MONTH(tblData[[#This Row],[Birthday 2024]]),1)</f>
        <v>45444</v>
      </c>
      <c r="H250" s="87">
        <f>IF(tblData[[#This Row],[First Day of week of the month]]&lt;=2,tblData[[#This Row],[First Day of week]]+2-tblData[[#This Row],[First Day of week of the month]],tblData[[#This Row],[First Day of week]]+7-tblData[[#This Row],[First Day of week of the month]]+2)</f>
        <v>45447</v>
      </c>
      <c r="I250" s="87">
        <f>tblData[[#This Row],[First Tuesday of the month]]+7*2</f>
        <v>45461</v>
      </c>
      <c r="J250" s="3" t="b">
        <f>tblData[[#This Row],[Third Tuesday of the month]]=tblData[[#This Row],[Birthday 2024]]</f>
        <v>0</v>
      </c>
      <c r="K250" s="87" cm="1">
        <f t="array" ref="K250">tblData[[#This Row],[Birthday 2024]]-_xlfn.SWITCH(tblData[[#This Row],[Day of week]],7,0,6,6,5,5,4,4,3,3,2,2,1,1)</f>
        <v>45452</v>
      </c>
      <c r="L250" s="87">
        <f>IF(MONTH(tblData[[#This Row],[Birthday 2024]])=2,DATE(2024,2,25),EOMONTH(tblData[[#This Row],[Birthday 2024]],0)-4)</f>
        <v>45469</v>
      </c>
      <c r="M250" s="87">
        <f>EOMONTH(tblData[[#This Row],[Birthday 2024]],0)</f>
        <v>45473</v>
      </c>
      <c r="N250" s="87" t="b">
        <f>MEDIAN(tblData[[#This Row],[Last - 5]:[Last]],tblData[[#This Row],[Birthday 2024]])=tblData[[#This Row],[Birthday 2024]]</f>
        <v>0</v>
      </c>
      <c r="O250" s="87" t="b">
        <f>DAY(tblData[[#This Row],[Birthday 2024]]) = DAY(EDATE(tblData[[#This Row],[Birthday 2024]],6))</f>
        <v>1</v>
      </c>
      <c r="P250" s="87" t="b">
        <f>IF((tblData[[#This Row],[Day of week]]=7)+(tblData[[#This Row],[Day of week]]=6),TRUE,FALSE)</f>
        <v>1</v>
      </c>
      <c r="Q250" s="3">
        <f>IF(tblData[[#This Row],[Is Weekend]],DAY(tblData[[#This Row],[Birthday 2024]]),0)</f>
        <v>9</v>
      </c>
    </row>
    <row r="251" spans="2:17" ht="23.25" customHeight="1" x14ac:dyDescent="0.25">
      <c r="B251" s="19" t="s">
        <v>234</v>
      </c>
      <c r="C251" s="20">
        <v>37236</v>
      </c>
      <c r="D251" s="86">
        <f>DATE(2024,MONTH(tblData[[#This Row],[Birthday (MM/DD/YYYY)]]),DAY(tblData[[#This Row],[Birthday (MM/DD/YYYY)]]))</f>
        <v>45637</v>
      </c>
      <c r="E251" s="3">
        <f>WEEKDAY(tblData[[#This Row],[Birthday 2024]],2)</f>
        <v>3</v>
      </c>
      <c r="F251" s="3">
        <f>WEEKDAY(DATE(2024,MONTH(tblData[[#This Row],[Birthday 2024]]),1),2)</f>
        <v>7</v>
      </c>
      <c r="G251" s="87">
        <f>DATE(2024,MONTH(tblData[[#This Row],[Birthday 2024]]),1)</f>
        <v>45627</v>
      </c>
      <c r="H251" s="87">
        <f>IF(tblData[[#This Row],[First Day of week of the month]]&lt;=2,tblData[[#This Row],[First Day of week]]+2-tblData[[#This Row],[First Day of week of the month]],tblData[[#This Row],[First Day of week]]+7-tblData[[#This Row],[First Day of week of the month]]+2)</f>
        <v>45629</v>
      </c>
      <c r="I251" s="87">
        <f>tblData[[#This Row],[First Tuesday of the month]]+7*2</f>
        <v>45643</v>
      </c>
      <c r="J251" s="3" t="b">
        <f>tblData[[#This Row],[Third Tuesday of the month]]=tblData[[#This Row],[Birthday 2024]]</f>
        <v>0</v>
      </c>
      <c r="K251" s="87" cm="1">
        <f t="array" ref="K251">tblData[[#This Row],[Birthday 2024]]-_xlfn.SWITCH(tblData[[#This Row],[Day of week]],7,0,6,6,5,5,4,4,3,3,2,2,1,1)</f>
        <v>45634</v>
      </c>
      <c r="L251" s="87">
        <f>IF(MONTH(tblData[[#This Row],[Birthday 2024]])=2,DATE(2024,2,25),EOMONTH(tblData[[#This Row],[Birthday 2024]],0)-4)</f>
        <v>45653</v>
      </c>
      <c r="M251" s="87">
        <f>EOMONTH(tblData[[#This Row],[Birthday 2024]],0)</f>
        <v>45657</v>
      </c>
      <c r="N251" s="87" t="b">
        <f>MEDIAN(tblData[[#This Row],[Last - 5]:[Last]],tblData[[#This Row],[Birthday 2024]])=tblData[[#This Row],[Birthday 2024]]</f>
        <v>0</v>
      </c>
      <c r="O251" s="87" t="b">
        <f>DAY(tblData[[#This Row],[Birthday 2024]]) = DAY(EDATE(tblData[[#This Row],[Birthday 2024]],6))</f>
        <v>1</v>
      </c>
      <c r="P251" s="87" t="b">
        <f>IF((tblData[[#This Row],[Day of week]]=7)+(tblData[[#This Row],[Day of week]]=6),TRUE,FALSE)</f>
        <v>0</v>
      </c>
      <c r="Q251" s="3">
        <f>IF(tblData[[#This Row],[Is Weekend]],DAY(tblData[[#This Row],[Birthday 2024]]),0)</f>
        <v>0</v>
      </c>
    </row>
    <row r="252" spans="2:17" ht="23.25" customHeight="1" x14ac:dyDescent="0.25">
      <c r="B252" s="19" t="s">
        <v>235</v>
      </c>
      <c r="C252" s="20">
        <v>36910</v>
      </c>
      <c r="D252" s="86">
        <f>DATE(2024,MONTH(tblData[[#This Row],[Birthday (MM/DD/YYYY)]]),DAY(tblData[[#This Row],[Birthday (MM/DD/YYYY)]]))</f>
        <v>45310</v>
      </c>
      <c r="E252" s="3">
        <f>WEEKDAY(tblData[[#This Row],[Birthday 2024]],2)</f>
        <v>5</v>
      </c>
      <c r="F252" s="3">
        <f>WEEKDAY(DATE(2024,MONTH(tblData[[#This Row],[Birthday 2024]]),1),2)</f>
        <v>1</v>
      </c>
      <c r="G252" s="87">
        <f>DATE(2024,MONTH(tblData[[#This Row],[Birthday 2024]]),1)</f>
        <v>45292</v>
      </c>
      <c r="H252" s="87">
        <f>IF(tblData[[#This Row],[First Day of week of the month]]&lt;=2,tblData[[#This Row],[First Day of week]]+2-tblData[[#This Row],[First Day of week of the month]],tblData[[#This Row],[First Day of week]]+7-tblData[[#This Row],[First Day of week of the month]]+2)</f>
        <v>45293</v>
      </c>
      <c r="I252" s="87">
        <f>tblData[[#This Row],[First Tuesday of the month]]+7*2</f>
        <v>45307</v>
      </c>
      <c r="J252" s="3" t="b">
        <f>tblData[[#This Row],[Third Tuesday of the month]]=tblData[[#This Row],[Birthday 2024]]</f>
        <v>0</v>
      </c>
      <c r="K252" s="87" cm="1">
        <f t="array" ref="K252">tblData[[#This Row],[Birthday 2024]]-_xlfn.SWITCH(tblData[[#This Row],[Day of week]],7,0,6,6,5,5,4,4,3,3,2,2,1,1)</f>
        <v>45305</v>
      </c>
      <c r="L252" s="87">
        <f>IF(MONTH(tblData[[#This Row],[Birthday 2024]])=2,DATE(2024,2,25),EOMONTH(tblData[[#This Row],[Birthday 2024]],0)-4)</f>
        <v>45318</v>
      </c>
      <c r="M252" s="87">
        <f>EOMONTH(tblData[[#This Row],[Birthday 2024]],0)</f>
        <v>45322</v>
      </c>
      <c r="N252" s="87" t="b">
        <f>MEDIAN(tblData[[#This Row],[Last - 5]:[Last]],tblData[[#This Row],[Birthday 2024]])=tblData[[#This Row],[Birthday 2024]]</f>
        <v>0</v>
      </c>
      <c r="O252" s="87" t="b">
        <f>DAY(tblData[[#This Row],[Birthday 2024]]) = DAY(EDATE(tblData[[#This Row],[Birthday 2024]],6))</f>
        <v>1</v>
      </c>
      <c r="P252" s="87" t="b">
        <f>IF((tblData[[#This Row],[Day of week]]=7)+(tblData[[#This Row],[Day of week]]=6),TRUE,FALSE)</f>
        <v>0</v>
      </c>
      <c r="Q252" s="3">
        <f>IF(tblData[[#This Row],[Is Weekend]],DAY(tblData[[#This Row],[Birthday 2024]]),0)</f>
        <v>0</v>
      </c>
    </row>
    <row r="253" spans="2:17" ht="23.25" customHeight="1" x14ac:dyDescent="0.25">
      <c r="B253" s="19" t="s">
        <v>236</v>
      </c>
      <c r="C253" s="20">
        <v>37214</v>
      </c>
      <c r="D253" s="86">
        <f>DATE(2024,MONTH(tblData[[#This Row],[Birthday (MM/DD/YYYY)]]),DAY(tblData[[#This Row],[Birthday (MM/DD/YYYY)]]))</f>
        <v>45615</v>
      </c>
      <c r="E253" s="3">
        <f>WEEKDAY(tblData[[#This Row],[Birthday 2024]],2)</f>
        <v>2</v>
      </c>
      <c r="F253" s="3">
        <f>WEEKDAY(DATE(2024,MONTH(tblData[[#This Row],[Birthday 2024]]),1),2)</f>
        <v>5</v>
      </c>
      <c r="G253" s="87">
        <f>DATE(2024,MONTH(tblData[[#This Row],[Birthday 2024]]),1)</f>
        <v>45597</v>
      </c>
      <c r="H253" s="87">
        <f>IF(tblData[[#This Row],[First Day of week of the month]]&lt;=2,tblData[[#This Row],[First Day of week]]+2-tblData[[#This Row],[First Day of week of the month]],tblData[[#This Row],[First Day of week]]+7-tblData[[#This Row],[First Day of week of the month]]+2)</f>
        <v>45601</v>
      </c>
      <c r="I253" s="87">
        <f>tblData[[#This Row],[First Tuesday of the month]]+7*2</f>
        <v>45615</v>
      </c>
      <c r="J253" s="3" t="b">
        <f>tblData[[#This Row],[Third Tuesday of the month]]=tblData[[#This Row],[Birthday 2024]]</f>
        <v>1</v>
      </c>
      <c r="K253" s="87" cm="1">
        <f t="array" ref="K253">tblData[[#This Row],[Birthday 2024]]-_xlfn.SWITCH(tblData[[#This Row],[Day of week]],7,0,6,6,5,5,4,4,3,3,2,2,1,1)</f>
        <v>45613</v>
      </c>
      <c r="L253" s="87">
        <f>IF(MONTH(tblData[[#This Row],[Birthday 2024]])=2,DATE(2024,2,25),EOMONTH(tblData[[#This Row],[Birthday 2024]],0)-4)</f>
        <v>45622</v>
      </c>
      <c r="M253" s="87">
        <f>EOMONTH(tblData[[#This Row],[Birthday 2024]],0)</f>
        <v>45626</v>
      </c>
      <c r="N253" s="87" t="b">
        <f>MEDIAN(tblData[[#This Row],[Last - 5]:[Last]],tblData[[#This Row],[Birthday 2024]])=tblData[[#This Row],[Birthday 2024]]</f>
        <v>0</v>
      </c>
      <c r="O253" s="87" t="b">
        <f>DAY(tblData[[#This Row],[Birthday 2024]]) = DAY(EDATE(tblData[[#This Row],[Birthday 2024]],6))</f>
        <v>1</v>
      </c>
      <c r="P253" s="87" t="b">
        <f>IF((tblData[[#This Row],[Day of week]]=7)+(tblData[[#This Row],[Day of week]]=6),TRUE,FALSE)</f>
        <v>0</v>
      </c>
      <c r="Q253" s="3">
        <f>IF(tblData[[#This Row],[Is Weekend]],DAY(tblData[[#This Row],[Birthday 2024]]),0)</f>
        <v>0</v>
      </c>
    </row>
    <row r="254" spans="2:17" ht="23.25" customHeight="1" x14ac:dyDescent="0.25">
      <c r="B254" s="19" t="s">
        <v>237</v>
      </c>
      <c r="C254" s="20">
        <v>38206</v>
      </c>
      <c r="D254" s="86">
        <f>DATE(2024,MONTH(tblData[[#This Row],[Birthday (MM/DD/YYYY)]]),DAY(tblData[[#This Row],[Birthday (MM/DD/YYYY)]]))</f>
        <v>45511</v>
      </c>
      <c r="E254" s="3">
        <f>WEEKDAY(tblData[[#This Row],[Birthday 2024]],2)</f>
        <v>3</v>
      </c>
      <c r="F254" s="3">
        <f>WEEKDAY(DATE(2024,MONTH(tblData[[#This Row],[Birthday 2024]]),1),2)</f>
        <v>4</v>
      </c>
      <c r="G254" s="87">
        <f>DATE(2024,MONTH(tblData[[#This Row],[Birthday 2024]]),1)</f>
        <v>45505</v>
      </c>
      <c r="H254" s="87">
        <f>IF(tblData[[#This Row],[First Day of week of the month]]&lt;=2,tblData[[#This Row],[First Day of week]]+2-tblData[[#This Row],[First Day of week of the month]],tblData[[#This Row],[First Day of week]]+7-tblData[[#This Row],[First Day of week of the month]]+2)</f>
        <v>45510</v>
      </c>
      <c r="I254" s="87">
        <f>tblData[[#This Row],[First Tuesday of the month]]+7*2</f>
        <v>45524</v>
      </c>
      <c r="J254" s="3" t="b">
        <f>tblData[[#This Row],[Third Tuesday of the month]]=tblData[[#This Row],[Birthday 2024]]</f>
        <v>0</v>
      </c>
      <c r="K254" s="87" cm="1">
        <f t="array" ref="K254">tblData[[#This Row],[Birthday 2024]]-_xlfn.SWITCH(tblData[[#This Row],[Day of week]],7,0,6,6,5,5,4,4,3,3,2,2,1,1)</f>
        <v>45508</v>
      </c>
      <c r="L254" s="87">
        <f>IF(MONTH(tblData[[#This Row],[Birthday 2024]])=2,DATE(2024,2,25),EOMONTH(tblData[[#This Row],[Birthday 2024]],0)-4)</f>
        <v>45531</v>
      </c>
      <c r="M254" s="87">
        <f>EOMONTH(tblData[[#This Row],[Birthday 2024]],0)</f>
        <v>45535</v>
      </c>
      <c r="N254" s="87" t="b">
        <f>MEDIAN(tblData[[#This Row],[Last - 5]:[Last]],tblData[[#This Row],[Birthday 2024]])=tblData[[#This Row],[Birthday 2024]]</f>
        <v>0</v>
      </c>
      <c r="O254" s="87" t="b">
        <f>DAY(tblData[[#This Row],[Birthday 2024]]) = DAY(EDATE(tblData[[#This Row],[Birthday 2024]],6))</f>
        <v>1</v>
      </c>
      <c r="P254" s="87" t="b">
        <f>IF((tblData[[#This Row],[Day of week]]=7)+(tblData[[#This Row],[Day of week]]=6),TRUE,FALSE)</f>
        <v>0</v>
      </c>
      <c r="Q254" s="3">
        <f>IF(tblData[[#This Row],[Is Weekend]],DAY(tblData[[#This Row],[Birthday 2024]]),0)</f>
        <v>0</v>
      </c>
    </row>
    <row r="255" spans="2:17" ht="23.25" customHeight="1" x14ac:dyDescent="0.25">
      <c r="B255" s="19" t="s">
        <v>238</v>
      </c>
      <c r="C255" s="20">
        <v>37502</v>
      </c>
      <c r="D255" s="86">
        <f>DATE(2024,MONTH(tblData[[#This Row],[Birthday (MM/DD/YYYY)]]),DAY(tblData[[#This Row],[Birthday (MM/DD/YYYY)]]))</f>
        <v>45538</v>
      </c>
      <c r="E255" s="3">
        <f>WEEKDAY(tblData[[#This Row],[Birthday 2024]],2)</f>
        <v>2</v>
      </c>
      <c r="F255" s="3">
        <f>WEEKDAY(DATE(2024,MONTH(tblData[[#This Row],[Birthday 2024]]),1),2)</f>
        <v>7</v>
      </c>
      <c r="G255" s="87">
        <f>DATE(2024,MONTH(tblData[[#This Row],[Birthday 2024]]),1)</f>
        <v>45536</v>
      </c>
      <c r="H255" s="87">
        <f>IF(tblData[[#This Row],[First Day of week of the month]]&lt;=2,tblData[[#This Row],[First Day of week]]+2-tblData[[#This Row],[First Day of week of the month]],tblData[[#This Row],[First Day of week]]+7-tblData[[#This Row],[First Day of week of the month]]+2)</f>
        <v>45538</v>
      </c>
      <c r="I255" s="87">
        <f>tblData[[#This Row],[First Tuesday of the month]]+7*2</f>
        <v>45552</v>
      </c>
      <c r="J255" s="3" t="b">
        <f>tblData[[#This Row],[Third Tuesday of the month]]=tblData[[#This Row],[Birthday 2024]]</f>
        <v>0</v>
      </c>
      <c r="K255" s="87" cm="1">
        <f t="array" ref="K255">tblData[[#This Row],[Birthday 2024]]-_xlfn.SWITCH(tblData[[#This Row],[Day of week]],7,0,6,6,5,5,4,4,3,3,2,2,1,1)</f>
        <v>45536</v>
      </c>
      <c r="L255" s="87">
        <f>IF(MONTH(tblData[[#This Row],[Birthday 2024]])=2,DATE(2024,2,25),EOMONTH(tblData[[#This Row],[Birthday 2024]],0)-4)</f>
        <v>45561</v>
      </c>
      <c r="M255" s="87">
        <f>EOMONTH(tblData[[#This Row],[Birthday 2024]],0)</f>
        <v>45565</v>
      </c>
      <c r="N255" s="87" t="b">
        <f>MEDIAN(tblData[[#This Row],[Last - 5]:[Last]],tblData[[#This Row],[Birthday 2024]])=tblData[[#This Row],[Birthday 2024]]</f>
        <v>0</v>
      </c>
      <c r="O255" s="87" t="b">
        <f>DAY(tblData[[#This Row],[Birthday 2024]]) = DAY(EDATE(tblData[[#This Row],[Birthday 2024]],6))</f>
        <v>1</v>
      </c>
      <c r="P255" s="87" t="b">
        <f>IF((tblData[[#This Row],[Day of week]]=7)+(tblData[[#This Row],[Day of week]]=6),TRUE,FALSE)</f>
        <v>0</v>
      </c>
      <c r="Q255" s="3">
        <f>IF(tblData[[#This Row],[Is Weekend]],DAY(tblData[[#This Row],[Birthday 2024]]),0)</f>
        <v>0</v>
      </c>
    </row>
    <row r="256" spans="2:17" ht="23.25" customHeight="1" x14ac:dyDescent="0.25">
      <c r="B256" s="19" t="s">
        <v>239</v>
      </c>
      <c r="C256" s="20">
        <v>38295</v>
      </c>
      <c r="D256" s="86">
        <f>DATE(2024,MONTH(tblData[[#This Row],[Birthday (MM/DD/YYYY)]]),DAY(tblData[[#This Row],[Birthday (MM/DD/YYYY)]]))</f>
        <v>45600</v>
      </c>
      <c r="E256" s="3">
        <f>WEEKDAY(tblData[[#This Row],[Birthday 2024]],2)</f>
        <v>1</v>
      </c>
      <c r="F256" s="3">
        <f>WEEKDAY(DATE(2024,MONTH(tblData[[#This Row],[Birthday 2024]]),1),2)</f>
        <v>5</v>
      </c>
      <c r="G256" s="87">
        <f>DATE(2024,MONTH(tblData[[#This Row],[Birthday 2024]]),1)</f>
        <v>45597</v>
      </c>
      <c r="H256" s="87">
        <f>IF(tblData[[#This Row],[First Day of week of the month]]&lt;=2,tblData[[#This Row],[First Day of week]]+2-tblData[[#This Row],[First Day of week of the month]],tblData[[#This Row],[First Day of week]]+7-tblData[[#This Row],[First Day of week of the month]]+2)</f>
        <v>45601</v>
      </c>
      <c r="I256" s="87">
        <f>tblData[[#This Row],[First Tuesday of the month]]+7*2</f>
        <v>45615</v>
      </c>
      <c r="J256" s="3" t="b">
        <f>tblData[[#This Row],[Third Tuesday of the month]]=tblData[[#This Row],[Birthday 2024]]</f>
        <v>0</v>
      </c>
      <c r="K256" s="87" cm="1">
        <f t="array" ref="K256">tblData[[#This Row],[Birthday 2024]]-_xlfn.SWITCH(tblData[[#This Row],[Day of week]],7,0,6,6,5,5,4,4,3,3,2,2,1,1)</f>
        <v>45599</v>
      </c>
      <c r="L256" s="87">
        <f>IF(MONTH(tblData[[#This Row],[Birthday 2024]])=2,DATE(2024,2,25),EOMONTH(tblData[[#This Row],[Birthday 2024]],0)-4)</f>
        <v>45622</v>
      </c>
      <c r="M256" s="87">
        <f>EOMONTH(tblData[[#This Row],[Birthday 2024]],0)</f>
        <v>45626</v>
      </c>
      <c r="N256" s="87" t="b">
        <f>MEDIAN(tblData[[#This Row],[Last - 5]:[Last]],tblData[[#This Row],[Birthday 2024]])=tblData[[#This Row],[Birthday 2024]]</f>
        <v>0</v>
      </c>
      <c r="O256" s="87" t="b">
        <f>DAY(tblData[[#This Row],[Birthday 2024]]) = DAY(EDATE(tblData[[#This Row],[Birthday 2024]],6))</f>
        <v>1</v>
      </c>
      <c r="P256" s="87" t="b">
        <f>IF((tblData[[#This Row],[Day of week]]=7)+(tblData[[#This Row],[Day of week]]=6),TRUE,FALSE)</f>
        <v>0</v>
      </c>
      <c r="Q256" s="3">
        <f>IF(tblData[[#This Row],[Is Weekend]],DAY(tblData[[#This Row],[Birthday 2024]]),0)</f>
        <v>0</v>
      </c>
    </row>
    <row r="257" spans="2:17" ht="23.25" customHeight="1" x14ac:dyDescent="0.25">
      <c r="B257" s="19" t="s">
        <v>240</v>
      </c>
      <c r="C257" s="20">
        <v>37165</v>
      </c>
      <c r="D257" s="86">
        <f>DATE(2024,MONTH(tblData[[#This Row],[Birthday (MM/DD/YYYY)]]),DAY(tblData[[#This Row],[Birthday (MM/DD/YYYY)]]))</f>
        <v>45566</v>
      </c>
      <c r="E257" s="3">
        <f>WEEKDAY(tblData[[#This Row],[Birthday 2024]],2)</f>
        <v>2</v>
      </c>
      <c r="F257" s="3">
        <f>WEEKDAY(DATE(2024,MONTH(tblData[[#This Row],[Birthday 2024]]),1),2)</f>
        <v>2</v>
      </c>
      <c r="G257" s="87">
        <f>DATE(2024,MONTH(tblData[[#This Row],[Birthday 2024]]),1)</f>
        <v>45566</v>
      </c>
      <c r="H257" s="87">
        <f>IF(tblData[[#This Row],[First Day of week of the month]]&lt;=2,tblData[[#This Row],[First Day of week]]+2-tblData[[#This Row],[First Day of week of the month]],tblData[[#This Row],[First Day of week]]+7-tblData[[#This Row],[First Day of week of the month]]+2)</f>
        <v>45566</v>
      </c>
      <c r="I257" s="87">
        <f>tblData[[#This Row],[First Tuesday of the month]]+7*2</f>
        <v>45580</v>
      </c>
      <c r="J257" s="3" t="b">
        <f>tblData[[#This Row],[Third Tuesday of the month]]=tblData[[#This Row],[Birthday 2024]]</f>
        <v>0</v>
      </c>
      <c r="K257" s="87" cm="1">
        <f t="array" ref="K257">tblData[[#This Row],[Birthday 2024]]-_xlfn.SWITCH(tblData[[#This Row],[Day of week]],7,0,6,6,5,5,4,4,3,3,2,2,1,1)</f>
        <v>45564</v>
      </c>
      <c r="L257" s="87">
        <f>IF(MONTH(tblData[[#This Row],[Birthday 2024]])=2,DATE(2024,2,25),EOMONTH(tblData[[#This Row],[Birthday 2024]],0)-4)</f>
        <v>45592</v>
      </c>
      <c r="M257" s="87">
        <f>EOMONTH(tblData[[#This Row],[Birthday 2024]],0)</f>
        <v>45596</v>
      </c>
      <c r="N257" s="87" t="b">
        <f>MEDIAN(tblData[[#This Row],[Last - 5]:[Last]],tblData[[#This Row],[Birthday 2024]])=tblData[[#This Row],[Birthday 2024]]</f>
        <v>0</v>
      </c>
      <c r="O257" s="87" t="b">
        <f>DAY(tblData[[#This Row],[Birthday 2024]]) = DAY(EDATE(tblData[[#This Row],[Birthday 2024]],6))</f>
        <v>1</v>
      </c>
      <c r="P257" s="87" t="b">
        <f>IF((tblData[[#This Row],[Day of week]]=7)+(tblData[[#This Row],[Day of week]]=6),TRUE,FALSE)</f>
        <v>0</v>
      </c>
      <c r="Q257" s="3">
        <f>IF(tblData[[#This Row],[Is Weekend]],DAY(tblData[[#This Row],[Birthday 2024]]),0)</f>
        <v>0</v>
      </c>
    </row>
    <row r="258" spans="2:17" ht="23.25" customHeight="1" x14ac:dyDescent="0.25">
      <c r="B258" s="19" t="s">
        <v>241</v>
      </c>
      <c r="C258" s="20">
        <v>38075</v>
      </c>
      <c r="D258" s="86">
        <f>DATE(2024,MONTH(tblData[[#This Row],[Birthday (MM/DD/YYYY)]]),DAY(tblData[[#This Row],[Birthday (MM/DD/YYYY)]]))</f>
        <v>45380</v>
      </c>
      <c r="E258" s="3">
        <f>WEEKDAY(tblData[[#This Row],[Birthday 2024]],2)</f>
        <v>5</v>
      </c>
      <c r="F258" s="3">
        <f>WEEKDAY(DATE(2024,MONTH(tblData[[#This Row],[Birthday 2024]]),1),2)</f>
        <v>5</v>
      </c>
      <c r="G258" s="87">
        <f>DATE(2024,MONTH(tblData[[#This Row],[Birthday 2024]]),1)</f>
        <v>45352</v>
      </c>
      <c r="H258" s="87">
        <f>IF(tblData[[#This Row],[First Day of week of the month]]&lt;=2,tblData[[#This Row],[First Day of week]]+2-tblData[[#This Row],[First Day of week of the month]],tblData[[#This Row],[First Day of week]]+7-tblData[[#This Row],[First Day of week of the month]]+2)</f>
        <v>45356</v>
      </c>
      <c r="I258" s="87">
        <f>tblData[[#This Row],[First Tuesday of the month]]+7*2</f>
        <v>45370</v>
      </c>
      <c r="J258" s="3" t="b">
        <f>tblData[[#This Row],[Third Tuesday of the month]]=tblData[[#This Row],[Birthday 2024]]</f>
        <v>0</v>
      </c>
      <c r="K258" s="87" cm="1">
        <f t="array" ref="K258">tblData[[#This Row],[Birthday 2024]]-_xlfn.SWITCH(tblData[[#This Row],[Day of week]],7,0,6,6,5,5,4,4,3,3,2,2,1,1)</f>
        <v>45375</v>
      </c>
      <c r="L258" s="87">
        <f>IF(MONTH(tblData[[#This Row],[Birthday 2024]])=2,DATE(2024,2,25),EOMONTH(tblData[[#This Row],[Birthday 2024]],0)-4)</f>
        <v>45378</v>
      </c>
      <c r="M258" s="87">
        <f>EOMONTH(tblData[[#This Row],[Birthday 2024]],0)</f>
        <v>45382</v>
      </c>
      <c r="N258" s="87" t="b">
        <f>MEDIAN(tblData[[#This Row],[Last - 5]:[Last]],tblData[[#This Row],[Birthday 2024]])=tblData[[#This Row],[Birthday 2024]]</f>
        <v>1</v>
      </c>
      <c r="O258" s="87" t="b">
        <f>DAY(tblData[[#This Row],[Birthday 2024]]) = DAY(EDATE(tblData[[#This Row],[Birthday 2024]],6))</f>
        <v>1</v>
      </c>
      <c r="P258" s="87" t="b">
        <f>IF((tblData[[#This Row],[Day of week]]=7)+(tblData[[#This Row],[Day of week]]=6),TRUE,FALSE)</f>
        <v>0</v>
      </c>
      <c r="Q258" s="3">
        <f>IF(tblData[[#This Row],[Is Weekend]],DAY(tblData[[#This Row],[Birthday 2024]]),0)</f>
        <v>0</v>
      </c>
    </row>
    <row r="259" spans="2:17" ht="23.25" customHeight="1" x14ac:dyDescent="0.25">
      <c r="B259" s="19" t="s">
        <v>242</v>
      </c>
      <c r="C259" s="20">
        <v>37244</v>
      </c>
      <c r="D259" s="86">
        <f>DATE(2024,MONTH(tblData[[#This Row],[Birthday (MM/DD/YYYY)]]),DAY(tblData[[#This Row],[Birthday (MM/DD/YYYY)]]))</f>
        <v>45645</v>
      </c>
      <c r="E259" s="3">
        <f>WEEKDAY(tblData[[#This Row],[Birthday 2024]],2)</f>
        <v>4</v>
      </c>
      <c r="F259" s="3">
        <f>WEEKDAY(DATE(2024,MONTH(tblData[[#This Row],[Birthday 2024]]),1),2)</f>
        <v>7</v>
      </c>
      <c r="G259" s="87">
        <f>DATE(2024,MONTH(tblData[[#This Row],[Birthday 2024]]),1)</f>
        <v>45627</v>
      </c>
      <c r="H259" s="87">
        <f>IF(tblData[[#This Row],[First Day of week of the month]]&lt;=2,tblData[[#This Row],[First Day of week]]+2-tblData[[#This Row],[First Day of week of the month]],tblData[[#This Row],[First Day of week]]+7-tblData[[#This Row],[First Day of week of the month]]+2)</f>
        <v>45629</v>
      </c>
      <c r="I259" s="87">
        <f>tblData[[#This Row],[First Tuesday of the month]]+7*2</f>
        <v>45643</v>
      </c>
      <c r="J259" s="3" t="b">
        <f>tblData[[#This Row],[Third Tuesday of the month]]=tblData[[#This Row],[Birthday 2024]]</f>
        <v>0</v>
      </c>
      <c r="K259" s="87" cm="1">
        <f t="array" ref="K259">tblData[[#This Row],[Birthday 2024]]-_xlfn.SWITCH(tblData[[#This Row],[Day of week]],7,0,6,6,5,5,4,4,3,3,2,2,1,1)</f>
        <v>45641</v>
      </c>
      <c r="L259" s="87">
        <f>IF(MONTH(tblData[[#This Row],[Birthday 2024]])=2,DATE(2024,2,25),EOMONTH(tblData[[#This Row],[Birthday 2024]],0)-4)</f>
        <v>45653</v>
      </c>
      <c r="M259" s="87">
        <f>EOMONTH(tblData[[#This Row],[Birthday 2024]],0)</f>
        <v>45657</v>
      </c>
      <c r="N259" s="87" t="b">
        <f>MEDIAN(tblData[[#This Row],[Last - 5]:[Last]],tblData[[#This Row],[Birthday 2024]])=tblData[[#This Row],[Birthday 2024]]</f>
        <v>0</v>
      </c>
      <c r="O259" s="87" t="b">
        <f>DAY(tblData[[#This Row],[Birthday 2024]]) = DAY(EDATE(tblData[[#This Row],[Birthday 2024]],6))</f>
        <v>1</v>
      </c>
      <c r="P259" s="87" t="b">
        <f>IF((tblData[[#This Row],[Day of week]]=7)+(tblData[[#This Row],[Day of week]]=6),TRUE,FALSE)</f>
        <v>0</v>
      </c>
      <c r="Q259" s="3">
        <f>IF(tblData[[#This Row],[Is Weekend]],DAY(tblData[[#This Row],[Birthday 2024]]),0)</f>
        <v>0</v>
      </c>
    </row>
    <row r="260" spans="2:17" ht="23.25" customHeight="1" x14ac:dyDescent="0.25">
      <c r="B260" s="19" t="s">
        <v>243</v>
      </c>
      <c r="C260" s="20">
        <v>38088</v>
      </c>
      <c r="D260" s="86">
        <f>DATE(2024,MONTH(tblData[[#This Row],[Birthday (MM/DD/YYYY)]]),DAY(tblData[[#This Row],[Birthday (MM/DD/YYYY)]]))</f>
        <v>45393</v>
      </c>
      <c r="E260" s="3">
        <f>WEEKDAY(tblData[[#This Row],[Birthday 2024]],2)</f>
        <v>4</v>
      </c>
      <c r="F260" s="3">
        <f>WEEKDAY(DATE(2024,MONTH(tblData[[#This Row],[Birthday 2024]]),1),2)</f>
        <v>1</v>
      </c>
      <c r="G260" s="87">
        <f>DATE(2024,MONTH(tblData[[#This Row],[Birthday 2024]]),1)</f>
        <v>45383</v>
      </c>
      <c r="H260" s="87">
        <f>IF(tblData[[#This Row],[First Day of week of the month]]&lt;=2,tblData[[#This Row],[First Day of week]]+2-tblData[[#This Row],[First Day of week of the month]],tblData[[#This Row],[First Day of week]]+7-tblData[[#This Row],[First Day of week of the month]]+2)</f>
        <v>45384</v>
      </c>
      <c r="I260" s="87">
        <f>tblData[[#This Row],[First Tuesday of the month]]+7*2</f>
        <v>45398</v>
      </c>
      <c r="J260" s="3" t="b">
        <f>tblData[[#This Row],[Third Tuesday of the month]]=tblData[[#This Row],[Birthday 2024]]</f>
        <v>0</v>
      </c>
      <c r="K260" s="87" cm="1">
        <f t="array" ref="K260">tblData[[#This Row],[Birthday 2024]]-_xlfn.SWITCH(tblData[[#This Row],[Day of week]],7,0,6,6,5,5,4,4,3,3,2,2,1,1)</f>
        <v>45389</v>
      </c>
      <c r="L260" s="87">
        <f>IF(MONTH(tblData[[#This Row],[Birthday 2024]])=2,DATE(2024,2,25),EOMONTH(tblData[[#This Row],[Birthday 2024]],0)-4)</f>
        <v>45408</v>
      </c>
      <c r="M260" s="87">
        <f>EOMONTH(tblData[[#This Row],[Birthday 2024]],0)</f>
        <v>45412</v>
      </c>
      <c r="N260" s="87" t="b">
        <f>MEDIAN(tblData[[#This Row],[Last - 5]:[Last]],tblData[[#This Row],[Birthday 2024]])=tblData[[#This Row],[Birthday 2024]]</f>
        <v>0</v>
      </c>
      <c r="O260" s="87" t="b">
        <f>DAY(tblData[[#This Row],[Birthday 2024]]) = DAY(EDATE(tblData[[#This Row],[Birthday 2024]],6))</f>
        <v>1</v>
      </c>
      <c r="P260" s="87" t="b">
        <f>IF((tblData[[#This Row],[Day of week]]=7)+(tblData[[#This Row],[Day of week]]=6),TRUE,FALSE)</f>
        <v>0</v>
      </c>
      <c r="Q260" s="3">
        <f>IF(tblData[[#This Row],[Is Weekend]],DAY(tblData[[#This Row],[Birthday 2024]]),0)</f>
        <v>0</v>
      </c>
    </row>
    <row r="261" spans="2:17" ht="23.25" customHeight="1" x14ac:dyDescent="0.25">
      <c r="B261" s="19" t="s">
        <v>244</v>
      </c>
      <c r="C261" s="20">
        <v>38327</v>
      </c>
      <c r="D261" s="86">
        <f>DATE(2024,MONTH(tblData[[#This Row],[Birthday (MM/DD/YYYY)]]),DAY(tblData[[#This Row],[Birthday (MM/DD/YYYY)]]))</f>
        <v>45632</v>
      </c>
      <c r="E261" s="3">
        <f>WEEKDAY(tblData[[#This Row],[Birthday 2024]],2)</f>
        <v>5</v>
      </c>
      <c r="F261" s="3">
        <f>WEEKDAY(DATE(2024,MONTH(tblData[[#This Row],[Birthday 2024]]),1),2)</f>
        <v>7</v>
      </c>
      <c r="G261" s="87">
        <f>DATE(2024,MONTH(tblData[[#This Row],[Birthday 2024]]),1)</f>
        <v>45627</v>
      </c>
      <c r="H261" s="87">
        <f>IF(tblData[[#This Row],[First Day of week of the month]]&lt;=2,tblData[[#This Row],[First Day of week]]+2-tblData[[#This Row],[First Day of week of the month]],tblData[[#This Row],[First Day of week]]+7-tblData[[#This Row],[First Day of week of the month]]+2)</f>
        <v>45629</v>
      </c>
      <c r="I261" s="87">
        <f>tblData[[#This Row],[First Tuesday of the month]]+7*2</f>
        <v>45643</v>
      </c>
      <c r="J261" s="3" t="b">
        <f>tblData[[#This Row],[Third Tuesday of the month]]=tblData[[#This Row],[Birthday 2024]]</f>
        <v>0</v>
      </c>
      <c r="K261" s="87" cm="1">
        <f t="array" ref="K261">tblData[[#This Row],[Birthday 2024]]-_xlfn.SWITCH(tblData[[#This Row],[Day of week]],7,0,6,6,5,5,4,4,3,3,2,2,1,1)</f>
        <v>45627</v>
      </c>
      <c r="L261" s="87">
        <f>IF(MONTH(tblData[[#This Row],[Birthday 2024]])=2,DATE(2024,2,25),EOMONTH(tblData[[#This Row],[Birthday 2024]],0)-4)</f>
        <v>45653</v>
      </c>
      <c r="M261" s="87">
        <f>EOMONTH(tblData[[#This Row],[Birthday 2024]],0)</f>
        <v>45657</v>
      </c>
      <c r="N261" s="87" t="b">
        <f>MEDIAN(tblData[[#This Row],[Last - 5]:[Last]],tblData[[#This Row],[Birthday 2024]])=tblData[[#This Row],[Birthday 2024]]</f>
        <v>0</v>
      </c>
      <c r="O261" s="87" t="b">
        <f>DAY(tblData[[#This Row],[Birthday 2024]]) = DAY(EDATE(tblData[[#This Row],[Birthday 2024]],6))</f>
        <v>1</v>
      </c>
      <c r="P261" s="87" t="b">
        <f>IF((tblData[[#This Row],[Day of week]]=7)+(tblData[[#This Row],[Day of week]]=6),TRUE,FALSE)</f>
        <v>0</v>
      </c>
      <c r="Q261" s="3">
        <f>IF(tblData[[#This Row],[Is Weekend]],DAY(tblData[[#This Row],[Birthday 2024]]),0)</f>
        <v>0</v>
      </c>
    </row>
    <row r="262" spans="2:17" ht="23.25" customHeight="1" x14ac:dyDescent="0.25">
      <c r="B262" s="19" t="s">
        <v>245</v>
      </c>
      <c r="C262" s="20">
        <v>37411</v>
      </c>
      <c r="D262" s="86">
        <f>DATE(2024,MONTH(tblData[[#This Row],[Birthday (MM/DD/YYYY)]]),DAY(tblData[[#This Row],[Birthday (MM/DD/YYYY)]]))</f>
        <v>45447</v>
      </c>
      <c r="E262" s="3">
        <f>WEEKDAY(tblData[[#This Row],[Birthday 2024]],2)</f>
        <v>2</v>
      </c>
      <c r="F262" s="3">
        <f>WEEKDAY(DATE(2024,MONTH(tblData[[#This Row],[Birthday 2024]]),1),2)</f>
        <v>6</v>
      </c>
      <c r="G262" s="87">
        <f>DATE(2024,MONTH(tblData[[#This Row],[Birthday 2024]]),1)</f>
        <v>45444</v>
      </c>
      <c r="H262" s="87">
        <f>IF(tblData[[#This Row],[First Day of week of the month]]&lt;=2,tblData[[#This Row],[First Day of week]]+2-tblData[[#This Row],[First Day of week of the month]],tblData[[#This Row],[First Day of week]]+7-tblData[[#This Row],[First Day of week of the month]]+2)</f>
        <v>45447</v>
      </c>
      <c r="I262" s="87">
        <f>tblData[[#This Row],[First Tuesday of the month]]+7*2</f>
        <v>45461</v>
      </c>
      <c r="J262" s="3" t="b">
        <f>tblData[[#This Row],[Third Tuesday of the month]]=tblData[[#This Row],[Birthday 2024]]</f>
        <v>0</v>
      </c>
      <c r="K262" s="87" cm="1">
        <f t="array" ref="K262">tblData[[#This Row],[Birthday 2024]]-_xlfn.SWITCH(tblData[[#This Row],[Day of week]],7,0,6,6,5,5,4,4,3,3,2,2,1,1)</f>
        <v>45445</v>
      </c>
      <c r="L262" s="87">
        <f>IF(MONTH(tblData[[#This Row],[Birthday 2024]])=2,DATE(2024,2,25),EOMONTH(tblData[[#This Row],[Birthday 2024]],0)-4)</f>
        <v>45469</v>
      </c>
      <c r="M262" s="87">
        <f>EOMONTH(tblData[[#This Row],[Birthday 2024]],0)</f>
        <v>45473</v>
      </c>
      <c r="N262" s="87" t="b">
        <f>MEDIAN(tblData[[#This Row],[Last - 5]:[Last]],tblData[[#This Row],[Birthday 2024]])=tblData[[#This Row],[Birthday 2024]]</f>
        <v>0</v>
      </c>
      <c r="O262" s="87" t="b">
        <f>DAY(tblData[[#This Row],[Birthday 2024]]) = DAY(EDATE(tblData[[#This Row],[Birthday 2024]],6))</f>
        <v>1</v>
      </c>
      <c r="P262" s="87" t="b">
        <f>IF((tblData[[#This Row],[Day of week]]=7)+(tblData[[#This Row],[Day of week]]=6),TRUE,FALSE)</f>
        <v>0</v>
      </c>
      <c r="Q262" s="3">
        <f>IF(tblData[[#This Row],[Is Weekend]],DAY(tblData[[#This Row],[Birthday 2024]]),0)</f>
        <v>0</v>
      </c>
    </row>
    <row r="263" spans="2:17" ht="23.25" customHeight="1" x14ac:dyDescent="0.25">
      <c r="B263" s="19" t="s">
        <v>246</v>
      </c>
      <c r="C263" s="20">
        <v>38286</v>
      </c>
      <c r="D263" s="86">
        <f>DATE(2024,MONTH(tblData[[#This Row],[Birthday (MM/DD/YYYY)]]),DAY(tblData[[#This Row],[Birthday (MM/DD/YYYY)]]))</f>
        <v>45591</v>
      </c>
      <c r="E263" s="3">
        <f>WEEKDAY(tblData[[#This Row],[Birthday 2024]],2)</f>
        <v>6</v>
      </c>
      <c r="F263" s="3">
        <f>WEEKDAY(DATE(2024,MONTH(tblData[[#This Row],[Birthday 2024]]),1),2)</f>
        <v>2</v>
      </c>
      <c r="G263" s="87">
        <f>DATE(2024,MONTH(tblData[[#This Row],[Birthday 2024]]),1)</f>
        <v>45566</v>
      </c>
      <c r="H263" s="87">
        <f>IF(tblData[[#This Row],[First Day of week of the month]]&lt;=2,tblData[[#This Row],[First Day of week]]+2-tblData[[#This Row],[First Day of week of the month]],tblData[[#This Row],[First Day of week]]+7-tblData[[#This Row],[First Day of week of the month]]+2)</f>
        <v>45566</v>
      </c>
      <c r="I263" s="87">
        <f>tblData[[#This Row],[First Tuesday of the month]]+7*2</f>
        <v>45580</v>
      </c>
      <c r="J263" s="3" t="b">
        <f>tblData[[#This Row],[Third Tuesday of the month]]=tblData[[#This Row],[Birthday 2024]]</f>
        <v>0</v>
      </c>
      <c r="K263" s="87" cm="1">
        <f t="array" ref="K263">tblData[[#This Row],[Birthday 2024]]-_xlfn.SWITCH(tblData[[#This Row],[Day of week]],7,0,6,6,5,5,4,4,3,3,2,2,1,1)</f>
        <v>45585</v>
      </c>
      <c r="L263" s="87">
        <f>IF(MONTH(tblData[[#This Row],[Birthday 2024]])=2,DATE(2024,2,25),EOMONTH(tblData[[#This Row],[Birthday 2024]],0)-4)</f>
        <v>45592</v>
      </c>
      <c r="M263" s="87">
        <f>EOMONTH(tblData[[#This Row],[Birthday 2024]],0)</f>
        <v>45596</v>
      </c>
      <c r="N263" s="87" t="b">
        <f>MEDIAN(tblData[[#This Row],[Last - 5]:[Last]],tblData[[#This Row],[Birthday 2024]])=tblData[[#This Row],[Birthday 2024]]</f>
        <v>0</v>
      </c>
      <c r="O263" s="87" t="b">
        <f>DAY(tblData[[#This Row],[Birthday 2024]]) = DAY(EDATE(tblData[[#This Row],[Birthday 2024]],6))</f>
        <v>1</v>
      </c>
      <c r="P263" s="87" t="b">
        <f>IF((tblData[[#This Row],[Day of week]]=7)+(tblData[[#This Row],[Day of week]]=6),TRUE,FALSE)</f>
        <v>1</v>
      </c>
      <c r="Q263" s="3">
        <f>IF(tblData[[#This Row],[Is Weekend]],DAY(tblData[[#This Row],[Birthday 2024]]),0)</f>
        <v>26</v>
      </c>
    </row>
    <row r="264" spans="2:17" ht="23.25" customHeight="1" x14ac:dyDescent="0.25">
      <c r="B264" s="19" t="s">
        <v>247</v>
      </c>
      <c r="C264" s="20">
        <v>37072</v>
      </c>
      <c r="D264" s="86">
        <f>DATE(2024,MONTH(tblData[[#This Row],[Birthday (MM/DD/YYYY)]]),DAY(tblData[[#This Row],[Birthday (MM/DD/YYYY)]]))</f>
        <v>45473</v>
      </c>
      <c r="E264" s="3">
        <f>WEEKDAY(tblData[[#This Row],[Birthday 2024]],2)</f>
        <v>7</v>
      </c>
      <c r="F264" s="3">
        <f>WEEKDAY(DATE(2024,MONTH(tblData[[#This Row],[Birthday 2024]]),1),2)</f>
        <v>6</v>
      </c>
      <c r="G264" s="87">
        <f>DATE(2024,MONTH(tblData[[#This Row],[Birthday 2024]]),1)</f>
        <v>45444</v>
      </c>
      <c r="H264" s="87">
        <f>IF(tblData[[#This Row],[First Day of week of the month]]&lt;=2,tblData[[#This Row],[First Day of week]]+2-tblData[[#This Row],[First Day of week of the month]],tblData[[#This Row],[First Day of week]]+7-tblData[[#This Row],[First Day of week of the month]]+2)</f>
        <v>45447</v>
      </c>
      <c r="I264" s="87">
        <f>tblData[[#This Row],[First Tuesday of the month]]+7*2</f>
        <v>45461</v>
      </c>
      <c r="J264" s="3" t="b">
        <f>tblData[[#This Row],[Third Tuesday of the month]]=tblData[[#This Row],[Birthday 2024]]</f>
        <v>0</v>
      </c>
      <c r="K264" s="87" cm="1">
        <f t="array" ref="K264">tblData[[#This Row],[Birthday 2024]]-_xlfn.SWITCH(tblData[[#This Row],[Day of week]],7,0,6,6,5,5,4,4,3,3,2,2,1,1)</f>
        <v>45473</v>
      </c>
      <c r="L264" s="87">
        <f>IF(MONTH(tblData[[#This Row],[Birthday 2024]])=2,DATE(2024,2,25),EOMONTH(tblData[[#This Row],[Birthday 2024]],0)-4)</f>
        <v>45469</v>
      </c>
      <c r="M264" s="87">
        <f>EOMONTH(tblData[[#This Row],[Birthday 2024]],0)</f>
        <v>45473</v>
      </c>
      <c r="N264" s="87" t="b">
        <f>MEDIAN(tblData[[#This Row],[Last - 5]:[Last]],tblData[[#This Row],[Birthday 2024]])=tblData[[#This Row],[Birthday 2024]]</f>
        <v>1</v>
      </c>
      <c r="O264" s="87" t="b">
        <f>DAY(tblData[[#This Row],[Birthday 2024]]) = DAY(EDATE(tblData[[#This Row],[Birthday 2024]],6))</f>
        <v>1</v>
      </c>
      <c r="P264" s="87" t="b">
        <f>IF((tblData[[#This Row],[Day of week]]=7)+(tblData[[#This Row],[Day of week]]=6),TRUE,FALSE)</f>
        <v>1</v>
      </c>
      <c r="Q264" s="3">
        <f>IF(tblData[[#This Row],[Is Weekend]],DAY(tblData[[#This Row],[Birthday 2024]]),0)</f>
        <v>30</v>
      </c>
    </row>
    <row r="265" spans="2:17" ht="23.25" customHeight="1" x14ac:dyDescent="0.25">
      <c r="B265" s="19" t="s">
        <v>248</v>
      </c>
      <c r="C265" s="20">
        <v>37668</v>
      </c>
      <c r="D265" s="86">
        <f>DATE(2024,MONTH(tblData[[#This Row],[Birthday (MM/DD/YYYY)]]),DAY(tblData[[#This Row],[Birthday (MM/DD/YYYY)]]))</f>
        <v>45338</v>
      </c>
      <c r="E265" s="3">
        <f>WEEKDAY(tblData[[#This Row],[Birthday 2024]],2)</f>
        <v>5</v>
      </c>
      <c r="F265" s="3">
        <f>WEEKDAY(DATE(2024,MONTH(tblData[[#This Row],[Birthday 2024]]),1),2)</f>
        <v>4</v>
      </c>
      <c r="G265" s="87">
        <f>DATE(2024,MONTH(tblData[[#This Row],[Birthday 2024]]),1)</f>
        <v>45323</v>
      </c>
      <c r="H265" s="87">
        <f>IF(tblData[[#This Row],[First Day of week of the month]]&lt;=2,tblData[[#This Row],[First Day of week]]+2-tblData[[#This Row],[First Day of week of the month]],tblData[[#This Row],[First Day of week]]+7-tblData[[#This Row],[First Day of week of the month]]+2)</f>
        <v>45328</v>
      </c>
      <c r="I265" s="87">
        <f>tblData[[#This Row],[First Tuesday of the month]]+7*2</f>
        <v>45342</v>
      </c>
      <c r="J265" s="3" t="b">
        <f>tblData[[#This Row],[Third Tuesday of the month]]=tblData[[#This Row],[Birthday 2024]]</f>
        <v>0</v>
      </c>
      <c r="K265" s="87" cm="1">
        <f t="array" ref="K265">tblData[[#This Row],[Birthday 2024]]-_xlfn.SWITCH(tblData[[#This Row],[Day of week]],7,0,6,6,5,5,4,4,3,3,2,2,1,1)</f>
        <v>45333</v>
      </c>
      <c r="L265" s="87">
        <f>IF(MONTH(tblData[[#This Row],[Birthday 2024]])=2,DATE(2024,2,25),EOMONTH(tblData[[#This Row],[Birthday 2024]],0)-4)</f>
        <v>45347</v>
      </c>
      <c r="M265" s="87">
        <f>EOMONTH(tblData[[#This Row],[Birthday 2024]],0)</f>
        <v>45351</v>
      </c>
      <c r="N265" s="87" t="b">
        <f>MEDIAN(tblData[[#This Row],[Last - 5]:[Last]],tblData[[#This Row],[Birthday 2024]])=tblData[[#This Row],[Birthday 2024]]</f>
        <v>0</v>
      </c>
      <c r="O265" s="87" t="b">
        <f>DAY(tblData[[#This Row],[Birthday 2024]]) = DAY(EDATE(tblData[[#This Row],[Birthday 2024]],6))</f>
        <v>1</v>
      </c>
      <c r="P265" s="87" t="b">
        <f>IF((tblData[[#This Row],[Day of week]]=7)+(tblData[[#This Row],[Day of week]]=6),TRUE,FALSE)</f>
        <v>0</v>
      </c>
      <c r="Q265" s="3">
        <f>IF(tblData[[#This Row],[Is Weekend]],DAY(tblData[[#This Row],[Birthday 2024]]),0)</f>
        <v>0</v>
      </c>
    </row>
    <row r="266" spans="2:17" ht="23.25" customHeight="1" x14ac:dyDescent="0.25">
      <c r="B266" s="19" t="s">
        <v>249</v>
      </c>
      <c r="C266" s="20">
        <v>37427</v>
      </c>
      <c r="D266" s="86">
        <f>DATE(2024,MONTH(tblData[[#This Row],[Birthday (MM/DD/YYYY)]]),DAY(tblData[[#This Row],[Birthday (MM/DD/YYYY)]]))</f>
        <v>45463</v>
      </c>
      <c r="E266" s="3">
        <f>WEEKDAY(tblData[[#This Row],[Birthday 2024]],2)</f>
        <v>4</v>
      </c>
      <c r="F266" s="3">
        <f>WEEKDAY(DATE(2024,MONTH(tblData[[#This Row],[Birthday 2024]]),1),2)</f>
        <v>6</v>
      </c>
      <c r="G266" s="87">
        <f>DATE(2024,MONTH(tblData[[#This Row],[Birthday 2024]]),1)</f>
        <v>45444</v>
      </c>
      <c r="H266" s="87">
        <f>IF(tblData[[#This Row],[First Day of week of the month]]&lt;=2,tblData[[#This Row],[First Day of week]]+2-tblData[[#This Row],[First Day of week of the month]],tblData[[#This Row],[First Day of week]]+7-tblData[[#This Row],[First Day of week of the month]]+2)</f>
        <v>45447</v>
      </c>
      <c r="I266" s="87">
        <f>tblData[[#This Row],[First Tuesday of the month]]+7*2</f>
        <v>45461</v>
      </c>
      <c r="J266" s="3" t="b">
        <f>tblData[[#This Row],[Third Tuesday of the month]]=tblData[[#This Row],[Birthday 2024]]</f>
        <v>0</v>
      </c>
      <c r="K266" s="87" cm="1">
        <f t="array" ref="K266">tblData[[#This Row],[Birthday 2024]]-_xlfn.SWITCH(tblData[[#This Row],[Day of week]],7,0,6,6,5,5,4,4,3,3,2,2,1,1)</f>
        <v>45459</v>
      </c>
      <c r="L266" s="87">
        <f>IF(MONTH(tblData[[#This Row],[Birthday 2024]])=2,DATE(2024,2,25),EOMONTH(tblData[[#This Row],[Birthday 2024]],0)-4)</f>
        <v>45469</v>
      </c>
      <c r="M266" s="87">
        <f>EOMONTH(tblData[[#This Row],[Birthday 2024]],0)</f>
        <v>45473</v>
      </c>
      <c r="N266" s="87" t="b">
        <f>MEDIAN(tblData[[#This Row],[Last - 5]:[Last]],tblData[[#This Row],[Birthday 2024]])=tblData[[#This Row],[Birthday 2024]]</f>
        <v>0</v>
      </c>
      <c r="O266" s="87" t="b">
        <f>DAY(tblData[[#This Row],[Birthday 2024]]) = DAY(EDATE(tblData[[#This Row],[Birthday 2024]],6))</f>
        <v>1</v>
      </c>
      <c r="P266" s="87" t="b">
        <f>IF((tblData[[#This Row],[Day of week]]=7)+(tblData[[#This Row],[Day of week]]=6),TRUE,FALSE)</f>
        <v>0</v>
      </c>
      <c r="Q266" s="3">
        <f>IF(tblData[[#This Row],[Is Weekend]],DAY(tblData[[#This Row],[Birthday 2024]]),0)</f>
        <v>0</v>
      </c>
    </row>
    <row r="267" spans="2:17" ht="23.25" customHeight="1" x14ac:dyDescent="0.25">
      <c r="B267" s="19" t="s">
        <v>250</v>
      </c>
      <c r="C267" s="20">
        <v>38176</v>
      </c>
      <c r="D267" s="86">
        <f>DATE(2024,MONTH(tblData[[#This Row],[Birthday (MM/DD/YYYY)]]),DAY(tblData[[#This Row],[Birthday (MM/DD/YYYY)]]))</f>
        <v>45481</v>
      </c>
      <c r="E267" s="3">
        <f>WEEKDAY(tblData[[#This Row],[Birthday 2024]],2)</f>
        <v>1</v>
      </c>
      <c r="F267" s="3">
        <f>WEEKDAY(DATE(2024,MONTH(tblData[[#This Row],[Birthday 2024]]),1),2)</f>
        <v>1</v>
      </c>
      <c r="G267" s="87">
        <f>DATE(2024,MONTH(tblData[[#This Row],[Birthday 2024]]),1)</f>
        <v>45474</v>
      </c>
      <c r="H267" s="87">
        <f>IF(tblData[[#This Row],[First Day of week of the month]]&lt;=2,tblData[[#This Row],[First Day of week]]+2-tblData[[#This Row],[First Day of week of the month]],tblData[[#This Row],[First Day of week]]+7-tblData[[#This Row],[First Day of week of the month]]+2)</f>
        <v>45475</v>
      </c>
      <c r="I267" s="87">
        <f>tblData[[#This Row],[First Tuesday of the month]]+7*2</f>
        <v>45489</v>
      </c>
      <c r="J267" s="3" t="b">
        <f>tblData[[#This Row],[Third Tuesday of the month]]=tblData[[#This Row],[Birthday 2024]]</f>
        <v>0</v>
      </c>
      <c r="K267" s="87" cm="1">
        <f t="array" ref="K267">tblData[[#This Row],[Birthday 2024]]-_xlfn.SWITCH(tblData[[#This Row],[Day of week]],7,0,6,6,5,5,4,4,3,3,2,2,1,1)</f>
        <v>45480</v>
      </c>
      <c r="L267" s="87">
        <f>IF(MONTH(tblData[[#This Row],[Birthday 2024]])=2,DATE(2024,2,25),EOMONTH(tblData[[#This Row],[Birthday 2024]],0)-4)</f>
        <v>45500</v>
      </c>
      <c r="M267" s="87">
        <f>EOMONTH(tblData[[#This Row],[Birthday 2024]],0)</f>
        <v>45504</v>
      </c>
      <c r="N267" s="87" t="b">
        <f>MEDIAN(tblData[[#This Row],[Last - 5]:[Last]],tblData[[#This Row],[Birthday 2024]])=tblData[[#This Row],[Birthday 2024]]</f>
        <v>0</v>
      </c>
      <c r="O267" s="87" t="b">
        <f>DAY(tblData[[#This Row],[Birthday 2024]]) = DAY(EDATE(tblData[[#This Row],[Birthday 2024]],6))</f>
        <v>1</v>
      </c>
      <c r="P267" s="87" t="b">
        <f>IF((tblData[[#This Row],[Day of week]]=7)+(tblData[[#This Row],[Day of week]]=6),TRUE,FALSE)</f>
        <v>0</v>
      </c>
      <c r="Q267" s="3">
        <f>IF(tblData[[#This Row],[Is Weekend]],DAY(tblData[[#This Row],[Birthday 2024]]),0)</f>
        <v>0</v>
      </c>
    </row>
    <row r="268" spans="2:17" ht="23.25" customHeight="1" x14ac:dyDescent="0.25">
      <c r="B268" s="19" t="s">
        <v>251</v>
      </c>
      <c r="C268" s="20">
        <v>36898</v>
      </c>
      <c r="D268" s="86">
        <f>DATE(2024,MONTH(tblData[[#This Row],[Birthday (MM/DD/YYYY)]]),DAY(tblData[[#This Row],[Birthday (MM/DD/YYYY)]]))</f>
        <v>45298</v>
      </c>
      <c r="E268" s="3">
        <f>WEEKDAY(tblData[[#This Row],[Birthday 2024]],2)</f>
        <v>7</v>
      </c>
      <c r="F268" s="3">
        <f>WEEKDAY(DATE(2024,MONTH(tblData[[#This Row],[Birthday 2024]]),1),2)</f>
        <v>1</v>
      </c>
      <c r="G268" s="87">
        <f>DATE(2024,MONTH(tblData[[#This Row],[Birthday 2024]]),1)</f>
        <v>45292</v>
      </c>
      <c r="H268" s="87">
        <f>IF(tblData[[#This Row],[First Day of week of the month]]&lt;=2,tblData[[#This Row],[First Day of week]]+2-tblData[[#This Row],[First Day of week of the month]],tblData[[#This Row],[First Day of week]]+7-tblData[[#This Row],[First Day of week of the month]]+2)</f>
        <v>45293</v>
      </c>
      <c r="I268" s="87">
        <f>tblData[[#This Row],[First Tuesday of the month]]+7*2</f>
        <v>45307</v>
      </c>
      <c r="J268" s="3" t="b">
        <f>tblData[[#This Row],[Third Tuesday of the month]]=tblData[[#This Row],[Birthday 2024]]</f>
        <v>0</v>
      </c>
      <c r="K268" s="87" cm="1">
        <f t="array" ref="K268">tblData[[#This Row],[Birthday 2024]]-_xlfn.SWITCH(tblData[[#This Row],[Day of week]],7,0,6,6,5,5,4,4,3,3,2,2,1,1)</f>
        <v>45298</v>
      </c>
      <c r="L268" s="87">
        <f>IF(MONTH(tblData[[#This Row],[Birthday 2024]])=2,DATE(2024,2,25),EOMONTH(tblData[[#This Row],[Birthday 2024]],0)-4)</f>
        <v>45318</v>
      </c>
      <c r="M268" s="87">
        <f>EOMONTH(tblData[[#This Row],[Birthday 2024]],0)</f>
        <v>45322</v>
      </c>
      <c r="N268" s="87" t="b">
        <f>MEDIAN(tblData[[#This Row],[Last - 5]:[Last]],tblData[[#This Row],[Birthday 2024]])=tblData[[#This Row],[Birthday 2024]]</f>
        <v>0</v>
      </c>
      <c r="O268" s="87" t="b">
        <f>DAY(tblData[[#This Row],[Birthday 2024]]) = DAY(EDATE(tblData[[#This Row],[Birthday 2024]],6))</f>
        <v>1</v>
      </c>
      <c r="P268" s="87" t="b">
        <f>IF((tblData[[#This Row],[Day of week]]=7)+(tblData[[#This Row],[Day of week]]=6),TRUE,FALSE)</f>
        <v>1</v>
      </c>
      <c r="Q268" s="3">
        <f>IF(tblData[[#This Row],[Is Weekend]],DAY(tblData[[#This Row],[Birthday 2024]]),0)</f>
        <v>7</v>
      </c>
    </row>
    <row r="269" spans="2:17" ht="23.25" customHeight="1" x14ac:dyDescent="0.25">
      <c r="B269" s="19" t="s">
        <v>252</v>
      </c>
      <c r="C269" s="20">
        <v>37059</v>
      </c>
      <c r="D269" s="86">
        <f>DATE(2024,MONTH(tblData[[#This Row],[Birthday (MM/DD/YYYY)]]),DAY(tblData[[#This Row],[Birthday (MM/DD/YYYY)]]))</f>
        <v>45460</v>
      </c>
      <c r="E269" s="3">
        <f>WEEKDAY(tblData[[#This Row],[Birthday 2024]],2)</f>
        <v>1</v>
      </c>
      <c r="F269" s="3">
        <f>WEEKDAY(DATE(2024,MONTH(tblData[[#This Row],[Birthday 2024]]),1),2)</f>
        <v>6</v>
      </c>
      <c r="G269" s="87">
        <f>DATE(2024,MONTH(tblData[[#This Row],[Birthday 2024]]),1)</f>
        <v>45444</v>
      </c>
      <c r="H269" s="87">
        <f>IF(tblData[[#This Row],[First Day of week of the month]]&lt;=2,tblData[[#This Row],[First Day of week]]+2-tblData[[#This Row],[First Day of week of the month]],tblData[[#This Row],[First Day of week]]+7-tblData[[#This Row],[First Day of week of the month]]+2)</f>
        <v>45447</v>
      </c>
      <c r="I269" s="87">
        <f>tblData[[#This Row],[First Tuesday of the month]]+7*2</f>
        <v>45461</v>
      </c>
      <c r="J269" s="3" t="b">
        <f>tblData[[#This Row],[Third Tuesday of the month]]=tblData[[#This Row],[Birthday 2024]]</f>
        <v>0</v>
      </c>
      <c r="K269" s="87" cm="1">
        <f t="array" ref="K269">tblData[[#This Row],[Birthday 2024]]-_xlfn.SWITCH(tblData[[#This Row],[Day of week]],7,0,6,6,5,5,4,4,3,3,2,2,1,1)</f>
        <v>45459</v>
      </c>
      <c r="L269" s="87">
        <f>IF(MONTH(tblData[[#This Row],[Birthday 2024]])=2,DATE(2024,2,25),EOMONTH(tblData[[#This Row],[Birthday 2024]],0)-4)</f>
        <v>45469</v>
      </c>
      <c r="M269" s="87">
        <f>EOMONTH(tblData[[#This Row],[Birthday 2024]],0)</f>
        <v>45473</v>
      </c>
      <c r="N269" s="87" t="b">
        <f>MEDIAN(tblData[[#This Row],[Last - 5]:[Last]],tblData[[#This Row],[Birthday 2024]])=tblData[[#This Row],[Birthday 2024]]</f>
        <v>0</v>
      </c>
      <c r="O269" s="87" t="b">
        <f>DAY(tblData[[#This Row],[Birthday 2024]]) = DAY(EDATE(tblData[[#This Row],[Birthday 2024]],6))</f>
        <v>1</v>
      </c>
      <c r="P269" s="87" t="b">
        <f>IF((tblData[[#This Row],[Day of week]]=7)+(tblData[[#This Row],[Day of week]]=6),TRUE,FALSE)</f>
        <v>0</v>
      </c>
      <c r="Q269" s="3">
        <f>IF(tblData[[#This Row],[Is Weekend]],DAY(tblData[[#This Row],[Birthday 2024]]),0)</f>
        <v>0</v>
      </c>
    </row>
    <row r="270" spans="2:17" ht="23.25" customHeight="1" x14ac:dyDescent="0.25">
      <c r="B270" s="19" t="s">
        <v>253</v>
      </c>
      <c r="C270" s="20">
        <v>37800</v>
      </c>
      <c r="D270" s="86">
        <f>DATE(2024,MONTH(tblData[[#This Row],[Birthday (MM/DD/YYYY)]]),DAY(tblData[[#This Row],[Birthday (MM/DD/YYYY)]]))</f>
        <v>45471</v>
      </c>
      <c r="E270" s="3">
        <f>WEEKDAY(tblData[[#This Row],[Birthday 2024]],2)</f>
        <v>5</v>
      </c>
      <c r="F270" s="3">
        <f>WEEKDAY(DATE(2024,MONTH(tblData[[#This Row],[Birthday 2024]]),1),2)</f>
        <v>6</v>
      </c>
      <c r="G270" s="87">
        <f>DATE(2024,MONTH(tblData[[#This Row],[Birthday 2024]]),1)</f>
        <v>45444</v>
      </c>
      <c r="H270" s="87">
        <f>IF(tblData[[#This Row],[First Day of week of the month]]&lt;=2,tblData[[#This Row],[First Day of week]]+2-tblData[[#This Row],[First Day of week of the month]],tblData[[#This Row],[First Day of week]]+7-tblData[[#This Row],[First Day of week of the month]]+2)</f>
        <v>45447</v>
      </c>
      <c r="I270" s="87">
        <f>tblData[[#This Row],[First Tuesday of the month]]+7*2</f>
        <v>45461</v>
      </c>
      <c r="J270" s="3" t="b">
        <f>tblData[[#This Row],[Third Tuesday of the month]]=tblData[[#This Row],[Birthday 2024]]</f>
        <v>0</v>
      </c>
      <c r="K270" s="87" cm="1">
        <f t="array" ref="K270">tblData[[#This Row],[Birthday 2024]]-_xlfn.SWITCH(tblData[[#This Row],[Day of week]],7,0,6,6,5,5,4,4,3,3,2,2,1,1)</f>
        <v>45466</v>
      </c>
      <c r="L270" s="87">
        <f>IF(MONTH(tblData[[#This Row],[Birthday 2024]])=2,DATE(2024,2,25),EOMONTH(tblData[[#This Row],[Birthday 2024]],0)-4)</f>
        <v>45469</v>
      </c>
      <c r="M270" s="87">
        <f>EOMONTH(tblData[[#This Row],[Birthday 2024]],0)</f>
        <v>45473</v>
      </c>
      <c r="N270" s="87" t="b">
        <f>MEDIAN(tblData[[#This Row],[Last - 5]:[Last]],tblData[[#This Row],[Birthday 2024]])=tblData[[#This Row],[Birthday 2024]]</f>
        <v>1</v>
      </c>
      <c r="O270" s="87" t="b">
        <f>DAY(tblData[[#This Row],[Birthday 2024]]) = DAY(EDATE(tblData[[#This Row],[Birthday 2024]],6))</f>
        <v>1</v>
      </c>
      <c r="P270" s="87" t="b">
        <f>IF((tblData[[#This Row],[Day of week]]=7)+(tblData[[#This Row],[Day of week]]=6),TRUE,FALSE)</f>
        <v>0</v>
      </c>
      <c r="Q270" s="3">
        <f>IF(tblData[[#This Row],[Is Weekend]],DAY(tblData[[#This Row],[Birthday 2024]]),0)</f>
        <v>0</v>
      </c>
    </row>
    <row r="271" spans="2:17" ht="23.25" customHeight="1" x14ac:dyDescent="0.25">
      <c r="B271" s="19" t="s">
        <v>254</v>
      </c>
      <c r="C271" s="20">
        <v>38261</v>
      </c>
      <c r="D271" s="86">
        <f>DATE(2024,MONTH(tblData[[#This Row],[Birthday (MM/DD/YYYY)]]),DAY(tblData[[#This Row],[Birthday (MM/DD/YYYY)]]))</f>
        <v>45566</v>
      </c>
      <c r="E271" s="3">
        <f>WEEKDAY(tblData[[#This Row],[Birthday 2024]],2)</f>
        <v>2</v>
      </c>
      <c r="F271" s="3">
        <f>WEEKDAY(DATE(2024,MONTH(tblData[[#This Row],[Birthday 2024]]),1),2)</f>
        <v>2</v>
      </c>
      <c r="G271" s="87">
        <f>DATE(2024,MONTH(tblData[[#This Row],[Birthday 2024]]),1)</f>
        <v>45566</v>
      </c>
      <c r="H271" s="87">
        <f>IF(tblData[[#This Row],[First Day of week of the month]]&lt;=2,tblData[[#This Row],[First Day of week]]+2-tblData[[#This Row],[First Day of week of the month]],tblData[[#This Row],[First Day of week]]+7-tblData[[#This Row],[First Day of week of the month]]+2)</f>
        <v>45566</v>
      </c>
      <c r="I271" s="87">
        <f>tblData[[#This Row],[First Tuesday of the month]]+7*2</f>
        <v>45580</v>
      </c>
      <c r="J271" s="3" t="b">
        <f>tblData[[#This Row],[Third Tuesday of the month]]=tblData[[#This Row],[Birthday 2024]]</f>
        <v>0</v>
      </c>
      <c r="K271" s="87" cm="1">
        <f t="array" ref="K271">tblData[[#This Row],[Birthday 2024]]-_xlfn.SWITCH(tblData[[#This Row],[Day of week]],7,0,6,6,5,5,4,4,3,3,2,2,1,1)</f>
        <v>45564</v>
      </c>
      <c r="L271" s="87">
        <f>IF(MONTH(tblData[[#This Row],[Birthday 2024]])=2,DATE(2024,2,25),EOMONTH(tblData[[#This Row],[Birthday 2024]],0)-4)</f>
        <v>45592</v>
      </c>
      <c r="M271" s="87">
        <f>EOMONTH(tblData[[#This Row],[Birthday 2024]],0)</f>
        <v>45596</v>
      </c>
      <c r="N271" s="87" t="b">
        <f>MEDIAN(tblData[[#This Row],[Last - 5]:[Last]],tblData[[#This Row],[Birthday 2024]])=tblData[[#This Row],[Birthday 2024]]</f>
        <v>0</v>
      </c>
      <c r="O271" s="87" t="b">
        <f>DAY(tblData[[#This Row],[Birthday 2024]]) = DAY(EDATE(tblData[[#This Row],[Birthday 2024]],6))</f>
        <v>1</v>
      </c>
      <c r="P271" s="87" t="b">
        <f>IF((tblData[[#This Row],[Day of week]]=7)+(tblData[[#This Row],[Day of week]]=6),TRUE,FALSE)</f>
        <v>0</v>
      </c>
      <c r="Q271" s="3">
        <f>IF(tblData[[#This Row],[Is Weekend]],DAY(tblData[[#This Row],[Birthday 2024]]),0)</f>
        <v>0</v>
      </c>
    </row>
    <row r="272" spans="2:17" ht="23.25" customHeight="1" x14ac:dyDescent="0.25">
      <c r="B272" s="19" t="s">
        <v>255</v>
      </c>
      <c r="C272" s="20">
        <v>38316</v>
      </c>
      <c r="D272" s="86">
        <f>DATE(2024,MONTH(tblData[[#This Row],[Birthday (MM/DD/YYYY)]]),DAY(tblData[[#This Row],[Birthday (MM/DD/YYYY)]]))</f>
        <v>45621</v>
      </c>
      <c r="E272" s="3">
        <f>WEEKDAY(tblData[[#This Row],[Birthday 2024]],2)</f>
        <v>1</v>
      </c>
      <c r="F272" s="3">
        <f>WEEKDAY(DATE(2024,MONTH(tblData[[#This Row],[Birthday 2024]]),1),2)</f>
        <v>5</v>
      </c>
      <c r="G272" s="87">
        <f>DATE(2024,MONTH(tblData[[#This Row],[Birthday 2024]]),1)</f>
        <v>45597</v>
      </c>
      <c r="H272" s="87">
        <f>IF(tblData[[#This Row],[First Day of week of the month]]&lt;=2,tblData[[#This Row],[First Day of week]]+2-tblData[[#This Row],[First Day of week of the month]],tblData[[#This Row],[First Day of week]]+7-tblData[[#This Row],[First Day of week of the month]]+2)</f>
        <v>45601</v>
      </c>
      <c r="I272" s="87">
        <f>tblData[[#This Row],[First Tuesday of the month]]+7*2</f>
        <v>45615</v>
      </c>
      <c r="J272" s="3" t="b">
        <f>tblData[[#This Row],[Third Tuesday of the month]]=tblData[[#This Row],[Birthday 2024]]</f>
        <v>0</v>
      </c>
      <c r="K272" s="87" cm="1">
        <f t="array" ref="K272">tblData[[#This Row],[Birthday 2024]]-_xlfn.SWITCH(tblData[[#This Row],[Day of week]],7,0,6,6,5,5,4,4,3,3,2,2,1,1)</f>
        <v>45620</v>
      </c>
      <c r="L272" s="87">
        <f>IF(MONTH(tblData[[#This Row],[Birthday 2024]])=2,DATE(2024,2,25),EOMONTH(tblData[[#This Row],[Birthday 2024]],0)-4)</f>
        <v>45622</v>
      </c>
      <c r="M272" s="87">
        <f>EOMONTH(tblData[[#This Row],[Birthday 2024]],0)</f>
        <v>45626</v>
      </c>
      <c r="N272" s="87" t="b">
        <f>MEDIAN(tblData[[#This Row],[Last - 5]:[Last]],tblData[[#This Row],[Birthday 2024]])=tblData[[#This Row],[Birthday 2024]]</f>
        <v>0</v>
      </c>
      <c r="O272" s="87" t="b">
        <f>DAY(tblData[[#This Row],[Birthday 2024]]) = DAY(EDATE(tblData[[#This Row],[Birthday 2024]],6))</f>
        <v>1</v>
      </c>
      <c r="P272" s="87" t="b">
        <f>IF((tblData[[#This Row],[Day of week]]=7)+(tblData[[#This Row],[Day of week]]=6),TRUE,FALSE)</f>
        <v>0</v>
      </c>
      <c r="Q272" s="3">
        <f>IF(tblData[[#This Row],[Is Weekend]],DAY(tblData[[#This Row],[Birthday 2024]]),0)</f>
        <v>0</v>
      </c>
    </row>
    <row r="273" spans="2:17" ht="23.25" customHeight="1" x14ac:dyDescent="0.25">
      <c r="B273" s="19" t="s">
        <v>256</v>
      </c>
      <c r="C273" s="20">
        <v>37869</v>
      </c>
      <c r="D273" s="86">
        <f>DATE(2024,MONTH(tblData[[#This Row],[Birthday (MM/DD/YYYY)]]),DAY(tblData[[#This Row],[Birthday (MM/DD/YYYY)]]))</f>
        <v>45540</v>
      </c>
      <c r="E273" s="3">
        <f>WEEKDAY(tblData[[#This Row],[Birthday 2024]],2)</f>
        <v>4</v>
      </c>
      <c r="F273" s="3">
        <f>WEEKDAY(DATE(2024,MONTH(tblData[[#This Row],[Birthday 2024]]),1),2)</f>
        <v>7</v>
      </c>
      <c r="G273" s="87">
        <f>DATE(2024,MONTH(tblData[[#This Row],[Birthday 2024]]),1)</f>
        <v>45536</v>
      </c>
      <c r="H273" s="87">
        <f>IF(tblData[[#This Row],[First Day of week of the month]]&lt;=2,tblData[[#This Row],[First Day of week]]+2-tblData[[#This Row],[First Day of week of the month]],tblData[[#This Row],[First Day of week]]+7-tblData[[#This Row],[First Day of week of the month]]+2)</f>
        <v>45538</v>
      </c>
      <c r="I273" s="87">
        <f>tblData[[#This Row],[First Tuesday of the month]]+7*2</f>
        <v>45552</v>
      </c>
      <c r="J273" s="3" t="b">
        <f>tblData[[#This Row],[Third Tuesday of the month]]=tblData[[#This Row],[Birthday 2024]]</f>
        <v>0</v>
      </c>
      <c r="K273" s="87" cm="1">
        <f t="array" ref="K273">tblData[[#This Row],[Birthday 2024]]-_xlfn.SWITCH(tblData[[#This Row],[Day of week]],7,0,6,6,5,5,4,4,3,3,2,2,1,1)</f>
        <v>45536</v>
      </c>
      <c r="L273" s="87">
        <f>IF(MONTH(tblData[[#This Row],[Birthday 2024]])=2,DATE(2024,2,25),EOMONTH(tblData[[#This Row],[Birthday 2024]],0)-4)</f>
        <v>45561</v>
      </c>
      <c r="M273" s="87">
        <f>EOMONTH(tblData[[#This Row],[Birthday 2024]],0)</f>
        <v>45565</v>
      </c>
      <c r="N273" s="87" t="b">
        <f>MEDIAN(tblData[[#This Row],[Last - 5]:[Last]],tblData[[#This Row],[Birthday 2024]])=tblData[[#This Row],[Birthday 2024]]</f>
        <v>0</v>
      </c>
      <c r="O273" s="87" t="b">
        <f>DAY(tblData[[#This Row],[Birthday 2024]]) = DAY(EDATE(tblData[[#This Row],[Birthday 2024]],6))</f>
        <v>1</v>
      </c>
      <c r="P273" s="87" t="b">
        <f>IF((tblData[[#This Row],[Day of week]]=7)+(tblData[[#This Row],[Day of week]]=6),TRUE,FALSE)</f>
        <v>0</v>
      </c>
      <c r="Q273" s="3">
        <f>IF(tblData[[#This Row],[Is Weekend]],DAY(tblData[[#This Row],[Birthday 2024]]),0)</f>
        <v>0</v>
      </c>
    </row>
    <row r="274" spans="2:17" ht="23.25" customHeight="1" x14ac:dyDescent="0.25">
      <c r="B274" s="19" t="s">
        <v>257</v>
      </c>
      <c r="C274" s="20">
        <v>37432</v>
      </c>
      <c r="D274" s="86">
        <f>DATE(2024,MONTH(tblData[[#This Row],[Birthday (MM/DD/YYYY)]]),DAY(tblData[[#This Row],[Birthday (MM/DD/YYYY)]]))</f>
        <v>45468</v>
      </c>
      <c r="E274" s="3">
        <f>WEEKDAY(tblData[[#This Row],[Birthday 2024]],2)</f>
        <v>2</v>
      </c>
      <c r="F274" s="3">
        <f>WEEKDAY(DATE(2024,MONTH(tblData[[#This Row],[Birthday 2024]]),1),2)</f>
        <v>6</v>
      </c>
      <c r="G274" s="87">
        <f>DATE(2024,MONTH(tblData[[#This Row],[Birthday 2024]]),1)</f>
        <v>45444</v>
      </c>
      <c r="H274" s="87">
        <f>IF(tblData[[#This Row],[First Day of week of the month]]&lt;=2,tblData[[#This Row],[First Day of week]]+2-tblData[[#This Row],[First Day of week of the month]],tblData[[#This Row],[First Day of week]]+7-tblData[[#This Row],[First Day of week of the month]]+2)</f>
        <v>45447</v>
      </c>
      <c r="I274" s="87">
        <f>tblData[[#This Row],[First Tuesday of the month]]+7*2</f>
        <v>45461</v>
      </c>
      <c r="J274" s="3" t="b">
        <f>tblData[[#This Row],[Third Tuesday of the month]]=tblData[[#This Row],[Birthday 2024]]</f>
        <v>0</v>
      </c>
      <c r="K274" s="87" cm="1">
        <f t="array" ref="K274">tblData[[#This Row],[Birthday 2024]]-_xlfn.SWITCH(tblData[[#This Row],[Day of week]],7,0,6,6,5,5,4,4,3,3,2,2,1,1)</f>
        <v>45466</v>
      </c>
      <c r="L274" s="87">
        <f>IF(MONTH(tblData[[#This Row],[Birthday 2024]])=2,DATE(2024,2,25),EOMONTH(tblData[[#This Row],[Birthday 2024]],0)-4)</f>
        <v>45469</v>
      </c>
      <c r="M274" s="87">
        <f>EOMONTH(tblData[[#This Row],[Birthday 2024]],0)</f>
        <v>45473</v>
      </c>
      <c r="N274" s="87" t="b">
        <f>MEDIAN(tblData[[#This Row],[Last - 5]:[Last]],tblData[[#This Row],[Birthday 2024]])=tblData[[#This Row],[Birthday 2024]]</f>
        <v>0</v>
      </c>
      <c r="O274" s="87" t="b">
        <f>DAY(tblData[[#This Row],[Birthday 2024]]) = DAY(EDATE(tblData[[#This Row],[Birthday 2024]],6))</f>
        <v>1</v>
      </c>
      <c r="P274" s="87" t="b">
        <f>IF((tblData[[#This Row],[Day of week]]=7)+(tblData[[#This Row],[Day of week]]=6),TRUE,FALSE)</f>
        <v>0</v>
      </c>
      <c r="Q274" s="3">
        <f>IF(tblData[[#This Row],[Is Weekend]],DAY(tblData[[#This Row],[Birthday 2024]]),0)</f>
        <v>0</v>
      </c>
    </row>
    <row r="275" spans="2:17" ht="23.25" customHeight="1" x14ac:dyDescent="0.25">
      <c r="B275" s="19" t="s">
        <v>258</v>
      </c>
      <c r="C275" s="20">
        <v>37140</v>
      </c>
      <c r="D275" s="86">
        <f>DATE(2024,MONTH(tblData[[#This Row],[Birthday (MM/DD/YYYY)]]),DAY(tblData[[#This Row],[Birthday (MM/DD/YYYY)]]))</f>
        <v>45541</v>
      </c>
      <c r="E275" s="3">
        <f>WEEKDAY(tblData[[#This Row],[Birthday 2024]],2)</f>
        <v>5</v>
      </c>
      <c r="F275" s="3">
        <f>WEEKDAY(DATE(2024,MONTH(tblData[[#This Row],[Birthday 2024]]),1),2)</f>
        <v>7</v>
      </c>
      <c r="G275" s="87">
        <f>DATE(2024,MONTH(tblData[[#This Row],[Birthday 2024]]),1)</f>
        <v>45536</v>
      </c>
      <c r="H275" s="87">
        <f>IF(tblData[[#This Row],[First Day of week of the month]]&lt;=2,tblData[[#This Row],[First Day of week]]+2-tblData[[#This Row],[First Day of week of the month]],tblData[[#This Row],[First Day of week]]+7-tblData[[#This Row],[First Day of week of the month]]+2)</f>
        <v>45538</v>
      </c>
      <c r="I275" s="87">
        <f>tblData[[#This Row],[First Tuesday of the month]]+7*2</f>
        <v>45552</v>
      </c>
      <c r="J275" s="3" t="b">
        <f>tblData[[#This Row],[Third Tuesday of the month]]=tblData[[#This Row],[Birthday 2024]]</f>
        <v>0</v>
      </c>
      <c r="K275" s="87" cm="1">
        <f t="array" ref="K275">tblData[[#This Row],[Birthday 2024]]-_xlfn.SWITCH(tblData[[#This Row],[Day of week]],7,0,6,6,5,5,4,4,3,3,2,2,1,1)</f>
        <v>45536</v>
      </c>
      <c r="L275" s="87">
        <f>IF(MONTH(tblData[[#This Row],[Birthday 2024]])=2,DATE(2024,2,25),EOMONTH(tblData[[#This Row],[Birthday 2024]],0)-4)</f>
        <v>45561</v>
      </c>
      <c r="M275" s="87">
        <f>EOMONTH(tblData[[#This Row],[Birthday 2024]],0)</f>
        <v>45565</v>
      </c>
      <c r="N275" s="87" t="b">
        <f>MEDIAN(tblData[[#This Row],[Last - 5]:[Last]],tblData[[#This Row],[Birthday 2024]])=tblData[[#This Row],[Birthday 2024]]</f>
        <v>0</v>
      </c>
      <c r="O275" s="87" t="b">
        <f>DAY(tblData[[#This Row],[Birthday 2024]]) = DAY(EDATE(tblData[[#This Row],[Birthday 2024]],6))</f>
        <v>1</v>
      </c>
      <c r="P275" s="87" t="b">
        <f>IF((tblData[[#This Row],[Day of week]]=7)+(tblData[[#This Row],[Day of week]]=6),TRUE,FALSE)</f>
        <v>0</v>
      </c>
      <c r="Q275" s="3">
        <f>IF(tblData[[#This Row],[Is Weekend]],DAY(tblData[[#This Row],[Birthday 2024]]),0)</f>
        <v>0</v>
      </c>
    </row>
    <row r="276" spans="2:17" ht="23.25" customHeight="1" x14ac:dyDescent="0.25">
      <c r="B276" s="19" t="s">
        <v>259</v>
      </c>
      <c r="C276" s="20">
        <v>38323</v>
      </c>
      <c r="D276" s="86">
        <f>DATE(2024,MONTH(tblData[[#This Row],[Birthday (MM/DD/YYYY)]]),DAY(tblData[[#This Row],[Birthday (MM/DD/YYYY)]]))</f>
        <v>45628</v>
      </c>
      <c r="E276" s="3">
        <f>WEEKDAY(tblData[[#This Row],[Birthday 2024]],2)</f>
        <v>1</v>
      </c>
      <c r="F276" s="3">
        <f>WEEKDAY(DATE(2024,MONTH(tblData[[#This Row],[Birthday 2024]]),1),2)</f>
        <v>7</v>
      </c>
      <c r="G276" s="87">
        <f>DATE(2024,MONTH(tblData[[#This Row],[Birthday 2024]]),1)</f>
        <v>45627</v>
      </c>
      <c r="H276" s="87">
        <f>IF(tblData[[#This Row],[First Day of week of the month]]&lt;=2,tblData[[#This Row],[First Day of week]]+2-tblData[[#This Row],[First Day of week of the month]],tblData[[#This Row],[First Day of week]]+7-tblData[[#This Row],[First Day of week of the month]]+2)</f>
        <v>45629</v>
      </c>
      <c r="I276" s="87">
        <f>tblData[[#This Row],[First Tuesday of the month]]+7*2</f>
        <v>45643</v>
      </c>
      <c r="J276" s="3" t="b">
        <f>tblData[[#This Row],[Third Tuesday of the month]]=tblData[[#This Row],[Birthday 2024]]</f>
        <v>0</v>
      </c>
      <c r="K276" s="87" cm="1">
        <f t="array" ref="K276">tblData[[#This Row],[Birthday 2024]]-_xlfn.SWITCH(tblData[[#This Row],[Day of week]],7,0,6,6,5,5,4,4,3,3,2,2,1,1)</f>
        <v>45627</v>
      </c>
      <c r="L276" s="87">
        <f>IF(MONTH(tblData[[#This Row],[Birthday 2024]])=2,DATE(2024,2,25),EOMONTH(tblData[[#This Row],[Birthday 2024]],0)-4)</f>
        <v>45653</v>
      </c>
      <c r="M276" s="87">
        <f>EOMONTH(tblData[[#This Row],[Birthday 2024]],0)</f>
        <v>45657</v>
      </c>
      <c r="N276" s="87" t="b">
        <f>MEDIAN(tblData[[#This Row],[Last - 5]:[Last]],tblData[[#This Row],[Birthday 2024]])=tblData[[#This Row],[Birthday 2024]]</f>
        <v>0</v>
      </c>
      <c r="O276" s="87" t="b">
        <f>DAY(tblData[[#This Row],[Birthday 2024]]) = DAY(EDATE(tblData[[#This Row],[Birthday 2024]],6))</f>
        <v>1</v>
      </c>
      <c r="P276" s="87" t="b">
        <f>IF((tblData[[#This Row],[Day of week]]=7)+(tblData[[#This Row],[Day of week]]=6),TRUE,FALSE)</f>
        <v>0</v>
      </c>
      <c r="Q276" s="3">
        <f>IF(tblData[[#This Row],[Is Weekend]],DAY(tblData[[#This Row],[Birthday 2024]]),0)</f>
        <v>0</v>
      </c>
    </row>
    <row r="277" spans="2:17" ht="23.25" customHeight="1" x14ac:dyDescent="0.25">
      <c r="B277" s="19" t="s">
        <v>260</v>
      </c>
      <c r="C277" s="20">
        <v>37399</v>
      </c>
      <c r="D277" s="86">
        <f>DATE(2024,MONTH(tblData[[#This Row],[Birthday (MM/DD/YYYY)]]),DAY(tblData[[#This Row],[Birthday (MM/DD/YYYY)]]))</f>
        <v>45435</v>
      </c>
      <c r="E277" s="3">
        <f>WEEKDAY(tblData[[#This Row],[Birthday 2024]],2)</f>
        <v>4</v>
      </c>
      <c r="F277" s="3">
        <f>WEEKDAY(DATE(2024,MONTH(tblData[[#This Row],[Birthday 2024]]),1),2)</f>
        <v>3</v>
      </c>
      <c r="G277" s="87">
        <f>DATE(2024,MONTH(tblData[[#This Row],[Birthday 2024]]),1)</f>
        <v>45413</v>
      </c>
      <c r="H277" s="87">
        <f>IF(tblData[[#This Row],[First Day of week of the month]]&lt;=2,tblData[[#This Row],[First Day of week]]+2-tblData[[#This Row],[First Day of week of the month]],tblData[[#This Row],[First Day of week]]+7-tblData[[#This Row],[First Day of week of the month]]+2)</f>
        <v>45419</v>
      </c>
      <c r="I277" s="87">
        <f>tblData[[#This Row],[First Tuesday of the month]]+7*2</f>
        <v>45433</v>
      </c>
      <c r="J277" s="3" t="b">
        <f>tblData[[#This Row],[Third Tuesday of the month]]=tblData[[#This Row],[Birthday 2024]]</f>
        <v>0</v>
      </c>
      <c r="K277" s="87" cm="1">
        <f t="array" ref="K277">tblData[[#This Row],[Birthday 2024]]-_xlfn.SWITCH(tblData[[#This Row],[Day of week]],7,0,6,6,5,5,4,4,3,3,2,2,1,1)</f>
        <v>45431</v>
      </c>
      <c r="L277" s="87">
        <f>IF(MONTH(tblData[[#This Row],[Birthday 2024]])=2,DATE(2024,2,25),EOMONTH(tblData[[#This Row],[Birthday 2024]],0)-4)</f>
        <v>45439</v>
      </c>
      <c r="M277" s="87">
        <f>EOMONTH(tblData[[#This Row],[Birthday 2024]],0)</f>
        <v>45443</v>
      </c>
      <c r="N277" s="87" t="b">
        <f>MEDIAN(tblData[[#This Row],[Last - 5]:[Last]],tblData[[#This Row],[Birthday 2024]])=tblData[[#This Row],[Birthday 2024]]</f>
        <v>0</v>
      </c>
      <c r="O277" s="87" t="b">
        <f>DAY(tblData[[#This Row],[Birthday 2024]]) = DAY(EDATE(tblData[[#This Row],[Birthday 2024]],6))</f>
        <v>1</v>
      </c>
      <c r="P277" s="87" t="b">
        <f>IF((tblData[[#This Row],[Day of week]]=7)+(tblData[[#This Row],[Day of week]]=6),TRUE,FALSE)</f>
        <v>0</v>
      </c>
      <c r="Q277" s="3">
        <f>IF(tblData[[#This Row],[Is Weekend]],DAY(tblData[[#This Row],[Birthday 2024]]),0)</f>
        <v>0</v>
      </c>
    </row>
    <row r="278" spans="2:17" ht="23.25" customHeight="1" x14ac:dyDescent="0.25">
      <c r="B278" s="19" t="s">
        <v>261</v>
      </c>
      <c r="C278" s="20">
        <v>38277</v>
      </c>
      <c r="D278" s="86">
        <f>DATE(2024,MONTH(tblData[[#This Row],[Birthday (MM/DD/YYYY)]]),DAY(tblData[[#This Row],[Birthday (MM/DD/YYYY)]]))</f>
        <v>45582</v>
      </c>
      <c r="E278" s="3">
        <f>WEEKDAY(tblData[[#This Row],[Birthday 2024]],2)</f>
        <v>4</v>
      </c>
      <c r="F278" s="3">
        <f>WEEKDAY(DATE(2024,MONTH(tblData[[#This Row],[Birthday 2024]]),1),2)</f>
        <v>2</v>
      </c>
      <c r="G278" s="87">
        <f>DATE(2024,MONTH(tblData[[#This Row],[Birthday 2024]]),1)</f>
        <v>45566</v>
      </c>
      <c r="H278" s="87">
        <f>IF(tblData[[#This Row],[First Day of week of the month]]&lt;=2,tblData[[#This Row],[First Day of week]]+2-tblData[[#This Row],[First Day of week of the month]],tblData[[#This Row],[First Day of week]]+7-tblData[[#This Row],[First Day of week of the month]]+2)</f>
        <v>45566</v>
      </c>
      <c r="I278" s="87">
        <f>tblData[[#This Row],[First Tuesday of the month]]+7*2</f>
        <v>45580</v>
      </c>
      <c r="J278" s="3" t="b">
        <f>tblData[[#This Row],[Third Tuesday of the month]]=tblData[[#This Row],[Birthday 2024]]</f>
        <v>0</v>
      </c>
      <c r="K278" s="87" cm="1">
        <f t="array" ref="K278">tblData[[#This Row],[Birthday 2024]]-_xlfn.SWITCH(tblData[[#This Row],[Day of week]],7,0,6,6,5,5,4,4,3,3,2,2,1,1)</f>
        <v>45578</v>
      </c>
      <c r="L278" s="87">
        <f>IF(MONTH(tblData[[#This Row],[Birthday 2024]])=2,DATE(2024,2,25),EOMONTH(tblData[[#This Row],[Birthday 2024]],0)-4)</f>
        <v>45592</v>
      </c>
      <c r="M278" s="87">
        <f>EOMONTH(tblData[[#This Row],[Birthday 2024]],0)</f>
        <v>45596</v>
      </c>
      <c r="N278" s="87" t="b">
        <f>MEDIAN(tblData[[#This Row],[Last - 5]:[Last]],tblData[[#This Row],[Birthday 2024]])=tblData[[#This Row],[Birthday 2024]]</f>
        <v>0</v>
      </c>
      <c r="O278" s="87" t="b">
        <f>DAY(tblData[[#This Row],[Birthday 2024]]) = DAY(EDATE(tblData[[#This Row],[Birthday 2024]],6))</f>
        <v>1</v>
      </c>
      <c r="P278" s="87" t="b">
        <f>IF((tblData[[#This Row],[Day of week]]=7)+(tblData[[#This Row],[Day of week]]=6),TRUE,FALSE)</f>
        <v>0</v>
      </c>
      <c r="Q278" s="3">
        <f>IF(tblData[[#This Row],[Is Weekend]],DAY(tblData[[#This Row],[Birthday 2024]]),0)</f>
        <v>0</v>
      </c>
    </row>
    <row r="279" spans="2:17" ht="23.25" customHeight="1" x14ac:dyDescent="0.25">
      <c r="B279" s="19" t="s">
        <v>262</v>
      </c>
      <c r="C279" s="20">
        <v>37776</v>
      </c>
      <c r="D279" s="86">
        <f>DATE(2024,MONTH(tblData[[#This Row],[Birthday (MM/DD/YYYY)]]),DAY(tblData[[#This Row],[Birthday (MM/DD/YYYY)]]))</f>
        <v>45447</v>
      </c>
      <c r="E279" s="3">
        <f>WEEKDAY(tblData[[#This Row],[Birthday 2024]],2)</f>
        <v>2</v>
      </c>
      <c r="F279" s="3">
        <f>WEEKDAY(DATE(2024,MONTH(tblData[[#This Row],[Birthday 2024]]),1),2)</f>
        <v>6</v>
      </c>
      <c r="G279" s="87">
        <f>DATE(2024,MONTH(tblData[[#This Row],[Birthday 2024]]),1)</f>
        <v>45444</v>
      </c>
      <c r="H279" s="87">
        <f>IF(tblData[[#This Row],[First Day of week of the month]]&lt;=2,tblData[[#This Row],[First Day of week]]+2-tblData[[#This Row],[First Day of week of the month]],tblData[[#This Row],[First Day of week]]+7-tblData[[#This Row],[First Day of week of the month]]+2)</f>
        <v>45447</v>
      </c>
      <c r="I279" s="87">
        <f>tblData[[#This Row],[First Tuesday of the month]]+7*2</f>
        <v>45461</v>
      </c>
      <c r="J279" s="3" t="b">
        <f>tblData[[#This Row],[Third Tuesday of the month]]=tblData[[#This Row],[Birthday 2024]]</f>
        <v>0</v>
      </c>
      <c r="K279" s="87" cm="1">
        <f t="array" ref="K279">tblData[[#This Row],[Birthday 2024]]-_xlfn.SWITCH(tblData[[#This Row],[Day of week]],7,0,6,6,5,5,4,4,3,3,2,2,1,1)</f>
        <v>45445</v>
      </c>
      <c r="L279" s="87">
        <f>IF(MONTH(tblData[[#This Row],[Birthday 2024]])=2,DATE(2024,2,25),EOMONTH(tblData[[#This Row],[Birthday 2024]],0)-4)</f>
        <v>45469</v>
      </c>
      <c r="M279" s="87">
        <f>EOMONTH(tblData[[#This Row],[Birthday 2024]],0)</f>
        <v>45473</v>
      </c>
      <c r="N279" s="87" t="b">
        <f>MEDIAN(tblData[[#This Row],[Last - 5]:[Last]],tblData[[#This Row],[Birthday 2024]])=tblData[[#This Row],[Birthday 2024]]</f>
        <v>0</v>
      </c>
      <c r="O279" s="87" t="b">
        <f>DAY(tblData[[#This Row],[Birthday 2024]]) = DAY(EDATE(tblData[[#This Row],[Birthday 2024]],6))</f>
        <v>1</v>
      </c>
      <c r="P279" s="87" t="b">
        <f>IF((tblData[[#This Row],[Day of week]]=7)+(tblData[[#This Row],[Day of week]]=6),TRUE,FALSE)</f>
        <v>0</v>
      </c>
      <c r="Q279" s="3">
        <f>IF(tblData[[#This Row],[Is Weekend]],DAY(tblData[[#This Row],[Birthday 2024]]),0)</f>
        <v>0</v>
      </c>
    </row>
    <row r="280" spans="2:17" ht="23.25" customHeight="1" x14ac:dyDescent="0.25">
      <c r="B280" s="19" t="s">
        <v>263</v>
      </c>
      <c r="C280" s="20">
        <v>38049</v>
      </c>
      <c r="D280" s="86">
        <f>DATE(2024,MONTH(tblData[[#This Row],[Birthday (MM/DD/YYYY)]]),DAY(tblData[[#This Row],[Birthday (MM/DD/YYYY)]]))</f>
        <v>45354</v>
      </c>
      <c r="E280" s="3">
        <f>WEEKDAY(tblData[[#This Row],[Birthday 2024]],2)</f>
        <v>7</v>
      </c>
      <c r="F280" s="3">
        <f>WEEKDAY(DATE(2024,MONTH(tblData[[#This Row],[Birthday 2024]]),1),2)</f>
        <v>5</v>
      </c>
      <c r="G280" s="87">
        <f>DATE(2024,MONTH(tblData[[#This Row],[Birthday 2024]]),1)</f>
        <v>45352</v>
      </c>
      <c r="H280" s="87">
        <f>IF(tblData[[#This Row],[First Day of week of the month]]&lt;=2,tblData[[#This Row],[First Day of week]]+2-tblData[[#This Row],[First Day of week of the month]],tblData[[#This Row],[First Day of week]]+7-tblData[[#This Row],[First Day of week of the month]]+2)</f>
        <v>45356</v>
      </c>
      <c r="I280" s="87">
        <f>tblData[[#This Row],[First Tuesday of the month]]+7*2</f>
        <v>45370</v>
      </c>
      <c r="J280" s="3" t="b">
        <f>tblData[[#This Row],[Third Tuesday of the month]]=tblData[[#This Row],[Birthday 2024]]</f>
        <v>0</v>
      </c>
      <c r="K280" s="87" cm="1">
        <f t="array" ref="K280">tblData[[#This Row],[Birthday 2024]]-_xlfn.SWITCH(tblData[[#This Row],[Day of week]],7,0,6,6,5,5,4,4,3,3,2,2,1,1)</f>
        <v>45354</v>
      </c>
      <c r="L280" s="87">
        <f>IF(MONTH(tblData[[#This Row],[Birthday 2024]])=2,DATE(2024,2,25),EOMONTH(tblData[[#This Row],[Birthday 2024]],0)-4)</f>
        <v>45378</v>
      </c>
      <c r="M280" s="87">
        <f>EOMONTH(tblData[[#This Row],[Birthday 2024]],0)</f>
        <v>45382</v>
      </c>
      <c r="N280" s="87" t="b">
        <f>MEDIAN(tblData[[#This Row],[Last - 5]:[Last]],tblData[[#This Row],[Birthday 2024]])=tblData[[#This Row],[Birthday 2024]]</f>
        <v>0</v>
      </c>
      <c r="O280" s="87" t="b">
        <f>DAY(tblData[[#This Row],[Birthday 2024]]) = DAY(EDATE(tblData[[#This Row],[Birthday 2024]],6))</f>
        <v>1</v>
      </c>
      <c r="P280" s="87" t="b">
        <f>IF((tblData[[#This Row],[Day of week]]=7)+(tblData[[#This Row],[Day of week]]=6),TRUE,FALSE)</f>
        <v>1</v>
      </c>
      <c r="Q280" s="3">
        <f>IF(tblData[[#This Row],[Is Weekend]],DAY(tblData[[#This Row],[Birthday 2024]]),0)</f>
        <v>3</v>
      </c>
    </row>
    <row r="281" spans="2:17" ht="23.25" customHeight="1" x14ac:dyDescent="0.25">
      <c r="B281" s="19" t="s">
        <v>264</v>
      </c>
      <c r="C281" s="20">
        <v>36820</v>
      </c>
      <c r="D281" s="86">
        <f>DATE(2024,MONTH(tblData[[#This Row],[Birthday (MM/DD/YYYY)]]),DAY(tblData[[#This Row],[Birthday (MM/DD/YYYY)]]))</f>
        <v>45586</v>
      </c>
      <c r="E281" s="3">
        <f>WEEKDAY(tblData[[#This Row],[Birthday 2024]],2)</f>
        <v>1</v>
      </c>
      <c r="F281" s="3">
        <f>WEEKDAY(DATE(2024,MONTH(tblData[[#This Row],[Birthday 2024]]),1),2)</f>
        <v>2</v>
      </c>
      <c r="G281" s="87">
        <f>DATE(2024,MONTH(tblData[[#This Row],[Birthday 2024]]),1)</f>
        <v>45566</v>
      </c>
      <c r="H281" s="87">
        <f>IF(tblData[[#This Row],[First Day of week of the month]]&lt;=2,tblData[[#This Row],[First Day of week]]+2-tblData[[#This Row],[First Day of week of the month]],tblData[[#This Row],[First Day of week]]+7-tblData[[#This Row],[First Day of week of the month]]+2)</f>
        <v>45566</v>
      </c>
      <c r="I281" s="87">
        <f>tblData[[#This Row],[First Tuesday of the month]]+7*2</f>
        <v>45580</v>
      </c>
      <c r="J281" s="3" t="b">
        <f>tblData[[#This Row],[Third Tuesday of the month]]=tblData[[#This Row],[Birthday 2024]]</f>
        <v>0</v>
      </c>
      <c r="K281" s="87" cm="1">
        <f t="array" ref="K281">tblData[[#This Row],[Birthday 2024]]-_xlfn.SWITCH(tblData[[#This Row],[Day of week]],7,0,6,6,5,5,4,4,3,3,2,2,1,1)</f>
        <v>45585</v>
      </c>
      <c r="L281" s="87">
        <f>IF(MONTH(tblData[[#This Row],[Birthday 2024]])=2,DATE(2024,2,25),EOMONTH(tblData[[#This Row],[Birthday 2024]],0)-4)</f>
        <v>45592</v>
      </c>
      <c r="M281" s="87">
        <f>EOMONTH(tblData[[#This Row],[Birthday 2024]],0)</f>
        <v>45596</v>
      </c>
      <c r="N281" s="87" t="b">
        <f>MEDIAN(tblData[[#This Row],[Last - 5]:[Last]],tblData[[#This Row],[Birthday 2024]])=tblData[[#This Row],[Birthday 2024]]</f>
        <v>0</v>
      </c>
      <c r="O281" s="87" t="b">
        <f>DAY(tblData[[#This Row],[Birthday 2024]]) = DAY(EDATE(tblData[[#This Row],[Birthday 2024]],6))</f>
        <v>1</v>
      </c>
      <c r="P281" s="87" t="b">
        <f>IF((tblData[[#This Row],[Day of week]]=7)+(tblData[[#This Row],[Day of week]]=6),TRUE,FALSE)</f>
        <v>0</v>
      </c>
      <c r="Q281" s="3">
        <f>IF(tblData[[#This Row],[Is Weekend]],DAY(tblData[[#This Row],[Birthday 2024]]),0)</f>
        <v>0</v>
      </c>
    </row>
    <row r="282" spans="2:17" ht="23.25" customHeight="1" x14ac:dyDescent="0.25">
      <c r="B282" s="19" t="s">
        <v>265</v>
      </c>
      <c r="C282" s="20">
        <v>37285</v>
      </c>
      <c r="D282" s="86">
        <f>DATE(2024,MONTH(tblData[[#This Row],[Birthday (MM/DD/YYYY)]]),DAY(tblData[[#This Row],[Birthday (MM/DD/YYYY)]]))</f>
        <v>45320</v>
      </c>
      <c r="E282" s="3">
        <f>WEEKDAY(tblData[[#This Row],[Birthday 2024]],2)</f>
        <v>1</v>
      </c>
      <c r="F282" s="3">
        <f>WEEKDAY(DATE(2024,MONTH(tblData[[#This Row],[Birthday 2024]]),1),2)</f>
        <v>1</v>
      </c>
      <c r="G282" s="87">
        <f>DATE(2024,MONTH(tblData[[#This Row],[Birthday 2024]]),1)</f>
        <v>45292</v>
      </c>
      <c r="H282" s="87">
        <f>IF(tblData[[#This Row],[First Day of week of the month]]&lt;=2,tblData[[#This Row],[First Day of week]]+2-tblData[[#This Row],[First Day of week of the month]],tblData[[#This Row],[First Day of week]]+7-tblData[[#This Row],[First Day of week of the month]]+2)</f>
        <v>45293</v>
      </c>
      <c r="I282" s="87">
        <f>tblData[[#This Row],[First Tuesday of the month]]+7*2</f>
        <v>45307</v>
      </c>
      <c r="J282" s="3" t="b">
        <f>tblData[[#This Row],[Third Tuesday of the month]]=tblData[[#This Row],[Birthday 2024]]</f>
        <v>0</v>
      </c>
      <c r="K282" s="87" cm="1">
        <f t="array" ref="K282">tblData[[#This Row],[Birthday 2024]]-_xlfn.SWITCH(tblData[[#This Row],[Day of week]],7,0,6,6,5,5,4,4,3,3,2,2,1,1)</f>
        <v>45319</v>
      </c>
      <c r="L282" s="87">
        <f>IF(MONTH(tblData[[#This Row],[Birthday 2024]])=2,DATE(2024,2,25),EOMONTH(tblData[[#This Row],[Birthday 2024]],0)-4)</f>
        <v>45318</v>
      </c>
      <c r="M282" s="87">
        <f>EOMONTH(tblData[[#This Row],[Birthday 2024]],0)</f>
        <v>45322</v>
      </c>
      <c r="N282" s="87" t="b">
        <f>MEDIAN(tblData[[#This Row],[Last - 5]:[Last]],tblData[[#This Row],[Birthday 2024]])=tblData[[#This Row],[Birthday 2024]]</f>
        <v>1</v>
      </c>
      <c r="O282" s="87" t="b">
        <f>DAY(tblData[[#This Row],[Birthday 2024]]) = DAY(EDATE(tblData[[#This Row],[Birthday 2024]],6))</f>
        <v>1</v>
      </c>
      <c r="P282" s="87" t="b">
        <f>IF((tblData[[#This Row],[Day of week]]=7)+(tblData[[#This Row],[Day of week]]=6),TRUE,FALSE)</f>
        <v>0</v>
      </c>
      <c r="Q282" s="3">
        <f>IF(tblData[[#This Row],[Is Weekend]],DAY(tblData[[#This Row],[Birthday 2024]]),0)</f>
        <v>0</v>
      </c>
    </row>
    <row r="283" spans="2:17" ht="23.25" customHeight="1" x14ac:dyDescent="0.25">
      <c r="B283" s="19" t="s">
        <v>266</v>
      </c>
      <c r="C283" s="20">
        <v>38033</v>
      </c>
      <c r="D283" s="86">
        <f>DATE(2024,MONTH(tblData[[#This Row],[Birthday (MM/DD/YYYY)]]),DAY(tblData[[#This Row],[Birthday (MM/DD/YYYY)]]))</f>
        <v>45338</v>
      </c>
      <c r="E283" s="3">
        <f>WEEKDAY(tblData[[#This Row],[Birthday 2024]],2)</f>
        <v>5</v>
      </c>
      <c r="F283" s="3">
        <f>WEEKDAY(DATE(2024,MONTH(tblData[[#This Row],[Birthday 2024]]),1),2)</f>
        <v>4</v>
      </c>
      <c r="G283" s="87">
        <f>DATE(2024,MONTH(tblData[[#This Row],[Birthday 2024]]),1)</f>
        <v>45323</v>
      </c>
      <c r="H283" s="87">
        <f>IF(tblData[[#This Row],[First Day of week of the month]]&lt;=2,tblData[[#This Row],[First Day of week]]+2-tblData[[#This Row],[First Day of week of the month]],tblData[[#This Row],[First Day of week]]+7-tblData[[#This Row],[First Day of week of the month]]+2)</f>
        <v>45328</v>
      </c>
      <c r="I283" s="87">
        <f>tblData[[#This Row],[First Tuesday of the month]]+7*2</f>
        <v>45342</v>
      </c>
      <c r="J283" s="3" t="b">
        <f>tblData[[#This Row],[Third Tuesday of the month]]=tblData[[#This Row],[Birthday 2024]]</f>
        <v>0</v>
      </c>
      <c r="K283" s="87" cm="1">
        <f t="array" ref="K283">tblData[[#This Row],[Birthday 2024]]-_xlfn.SWITCH(tblData[[#This Row],[Day of week]],7,0,6,6,5,5,4,4,3,3,2,2,1,1)</f>
        <v>45333</v>
      </c>
      <c r="L283" s="87">
        <f>IF(MONTH(tblData[[#This Row],[Birthday 2024]])=2,DATE(2024,2,25),EOMONTH(tblData[[#This Row],[Birthday 2024]],0)-4)</f>
        <v>45347</v>
      </c>
      <c r="M283" s="87">
        <f>EOMONTH(tblData[[#This Row],[Birthday 2024]],0)</f>
        <v>45351</v>
      </c>
      <c r="N283" s="87" t="b">
        <f>MEDIAN(tblData[[#This Row],[Last - 5]:[Last]],tblData[[#This Row],[Birthday 2024]])=tblData[[#This Row],[Birthday 2024]]</f>
        <v>0</v>
      </c>
      <c r="O283" s="87" t="b">
        <f>DAY(tblData[[#This Row],[Birthday 2024]]) = DAY(EDATE(tblData[[#This Row],[Birthday 2024]],6))</f>
        <v>1</v>
      </c>
      <c r="P283" s="87" t="b">
        <f>IF((tblData[[#This Row],[Day of week]]=7)+(tblData[[#This Row],[Day of week]]=6),TRUE,FALSE)</f>
        <v>0</v>
      </c>
      <c r="Q283" s="3">
        <f>IF(tblData[[#This Row],[Is Weekend]],DAY(tblData[[#This Row],[Birthday 2024]]),0)</f>
        <v>0</v>
      </c>
    </row>
    <row r="284" spans="2:17" ht="23.25" customHeight="1" x14ac:dyDescent="0.25">
      <c r="B284" s="19" t="s">
        <v>267</v>
      </c>
      <c r="C284" s="20">
        <v>38483</v>
      </c>
      <c r="D284" s="86">
        <f>DATE(2024,MONTH(tblData[[#This Row],[Birthday (MM/DD/YYYY)]]),DAY(tblData[[#This Row],[Birthday (MM/DD/YYYY)]]))</f>
        <v>45423</v>
      </c>
      <c r="E284" s="3">
        <f>WEEKDAY(tblData[[#This Row],[Birthday 2024]],2)</f>
        <v>6</v>
      </c>
      <c r="F284" s="3">
        <f>WEEKDAY(DATE(2024,MONTH(tblData[[#This Row],[Birthday 2024]]),1),2)</f>
        <v>3</v>
      </c>
      <c r="G284" s="87">
        <f>DATE(2024,MONTH(tblData[[#This Row],[Birthday 2024]]),1)</f>
        <v>45413</v>
      </c>
      <c r="H284" s="87">
        <f>IF(tblData[[#This Row],[First Day of week of the month]]&lt;=2,tblData[[#This Row],[First Day of week]]+2-tblData[[#This Row],[First Day of week of the month]],tblData[[#This Row],[First Day of week]]+7-tblData[[#This Row],[First Day of week of the month]]+2)</f>
        <v>45419</v>
      </c>
      <c r="I284" s="87">
        <f>tblData[[#This Row],[First Tuesday of the month]]+7*2</f>
        <v>45433</v>
      </c>
      <c r="J284" s="3" t="b">
        <f>tblData[[#This Row],[Third Tuesday of the month]]=tblData[[#This Row],[Birthday 2024]]</f>
        <v>0</v>
      </c>
      <c r="K284" s="87" cm="1">
        <f t="array" ref="K284">tblData[[#This Row],[Birthday 2024]]-_xlfn.SWITCH(tblData[[#This Row],[Day of week]],7,0,6,6,5,5,4,4,3,3,2,2,1,1)</f>
        <v>45417</v>
      </c>
      <c r="L284" s="87">
        <f>IF(MONTH(tblData[[#This Row],[Birthday 2024]])=2,DATE(2024,2,25),EOMONTH(tblData[[#This Row],[Birthday 2024]],0)-4)</f>
        <v>45439</v>
      </c>
      <c r="M284" s="87">
        <f>EOMONTH(tblData[[#This Row],[Birthday 2024]],0)</f>
        <v>45443</v>
      </c>
      <c r="N284" s="87" t="b">
        <f>MEDIAN(tblData[[#This Row],[Last - 5]:[Last]],tblData[[#This Row],[Birthday 2024]])=tblData[[#This Row],[Birthday 2024]]</f>
        <v>0</v>
      </c>
      <c r="O284" s="87" t="b">
        <f>DAY(tblData[[#This Row],[Birthday 2024]]) = DAY(EDATE(tblData[[#This Row],[Birthday 2024]],6))</f>
        <v>1</v>
      </c>
      <c r="P284" s="87" t="b">
        <f>IF((tblData[[#This Row],[Day of week]]=7)+(tblData[[#This Row],[Day of week]]=6),TRUE,FALSE)</f>
        <v>1</v>
      </c>
      <c r="Q284" s="3">
        <f>IF(tblData[[#This Row],[Is Weekend]],DAY(tblData[[#This Row],[Birthday 2024]]),0)</f>
        <v>11</v>
      </c>
    </row>
    <row r="285" spans="2:17" ht="23.25" customHeight="1" x14ac:dyDescent="0.25">
      <c r="B285" s="19" t="s">
        <v>268</v>
      </c>
      <c r="C285" s="20">
        <v>37692</v>
      </c>
      <c r="D285" s="86">
        <f>DATE(2024,MONTH(tblData[[#This Row],[Birthday (MM/DD/YYYY)]]),DAY(tblData[[#This Row],[Birthday (MM/DD/YYYY)]]))</f>
        <v>45363</v>
      </c>
      <c r="E285" s="3">
        <f>WEEKDAY(tblData[[#This Row],[Birthday 2024]],2)</f>
        <v>2</v>
      </c>
      <c r="F285" s="3">
        <f>WEEKDAY(DATE(2024,MONTH(tblData[[#This Row],[Birthday 2024]]),1),2)</f>
        <v>5</v>
      </c>
      <c r="G285" s="87">
        <f>DATE(2024,MONTH(tblData[[#This Row],[Birthday 2024]]),1)</f>
        <v>45352</v>
      </c>
      <c r="H285" s="87">
        <f>IF(tblData[[#This Row],[First Day of week of the month]]&lt;=2,tblData[[#This Row],[First Day of week]]+2-tblData[[#This Row],[First Day of week of the month]],tblData[[#This Row],[First Day of week]]+7-tblData[[#This Row],[First Day of week of the month]]+2)</f>
        <v>45356</v>
      </c>
      <c r="I285" s="87">
        <f>tblData[[#This Row],[First Tuesday of the month]]+7*2</f>
        <v>45370</v>
      </c>
      <c r="J285" s="3" t="b">
        <f>tblData[[#This Row],[Third Tuesday of the month]]=tblData[[#This Row],[Birthday 2024]]</f>
        <v>0</v>
      </c>
      <c r="K285" s="87" cm="1">
        <f t="array" ref="K285">tblData[[#This Row],[Birthday 2024]]-_xlfn.SWITCH(tblData[[#This Row],[Day of week]],7,0,6,6,5,5,4,4,3,3,2,2,1,1)</f>
        <v>45361</v>
      </c>
      <c r="L285" s="87">
        <f>IF(MONTH(tblData[[#This Row],[Birthday 2024]])=2,DATE(2024,2,25),EOMONTH(tblData[[#This Row],[Birthday 2024]],0)-4)</f>
        <v>45378</v>
      </c>
      <c r="M285" s="87">
        <f>EOMONTH(tblData[[#This Row],[Birthday 2024]],0)</f>
        <v>45382</v>
      </c>
      <c r="N285" s="87" t="b">
        <f>MEDIAN(tblData[[#This Row],[Last - 5]:[Last]],tblData[[#This Row],[Birthday 2024]])=tblData[[#This Row],[Birthday 2024]]</f>
        <v>0</v>
      </c>
      <c r="O285" s="87" t="b">
        <f>DAY(tblData[[#This Row],[Birthday 2024]]) = DAY(EDATE(tblData[[#This Row],[Birthday 2024]],6))</f>
        <v>1</v>
      </c>
      <c r="P285" s="87" t="b">
        <f>IF((tblData[[#This Row],[Day of week]]=7)+(tblData[[#This Row],[Day of week]]=6),TRUE,FALSE)</f>
        <v>0</v>
      </c>
      <c r="Q285" s="3">
        <f>IF(tblData[[#This Row],[Is Weekend]],DAY(tblData[[#This Row],[Birthday 2024]]),0)</f>
        <v>0</v>
      </c>
    </row>
    <row r="286" spans="2:17" ht="23.25" customHeight="1" x14ac:dyDescent="0.25">
      <c r="B286" s="19" t="s">
        <v>269</v>
      </c>
      <c r="C286" s="20">
        <v>38056</v>
      </c>
      <c r="D286" s="86">
        <f>DATE(2024,MONTH(tblData[[#This Row],[Birthday (MM/DD/YYYY)]]),DAY(tblData[[#This Row],[Birthday (MM/DD/YYYY)]]))</f>
        <v>45361</v>
      </c>
      <c r="E286" s="3">
        <f>WEEKDAY(tblData[[#This Row],[Birthday 2024]],2)</f>
        <v>7</v>
      </c>
      <c r="F286" s="3">
        <f>WEEKDAY(DATE(2024,MONTH(tblData[[#This Row],[Birthday 2024]]),1),2)</f>
        <v>5</v>
      </c>
      <c r="G286" s="87">
        <f>DATE(2024,MONTH(tblData[[#This Row],[Birthday 2024]]),1)</f>
        <v>45352</v>
      </c>
      <c r="H286" s="87">
        <f>IF(tblData[[#This Row],[First Day of week of the month]]&lt;=2,tblData[[#This Row],[First Day of week]]+2-tblData[[#This Row],[First Day of week of the month]],tblData[[#This Row],[First Day of week]]+7-tblData[[#This Row],[First Day of week of the month]]+2)</f>
        <v>45356</v>
      </c>
      <c r="I286" s="87">
        <f>tblData[[#This Row],[First Tuesday of the month]]+7*2</f>
        <v>45370</v>
      </c>
      <c r="J286" s="3" t="b">
        <f>tblData[[#This Row],[Third Tuesday of the month]]=tblData[[#This Row],[Birthday 2024]]</f>
        <v>0</v>
      </c>
      <c r="K286" s="87" cm="1">
        <f t="array" ref="K286">tblData[[#This Row],[Birthday 2024]]-_xlfn.SWITCH(tblData[[#This Row],[Day of week]],7,0,6,6,5,5,4,4,3,3,2,2,1,1)</f>
        <v>45361</v>
      </c>
      <c r="L286" s="87">
        <f>IF(MONTH(tblData[[#This Row],[Birthday 2024]])=2,DATE(2024,2,25),EOMONTH(tblData[[#This Row],[Birthday 2024]],0)-4)</f>
        <v>45378</v>
      </c>
      <c r="M286" s="87">
        <f>EOMONTH(tblData[[#This Row],[Birthday 2024]],0)</f>
        <v>45382</v>
      </c>
      <c r="N286" s="87" t="b">
        <f>MEDIAN(tblData[[#This Row],[Last - 5]:[Last]],tblData[[#This Row],[Birthday 2024]])=tblData[[#This Row],[Birthday 2024]]</f>
        <v>0</v>
      </c>
      <c r="O286" s="87" t="b">
        <f>DAY(tblData[[#This Row],[Birthday 2024]]) = DAY(EDATE(tblData[[#This Row],[Birthday 2024]],6))</f>
        <v>1</v>
      </c>
      <c r="P286" s="87" t="b">
        <f>IF((tblData[[#This Row],[Day of week]]=7)+(tblData[[#This Row],[Day of week]]=6),TRUE,FALSE)</f>
        <v>1</v>
      </c>
      <c r="Q286" s="3">
        <f>IF(tblData[[#This Row],[Is Weekend]],DAY(tblData[[#This Row],[Birthday 2024]]),0)</f>
        <v>10</v>
      </c>
    </row>
    <row r="287" spans="2:17" ht="23.25" customHeight="1" x14ac:dyDescent="0.25">
      <c r="B287" s="19" t="s">
        <v>270</v>
      </c>
      <c r="C287" s="20">
        <v>37343</v>
      </c>
      <c r="D287" s="86">
        <f>DATE(2024,MONTH(tblData[[#This Row],[Birthday (MM/DD/YYYY)]]),DAY(tblData[[#This Row],[Birthday (MM/DD/YYYY)]]))</f>
        <v>45379</v>
      </c>
      <c r="E287" s="3">
        <f>WEEKDAY(tblData[[#This Row],[Birthday 2024]],2)</f>
        <v>4</v>
      </c>
      <c r="F287" s="3">
        <f>WEEKDAY(DATE(2024,MONTH(tblData[[#This Row],[Birthday 2024]]),1),2)</f>
        <v>5</v>
      </c>
      <c r="G287" s="87">
        <f>DATE(2024,MONTH(tblData[[#This Row],[Birthday 2024]]),1)</f>
        <v>45352</v>
      </c>
      <c r="H287" s="87">
        <f>IF(tblData[[#This Row],[First Day of week of the month]]&lt;=2,tblData[[#This Row],[First Day of week]]+2-tblData[[#This Row],[First Day of week of the month]],tblData[[#This Row],[First Day of week]]+7-tblData[[#This Row],[First Day of week of the month]]+2)</f>
        <v>45356</v>
      </c>
      <c r="I287" s="87">
        <f>tblData[[#This Row],[First Tuesday of the month]]+7*2</f>
        <v>45370</v>
      </c>
      <c r="J287" s="3" t="b">
        <f>tblData[[#This Row],[Third Tuesday of the month]]=tblData[[#This Row],[Birthday 2024]]</f>
        <v>0</v>
      </c>
      <c r="K287" s="87" cm="1">
        <f t="array" ref="K287">tblData[[#This Row],[Birthday 2024]]-_xlfn.SWITCH(tblData[[#This Row],[Day of week]],7,0,6,6,5,5,4,4,3,3,2,2,1,1)</f>
        <v>45375</v>
      </c>
      <c r="L287" s="87">
        <f>IF(MONTH(tblData[[#This Row],[Birthday 2024]])=2,DATE(2024,2,25),EOMONTH(tblData[[#This Row],[Birthday 2024]],0)-4)</f>
        <v>45378</v>
      </c>
      <c r="M287" s="87">
        <f>EOMONTH(tblData[[#This Row],[Birthday 2024]],0)</f>
        <v>45382</v>
      </c>
      <c r="N287" s="87" t="b">
        <f>MEDIAN(tblData[[#This Row],[Last - 5]:[Last]],tblData[[#This Row],[Birthday 2024]])=tblData[[#This Row],[Birthday 2024]]</f>
        <v>1</v>
      </c>
      <c r="O287" s="87" t="b">
        <f>DAY(tblData[[#This Row],[Birthday 2024]]) = DAY(EDATE(tblData[[#This Row],[Birthday 2024]],6))</f>
        <v>1</v>
      </c>
      <c r="P287" s="87" t="b">
        <f>IF((tblData[[#This Row],[Day of week]]=7)+(tblData[[#This Row],[Day of week]]=6),TRUE,FALSE)</f>
        <v>0</v>
      </c>
      <c r="Q287" s="3">
        <f>IF(tblData[[#This Row],[Is Weekend]],DAY(tblData[[#This Row],[Birthday 2024]]),0)</f>
        <v>0</v>
      </c>
    </row>
    <row r="288" spans="2:17" ht="23.25" customHeight="1" x14ac:dyDescent="0.25">
      <c r="B288" s="19" t="s">
        <v>271</v>
      </c>
      <c r="C288" s="20">
        <v>37627</v>
      </c>
      <c r="D288" s="86">
        <f>DATE(2024,MONTH(tblData[[#This Row],[Birthday (MM/DD/YYYY)]]),DAY(tblData[[#This Row],[Birthday (MM/DD/YYYY)]]))</f>
        <v>45297</v>
      </c>
      <c r="E288" s="3">
        <f>WEEKDAY(tblData[[#This Row],[Birthday 2024]],2)</f>
        <v>6</v>
      </c>
      <c r="F288" s="3">
        <f>WEEKDAY(DATE(2024,MONTH(tblData[[#This Row],[Birthday 2024]]),1),2)</f>
        <v>1</v>
      </c>
      <c r="G288" s="87">
        <f>DATE(2024,MONTH(tblData[[#This Row],[Birthday 2024]]),1)</f>
        <v>45292</v>
      </c>
      <c r="H288" s="87">
        <f>IF(tblData[[#This Row],[First Day of week of the month]]&lt;=2,tblData[[#This Row],[First Day of week]]+2-tblData[[#This Row],[First Day of week of the month]],tblData[[#This Row],[First Day of week]]+7-tblData[[#This Row],[First Day of week of the month]]+2)</f>
        <v>45293</v>
      </c>
      <c r="I288" s="87">
        <f>tblData[[#This Row],[First Tuesday of the month]]+7*2</f>
        <v>45307</v>
      </c>
      <c r="J288" s="3" t="b">
        <f>tblData[[#This Row],[Third Tuesday of the month]]=tblData[[#This Row],[Birthday 2024]]</f>
        <v>0</v>
      </c>
      <c r="K288" s="87" cm="1">
        <f t="array" ref="K288">tblData[[#This Row],[Birthday 2024]]-_xlfn.SWITCH(tblData[[#This Row],[Day of week]],7,0,6,6,5,5,4,4,3,3,2,2,1,1)</f>
        <v>45291</v>
      </c>
      <c r="L288" s="87">
        <f>IF(MONTH(tblData[[#This Row],[Birthday 2024]])=2,DATE(2024,2,25),EOMONTH(tblData[[#This Row],[Birthday 2024]],0)-4)</f>
        <v>45318</v>
      </c>
      <c r="M288" s="87">
        <f>EOMONTH(tblData[[#This Row],[Birthday 2024]],0)</f>
        <v>45322</v>
      </c>
      <c r="N288" s="87" t="b">
        <f>MEDIAN(tblData[[#This Row],[Last - 5]:[Last]],tblData[[#This Row],[Birthday 2024]])=tblData[[#This Row],[Birthday 2024]]</f>
        <v>0</v>
      </c>
      <c r="O288" s="87" t="b">
        <f>DAY(tblData[[#This Row],[Birthday 2024]]) = DAY(EDATE(tblData[[#This Row],[Birthday 2024]],6))</f>
        <v>1</v>
      </c>
      <c r="P288" s="87" t="b">
        <f>IF((tblData[[#This Row],[Day of week]]=7)+(tblData[[#This Row],[Day of week]]=6),TRUE,FALSE)</f>
        <v>1</v>
      </c>
      <c r="Q288" s="3">
        <f>IF(tblData[[#This Row],[Is Weekend]],DAY(tblData[[#This Row],[Birthday 2024]]),0)</f>
        <v>6</v>
      </c>
    </row>
    <row r="289" spans="2:17" ht="23.25" customHeight="1" x14ac:dyDescent="0.25">
      <c r="B289" s="19" t="s">
        <v>272</v>
      </c>
      <c r="C289" s="20">
        <v>37707</v>
      </c>
      <c r="D289" s="86">
        <f>DATE(2024,MONTH(tblData[[#This Row],[Birthday (MM/DD/YYYY)]]),DAY(tblData[[#This Row],[Birthday (MM/DD/YYYY)]]))</f>
        <v>45378</v>
      </c>
      <c r="E289" s="3">
        <f>WEEKDAY(tblData[[#This Row],[Birthday 2024]],2)</f>
        <v>3</v>
      </c>
      <c r="F289" s="3">
        <f>WEEKDAY(DATE(2024,MONTH(tblData[[#This Row],[Birthday 2024]]),1),2)</f>
        <v>5</v>
      </c>
      <c r="G289" s="87">
        <f>DATE(2024,MONTH(tblData[[#This Row],[Birthday 2024]]),1)</f>
        <v>45352</v>
      </c>
      <c r="H289" s="87">
        <f>IF(tblData[[#This Row],[First Day of week of the month]]&lt;=2,tblData[[#This Row],[First Day of week]]+2-tblData[[#This Row],[First Day of week of the month]],tblData[[#This Row],[First Day of week]]+7-tblData[[#This Row],[First Day of week of the month]]+2)</f>
        <v>45356</v>
      </c>
      <c r="I289" s="87">
        <f>tblData[[#This Row],[First Tuesday of the month]]+7*2</f>
        <v>45370</v>
      </c>
      <c r="J289" s="3" t="b">
        <f>tblData[[#This Row],[Third Tuesday of the month]]=tblData[[#This Row],[Birthday 2024]]</f>
        <v>0</v>
      </c>
      <c r="K289" s="87" cm="1">
        <f t="array" ref="K289">tblData[[#This Row],[Birthday 2024]]-_xlfn.SWITCH(tblData[[#This Row],[Day of week]],7,0,6,6,5,5,4,4,3,3,2,2,1,1)</f>
        <v>45375</v>
      </c>
      <c r="L289" s="87">
        <f>IF(MONTH(tblData[[#This Row],[Birthday 2024]])=2,DATE(2024,2,25),EOMONTH(tblData[[#This Row],[Birthday 2024]],0)-4)</f>
        <v>45378</v>
      </c>
      <c r="M289" s="87">
        <f>EOMONTH(tblData[[#This Row],[Birthday 2024]],0)</f>
        <v>45382</v>
      </c>
      <c r="N289" s="87" t="b">
        <f>MEDIAN(tblData[[#This Row],[Last - 5]:[Last]],tblData[[#This Row],[Birthday 2024]])=tblData[[#This Row],[Birthday 2024]]</f>
        <v>1</v>
      </c>
      <c r="O289" s="87" t="b">
        <f>DAY(tblData[[#This Row],[Birthday 2024]]) = DAY(EDATE(tblData[[#This Row],[Birthday 2024]],6))</f>
        <v>1</v>
      </c>
      <c r="P289" s="87" t="b">
        <f>IF((tblData[[#This Row],[Day of week]]=7)+(tblData[[#This Row],[Day of week]]=6),TRUE,FALSE)</f>
        <v>0</v>
      </c>
      <c r="Q289" s="3">
        <f>IF(tblData[[#This Row],[Is Weekend]],DAY(tblData[[#This Row],[Birthday 2024]]),0)</f>
        <v>0</v>
      </c>
    </row>
    <row r="290" spans="2:17" ht="23.25" customHeight="1" x14ac:dyDescent="0.25">
      <c r="B290" s="19" t="s">
        <v>273</v>
      </c>
      <c r="C290" s="20">
        <v>38266</v>
      </c>
      <c r="D290" s="86">
        <f>DATE(2024,MONTH(tblData[[#This Row],[Birthday (MM/DD/YYYY)]]),DAY(tblData[[#This Row],[Birthday (MM/DD/YYYY)]]))</f>
        <v>45571</v>
      </c>
      <c r="E290" s="3">
        <f>WEEKDAY(tblData[[#This Row],[Birthday 2024]],2)</f>
        <v>7</v>
      </c>
      <c r="F290" s="3">
        <f>WEEKDAY(DATE(2024,MONTH(tblData[[#This Row],[Birthday 2024]]),1),2)</f>
        <v>2</v>
      </c>
      <c r="G290" s="87">
        <f>DATE(2024,MONTH(tblData[[#This Row],[Birthday 2024]]),1)</f>
        <v>45566</v>
      </c>
      <c r="H290" s="87">
        <f>IF(tblData[[#This Row],[First Day of week of the month]]&lt;=2,tblData[[#This Row],[First Day of week]]+2-tblData[[#This Row],[First Day of week of the month]],tblData[[#This Row],[First Day of week]]+7-tblData[[#This Row],[First Day of week of the month]]+2)</f>
        <v>45566</v>
      </c>
      <c r="I290" s="87">
        <f>tblData[[#This Row],[First Tuesday of the month]]+7*2</f>
        <v>45580</v>
      </c>
      <c r="J290" s="3" t="b">
        <f>tblData[[#This Row],[Third Tuesday of the month]]=tblData[[#This Row],[Birthday 2024]]</f>
        <v>0</v>
      </c>
      <c r="K290" s="87" cm="1">
        <f t="array" ref="K290">tblData[[#This Row],[Birthday 2024]]-_xlfn.SWITCH(tblData[[#This Row],[Day of week]],7,0,6,6,5,5,4,4,3,3,2,2,1,1)</f>
        <v>45571</v>
      </c>
      <c r="L290" s="87">
        <f>IF(MONTH(tblData[[#This Row],[Birthday 2024]])=2,DATE(2024,2,25),EOMONTH(tblData[[#This Row],[Birthday 2024]],0)-4)</f>
        <v>45592</v>
      </c>
      <c r="M290" s="87">
        <f>EOMONTH(tblData[[#This Row],[Birthday 2024]],0)</f>
        <v>45596</v>
      </c>
      <c r="N290" s="87" t="b">
        <f>MEDIAN(tblData[[#This Row],[Last - 5]:[Last]],tblData[[#This Row],[Birthday 2024]])=tblData[[#This Row],[Birthday 2024]]</f>
        <v>0</v>
      </c>
      <c r="O290" s="87" t="b">
        <f>DAY(tblData[[#This Row],[Birthday 2024]]) = DAY(EDATE(tblData[[#This Row],[Birthday 2024]],6))</f>
        <v>1</v>
      </c>
      <c r="P290" s="87" t="b">
        <f>IF((tblData[[#This Row],[Day of week]]=7)+(tblData[[#This Row],[Day of week]]=6),TRUE,FALSE)</f>
        <v>1</v>
      </c>
      <c r="Q290" s="3">
        <f>IF(tblData[[#This Row],[Is Weekend]],DAY(tblData[[#This Row],[Birthday 2024]]),0)</f>
        <v>6</v>
      </c>
    </row>
    <row r="291" spans="2:17" ht="23.25" customHeight="1" x14ac:dyDescent="0.25">
      <c r="B291" s="19" t="s">
        <v>274</v>
      </c>
      <c r="C291" s="20">
        <v>37400</v>
      </c>
      <c r="D291" s="86">
        <f>DATE(2024,MONTH(tblData[[#This Row],[Birthday (MM/DD/YYYY)]]),DAY(tblData[[#This Row],[Birthday (MM/DD/YYYY)]]))</f>
        <v>45436</v>
      </c>
      <c r="E291" s="3">
        <f>WEEKDAY(tblData[[#This Row],[Birthday 2024]],2)</f>
        <v>5</v>
      </c>
      <c r="F291" s="3">
        <f>WEEKDAY(DATE(2024,MONTH(tblData[[#This Row],[Birthday 2024]]),1),2)</f>
        <v>3</v>
      </c>
      <c r="G291" s="87">
        <f>DATE(2024,MONTH(tblData[[#This Row],[Birthday 2024]]),1)</f>
        <v>45413</v>
      </c>
      <c r="H291" s="87">
        <f>IF(tblData[[#This Row],[First Day of week of the month]]&lt;=2,tblData[[#This Row],[First Day of week]]+2-tblData[[#This Row],[First Day of week of the month]],tblData[[#This Row],[First Day of week]]+7-tblData[[#This Row],[First Day of week of the month]]+2)</f>
        <v>45419</v>
      </c>
      <c r="I291" s="87">
        <f>tblData[[#This Row],[First Tuesday of the month]]+7*2</f>
        <v>45433</v>
      </c>
      <c r="J291" s="3" t="b">
        <f>tblData[[#This Row],[Third Tuesday of the month]]=tblData[[#This Row],[Birthday 2024]]</f>
        <v>0</v>
      </c>
      <c r="K291" s="87" cm="1">
        <f t="array" ref="K291">tblData[[#This Row],[Birthday 2024]]-_xlfn.SWITCH(tblData[[#This Row],[Day of week]],7,0,6,6,5,5,4,4,3,3,2,2,1,1)</f>
        <v>45431</v>
      </c>
      <c r="L291" s="87">
        <f>IF(MONTH(tblData[[#This Row],[Birthday 2024]])=2,DATE(2024,2,25),EOMONTH(tblData[[#This Row],[Birthday 2024]],0)-4)</f>
        <v>45439</v>
      </c>
      <c r="M291" s="87">
        <f>EOMONTH(tblData[[#This Row],[Birthday 2024]],0)</f>
        <v>45443</v>
      </c>
      <c r="N291" s="87" t="b">
        <f>MEDIAN(tblData[[#This Row],[Last - 5]:[Last]],tblData[[#This Row],[Birthday 2024]])=tblData[[#This Row],[Birthday 2024]]</f>
        <v>0</v>
      </c>
      <c r="O291" s="87" t="b">
        <f>DAY(tblData[[#This Row],[Birthday 2024]]) = DAY(EDATE(tblData[[#This Row],[Birthday 2024]],6))</f>
        <v>1</v>
      </c>
      <c r="P291" s="87" t="b">
        <f>IF((tblData[[#This Row],[Day of week]]=7)+(tblData[[#This Row],[Day of week]]=6),TRUE,FALSE)</f>
        <v>0</v>
      </c>
      <c r="Q291" s="3">
        <f>IF(tblData[[#This Row],[Is Weekend]],DAY(tblData[[#This Row],[Birthday 2024]]),0)</f>
        <v>0</v>
      </c>
    </row>
    <row r="292" spans="2:17" ht="23.25" customHeight="1" x14ac:dyDescent="0.25">
      <c r="B292" s="19" t="s">
        <v>275</v>
      </c>
      <c r="C292" s="20">
        <v>38339</v>
      </c>
      <c r="D292" s="86">
        <f>DATE(2024,MONTH(tblData[[#This Row],[Birthday (MM/DD/YYYY)]]),DAY(tblData[[#This Row],[Birthday (MM/DD/YYYY)]]))</f>
        <v>45644</v>
      </c>
      <c r="E292" s="3">
        <f>WEEKDAY(tblData[[#This Row],[Birthday 2024]],2)</f>
        <v>3</v>
      </c>
      <c r="F292" s="3">
        <f>WEEKDAY(DATE(2024,MONTH(tblData[[#This Row],[Birthday 2024]]),1),2)</f>
        <v>7</v>
      </c>
      <c r="G292" s="87">
        <f>DATE(2024,MONTH(tblData[[#This Row],[Birthday 2024]]),1)</f>
        <v>45627</v>
      </c>
      <c r="H292" s="87">
        <f>IF(tblData[[#This Row],[First Day of week of the month]]&lt;=2,tblData[[#This Row],[First Day of week]]+2-tblData[[#This Row],[First Day of week of the month]],tblData[[#This Row],[First Day of week]]+7-tblData[[#This Row],[First Day of week of the month]]+2)</f>
        <v>45629</v>
      </c>
      <c r="I292" s="87">
        <f>tblData[[#This Row],[First Tuesday of the month]]+7*2</f>
        <v>45643</v>
      </c>
      <c r="J292" s="3" t="b">
        <f>tblData[[#This Row],[Third Tuesday of the month]]=tblData[[#This Row],[Birthday 2024]]</f>
        <v>0</v>
      </c>
      <c r="K292" s="87" cm="1">
        <f t="array" ref="K292">tblData[[#This Row],[Birthday 2024]]-_xlfn.SWITCH(tblData[[#This Row],[Day of week]],7,0,6,6,5,5,4,4,3,3,2,2,1,1)</f>
        <v>45641</v>
      </c>
      <c r="L292" s="87">
        <f>IF(MONTH(tblData[[#This Row],[Birthday 2024]])=2,DATE(2024,2,25),EOMONTH(tblData[[#This Row],[Birthday 2024]],0)-4)</f>
        <v>45653</v>
      </c>
      <c r="M292" s="87">
        <f>EOMONTH(tblData[[#This Row],[Birthday 2024]],0)</f>
        <v>45657</v>
      </c>
      <c r="N292" s="87" t="b">
        <f>MEDIAN(tblData[[#This Row],[Last - 5]:[Last]],tblData[[#This Row],[Birthday 2024]])=tblData[[#This Row],[Birthday 2024]]</f>
        <v>0</v>
      </c>
      <c r="O292" s="87" t="b">
        <f>DAY(tblData[[#This Row],[Birthday 2024]]) = DAY(EDATE(tblData[[#This Row],[Birthday 2024]],6))</f>
        <v>1</v>
      </c>
      <c r="P292" s="87" t="b">
        <f>IF((tblData[[#This Row],[Day of week]]=7)+(tblData[[#This Row],[Day of week]]=6),TRUE,FALSE)</f>
        <v>0</v>
      </c>
      <c r="Q292" s="3">
        <f>IF(tblData[[#This Row],[Is Weekend]],DAY(tblData[[#This Row],[Birthday 2024]]),0)</f>
        <v>0</v>
      </c>
    </row>
    <row r="293" spans="2:17" ht="23.25" customHeight="1" x14ac:dyDescent="0.25">
      <c r="B293" s="19" t="s">
        <v>276</v>
      </c>
      <c r="C293" s="20">
        <v>37299</v>
      </c>
      <c r="D293" s="86">
        <f>DATE(2024,MONTH(tblData[[#This Row],[Birthday (MM/DD/YYYY)]]),DAY(tblData[[#This Row],[Birthday (MM/DD/YYYY)]]))</f>
        <v>45334</v>
      </c>
      <c r="E293" s="3">
        <f>WEEKDAY(tblData[[#This Row],[Birthday 2024]],2)</f>
        <v>1</v>
      </c>
      <c r="F293" s="3">
        <f>WEEKDAY(DATE(2024,MONTH(tblData[[#This Row],[Birthday 2024]]),1),2)</f>
        <v>4</v>
      </c>
      <c r="G293" s="87">
        <f>DATE(2024,MONTH(tblData[[#This Row],[Birthday 2024]]),1)</f>
        <v>45323</v>
      </c>
      <c r="H293" s="87">
        <f>IF(tblData[[#This Row],[First Day of week of the month]]&lt;=2,tblData[[#This Row],[First Day of week]]+2-tblData[[#This Row],[First Day of week of the month]],tblData[[#This Row],[First Day of week]]+7-tblData[[#This Row],[First Day of week of the month]]+2)</f>
        <v>45328</v>
      </c>
      <c r="I293" s="87">
        <f>tblData[[#This Row],[First Tuesday of the month]]+7*2</f>
        <v>45342</v>
      </c>
      <c r="J293" s="3" t="b">
        <f>tblData[[#This Row],[Third Tuesday of the month]]=tblData[[#This Row],[Birthday 2024]]</f>
        <v>0</v>
      </c>
      <c r="K293" s="87" cm="1">
        <f t="array" ref="K293">tblData[[#This Row],[Birthday 2024]]-_xlfn.SWITCH(tblData[[#This Row],[Day of week]],7,0,6,6,5,5,4,4,3,3,2,2,1,1)</f>
        <v>45333</v>
      </c>
      <c r="L293" s="87">
        <f>IF(MONTH(tblData[[#This Row],[Birthday 2024]])=2,DATE(2024,2,25),EOMONTH(tblData[[#This Row],[Birthday 2024]],0)-4)</f>
        <v>45347</v>
      </c>
      <c r="M293" s="87">
        <f>EOMONTH(tblData[[#This Row],[Birthday 2024]],0)</f>
        <v>45351</v>
      </c>
      <c r="N293" s="87" t="b">
        <f>MEDIAN(tblData[[#This Row],[Last - 5]:[Last]],tblData[[#This Row],[Birthday 2024]])=tblData[[#This Row],[Birthday 2024]]</f>
        <v>0</v>
      </c>
      <c r="O293" s="87" t="b">
        <f>DAY(tblData[[#This Row],[Birthday 2024]]) = DAY(EDATE(tblData[[#This Row],[Birthday 2024]],6))</f>
        <v>1</v>
      </c>
      <c r="P293" s="87" t="b">
        <f>IF((tblData[[#This Row],[Day of week]]=7)+(tblData[[#This Row],[Day of week]]=6),TRUE,FALSE)</f>
        <v>0</v>
      </c>
      <c r="Q293" s="3">
        <f>IF(tblData[[#This Row],[Is Weekend]],DAY(tblData[[#This Row],[Birthday 2024]]),0)</f>
        <v>0</v>
      </c>
    </row>
    <row r="294" spans="2:17" ht="23.25" customHeight="1" x14ac:dyDescent="0.25">
      <c r="B294" s="19" t="s">
        <v>277</v>
      </c>
      <c r="C294" s="20">
        <v>37111</v>
      </c>
      <c r="D294" s="86">
        <f>DATE(2024,MONTH(tblData[[#This Row],[Birthday (MM/DD/YYYY)]]),DAY(tblData[[#This Row],[Birthday (MM/DD/YYYY)]]))</f>
        <v>45512</v>
      </c>
      <c r="E294" s="3">
        <f>WEEKDAY(tblData[[#This Row],[Birthday 2024]],2)</f>
        <v>4</v>
      </c>
      <c r="F294" s="3">
        <f>WEEKDAY(DATE(2024,MONTH(tblData[[#This Row],[Birthday 2024]]),1),2)</f>
        <v>4</v>
      </c>
      <c r="G294" s="87">
        <f>DATE(2024,MONTH(tblData[[#This Row],[Birthday 2024]]),1)</f>
        <v>45505</v>
      </c>
      <c r="H294" s="87">
        <f>IF(tblData[[#This Row],[First Day of week of the month]]&lt;=2,tblData[[#This Row],[First Day of week]]+2-tblData[[#This Row],[First Day of week of the month]],tblData[[#This Row],[First Day of week]]+7-tblData[[#This Row],[First Day of week of the month]]+2)</f>
        <v>45510</v>
      </c>
      <c r="I294" s="87">
        <f>tblData[[#This Row],[First Tuesday of the month]]+7*2</f>
        <v>45524</v>
      </c>
      <c r="J294" s="3" t="b">
        <f>tblData[[#This Row],[Third Tuesday of the month]]=tblData[[#This Row],[Birthday 2024]]</f>
        <v>0</v>
      </c>
      <c r="K294" s="87" cm="1">
        <f t="array" ref="K294">tblData[[#This Row],[Birthday 2024]]-_xlfn.SWITCH(tblData[[#This Row],[Day of week]],7,0,6,6,5,5,4,4,3,3,2,2,1,1)</f>
        <v>45508</v>
      </c>
      <c r="L294" s="87">
        <f>IF(MONTH(tblData[[#This Row],[Birthday 2024]])=2,DATE(2024,2,25),EOMONTH(tblData[[#This Row],[Birthday 2024]],0)-4)</f>
        <v>45531</v>
      </c>
      <c r="M294" s="87">
        <f>EOMONTH(tblData[[#This Row],[Birthday 2024]],0)</f>
        <v>45535</v>
      </c>
      <c r="N294" s="87" t="b">
        <f>MEDIAN(tblData[[#This Row],[Last - 5]:[Last]],tblData[[#This Row],[Birthday 2024]])=tblData[[#This Row],[Birthday 2024]]</f>
        <v>0</v>
      </c>
      <c r="O294" s="87" t="b">
        <f>DAY(tblData[[#This Row],[Birthday 2024]]) = DAY(EDATE(tblData[[#This Row],[Birthday 2024]],6))</f>
        <v>1</v>
      </c>
      <c r="P294" s="87" t="b">
        <f>IF((tblData[[#This Row],[Day of week]]=7)+(tblData[[#This Row],[Day of week]]=6),TRUE,FALSE)</f>
        <v>0</v>
      </c>
      <c r="Q294" s="3">
        <f>IF(tblData[[#This Row],[Is Weekend]],DAY(tblData[[#This Row],[Birthday 2024]]),0)</f>
        <v>0</v>
      </c>
    </row>
    <row r="295" spans="2:17" ht="23.25" customHeight="1" x14ac:dyDescent="0.25">
      <c r="B295" s="19" t="s">
        <v>278</v>
      </c>
      <c r="C295" s="20">
        <v>37376</v>
      </c>
      <c r="D295" s="86">
        <f>DATE(2024,MONTH(tblData[[#This Row],[Birthday (MM/DD/YYYY)]]),DAY(tblData[[#This Row],[Birthday (MM/DD/YYYY)]]))</f>
        <v>45412</v>
      </c>
      <c r="E295" s="3">
        <f>WEEKDAY(tblData[[#This Row],[Birthday 2024]],2)</f>
        <v>2</v>
      </c>
      <c r="F295" s="3">
        <f>WEEKDAY(DATE(2024,MONTH(tblData[[#This Row],[Birthday 2024]]),1),2)</f>
        <v>1</v>
      </c>
      <c r="G295" s="87">
        <f>DATE(2024,MONTH(tblData[[#This Row],[Birthday 2024]]),1)</f>
        <v>45383</v>
      </c>
      <c r="H295" s="87">
        <f>IF(tblData[[#This Row],[First Day of week of the month]]&lt;=2,tblData[[#This Row],[First Day of week]]+2-tblData[[#This Row],[First Day of week of the month]],tblData[[#This Row],[First Day of week]]+7-tblData[[#This Row],[First Day of week of the month]]+2)</f>
        <v>45384</v>
      </c>
      <c r="I295" s="87">
        <f>tblData[[#This Row],[First Tuesday of the month]]+7*2</f>
        <v>45398</v>
      </c>
      <c r="J295" s="3" t="b">
        <f>tblData[[#This Row],[Third Tuesday of the month]]=tblData[[#This Row],[Birthday 2024]]</f>
        <v>0</v>
      </c>
      <c r="K295" s="87" cm="1">
        <f t="array" ref="K295">tblData[[#This Row],[Birthday 2024]]-_xlfn.SWITCH(tblData[[#This Row],[Day of week]],7,0,6,6,5,5,4,4,3,3,2,2,1,1)</f>
        <v>45410</v>
      </c>
      <c r="L295" s="87">
        <f>IF(MONTH(tblData[[#This Row],[Birthday 2024]])=2,DATE(2024,2,25),EOMONTH(tblData[[#This Row],[Birthday 2024]],0)-4)</f>
        <v>45408</v>
      </c>
      <c r="M295" s="87">
        <f>EOMONTH(tblData[[#This Row],[Birthday 2024]],0)</f>
        <v>45412</v>
      </c>
      <c r="N295" s="87" t="b">
        <f>MEDIAN(tblData[[#This Row],[Last - 5]:[Last]],tblData[[#This Row],[Birthday 2024]])=tblData[[#This Row],[Birthday 2024]]</f>
        <v>1</v>
      </c>
      <c r="O295" s="87" t="b">
        <f>DAY(tblData[[#This Row],[Birthday 2024]]) = DAY(EDATE(tblData[[#This Row],[Birthday 2024]],6))</f>
        <v>1</v>
      </c>
      <c r="P295" s="87" t="b">
        <f>IF((tblData[[#This Row],[Day of week]]=7)+(tblData[[#This Row],[Day of week]]=6),TRUE,FALSE)</f>
        <v>0</v>
      </c>
      <c r="Q295" s="3">
        <f>IF(tblData[[#This Row],[Is Weekend]],DAY(tblData[[#This Row],[Birthday 2024]]),0)</f>
        <v>0</v>
      </c>
    </row>
    <row r="296" spans="2:17" ht="23.25" customHeight="1" x14ac:dyDescent="0.25">
      <c r="B296" s="19" t="s">
        <v>279</v>
      </c>
      <c r="C296" s="20">
        <v>38050</v>
      </c>
      <c r="D296" s="86">
        <f>DATE(2024,MONTH(tblData[[#This Row],[Birthday (MM/DD/YYYY)]]),DAY(tblData[[#This Row],[Birthday (MM/DD/YYYY)]]))</f>
        <v>45355</v>
      </c>
      <c r="E296" s="3">
        <f>WEEKDAY(tblData[[#This Row],[Birthday 2024]],2)</f>
        <v>1</v>
      </c>
      <c r="F296" s="3">
        <f>WEEKDAY(DATE(2024,MONTH(tblData[[#This Row],[Birthday 2024]]),1),2)</f>
        <v>5</v>
      </c>
      <c r="G296" s="87">
        <f>DATE(2024,MONTH(tblData[[#This Row],[Birthday 2024]]),1)</f>
        <v>45352</v>
      </c>
      <c r="H296" s="87">
        <f>IF(tblData[[#This Row],[First Day of week of the month]]&lt;=2,tblData[[#This Row],[First Day of week]]+2-tblData[[#This Row],[First Day of week of the month]],tblData[[#This Row],[First Day of week]]+7-tblData[[#This Row],[First Day of week of the month]]+2)</f>
        <v>45356</v>
      </c>
      <c r="I296" s="87">
        <f>tblData[[#This Row],[First Tuesday of the month]]+7*2</f>
        <v>45370</v>
      </c>
      <c r="J296" s="3" t="b">
        <f>tblData[[#This Row],[Third Tuesday of the month]]=tblData[[#This Row],[Birthday 2024]]</f>
        <v>0</v>
      </c>
      <c r="K296" s="87" cm="1">
        <f t="array" ref="K296">tblData[[#This Row],[Birthday 2024]]-_xlfn.SWITCH(tblData[[#This Row],[Day of week]],7,0,6,6,5,5,4,4,3,3,2,2,1,1)</f>
        <v>45354</v>
      </c>
      <c r="L296" s="87">
        <f>IF(MONTH(tblData[[#This Row],[Birthday 2024]])=2,DATE(2024,2,25),EOMONTH(tblData[[#This Row],[Birthday 2024]],0)-4)</f>
        <v>45378</v>
      </c>
      <c r="M296" s="87">
        <f>EOMONTH(tblData[[#This Row],[Birthday 2024]],0)</f>
        <v>45382</v>
      </c>
      <c r="N296" s="87" t="b">
        <f>MEDIAN(tblData[[#This Row],[Last - 5]:[Last]],tblData[[#This Row],[Birthday 2024]])=tblData[[#This Row],[Birthday 2024]]</f>
        <v>0</v>
      </c>
      <c r="O296" s="87" t="b">
        <f>DAY(tblData[[#This Row],[Birthday 2024]]) = DAY(EDATE(tblData[[#This Row],[Birthday 2024]],6))</f>
        <v>1</v>
      </c>
      <c r="P296" s="87" t="b">
        <f>IF((tblData[[#This Row],[Day of week]]=7)+(tblData[[#This Row],[Day of week]]=6),TRUE,FALSE)</f>
        <v>0</v>
      </c>
      <c r="Q296" s="3">
        <f>IF(tblData[[#This Row],[Is Weekend]],DAY(tblData[[#This Row],[Birthday 2024]]),0)</f>
        <v>0</v>
      </c>
    </row>
    <row r="297" spans="2:17" ht="23.25" customHeight="1" x14ac:dyDescent="0.25">
      <c r="B297" s="19" t="s">
        <v>280</v>
      </c>
      <c r="C297" s="20">
        <v>37358</v>
      </c>
      <c r="D297" s="86">
        <f>DATE(2024,MONTH(tblData[[#This Row],[Birthday (MM/DD/YYYY)]]),DAY(tblData[[#This Row],[Birthday (MM/DD/YYYY)]]))</f>
        <v>45394</v>
      </c>
      <c r="E297" s="3">
        <f>WEEKDAY(tblData[[#This Row],[Birthday 2024]],2)</f>
        <v>5</v>
      </c>
      <c r="F297" s="3">
        <f>WEEKDAY(DATE(2024,MONTH(tblData[[#This Row],[Birthday 2024]]),1),2)</f>
        <v>1</v>
      </c>
      <c r="G297" s="87">
        <f>DATE(2024,MONTH(tblData[[#This Row],[Birthday 2024]]),1)</f>
        <v>45383</v>
      </c>
      <c r="H297" s="87">
        <f>IF(tblData[[#This Row],[First Day of week of the month]]&lt;=2,tblData[[#This Row],[First Day of week]]+2-tblData[[#This Row],[First Day of week of the month]],tblData[[#This Row],[First Day of week]]+7-tblData[[#This Row],[First Day of week of the month]]+2)</f>
        <v>45384</v>
      </c>
      <c r="I297" s="87">
        <f>tblData[[#This Row],[First Tuesday of the month]]+7*2</f>
        <v>45398</v>
      </c>
      <c r="J297" s="3" t="b">
        <f>tblData[[#This Row],[Third Tuesday of the month]]=tblData[[#This Row],[Birthday 2024]]</f>
        <v>0</v>
      </c>
      <c r="K297" s="87" cm="1">
        <f t="array" ref="K297">tblData[[#This Row],[Birthday 2024]]-_xlfn.SWITCH(tblData[[#This Row],[Day of week]],7,0,6,6,5,5,4,4,3,3,2,2,1,1)</f>
        <v>45389</v>
      </c>
      <c r="L297" s="87">
        <f>IF(MONTH(tblData[[#This Row],[Birthday 2024]])=2,DATE(2024,2,25),EOMONTH(tblData[[#This Row],[Birthday 2024]],0)-4)</f>
        <v>45408</v>
      </c>
      <c r="M297" s="87">
        <f>EOMONTH(tblData[[#This Row],[Birthday 2024]],0)</f>
        <v>45412</v>
      </c>
      <c r="N297" s="87" t="b">
        <f>MEDIAN(tblData[[#This Row],[Last - 5]:[Last]],tblData[[#This Row],[Birthday 2024]])=tblData[[#This Row],[Birthday 2024]]</f>
        <v>0</v>
      </c>
      <c r="O297" s="87" t="b">
        <f>DAY(tblData[[#This Row],[Birthday 2024]]) = DAY(EDATE(tblData[[#This Row],[Birthday 2024]],6))</f>
        <v>1</v>
      </c>
      <c r="P297" s="87" t="b">
        <f>IF((tblData[[#This Row],[Day of week]]=7)+(tblData[[#This Row],[Day of week]]=6),TRUE,FALSE)</f>
        <v>0</v>
      </c>
      <c r="Q297" s="3">
        <f>IF(tblData[[#This Row],[Is Weekend]],DAY(tblData[[#This Row],[Birthday 2024]]),0)</f>
        <v>0</v>
      </c>
    </row>
    <row r="298" spans="2:17" ht="23.25" customHeight="1" x14ac:dyDescent="0.25">
      <c r="B298" s="19" t="s">
        <v>281</v>
      </c>
      <c r="C298" s="20">
        <v>38351</v>
      </c>
      <c r="D298" s="86">
        <f>DATE(2024,MONTH(tblData[[#This Row],[Birthday (MM/DD/YYYY)]]),DAY(tblData[[#This Row],[Birthday (MM/DD/YYYY)]]))</f>
        <v>45656</v>
      </c>
      <c r="E298" s="3">
        <f>WEEKDAY(tblData[[#This Row],[Birthday 2024]],2)</f>
        <v>1</v>
      </c>
      <c r="F298" s="3">
        <f>WEEKDAY(DATE(2024,MONTH(tblData[[#This Row],[Birthday 2024]]),1),2)</f>
        <v>7</v>
      </c>
      <c r="G298" s="87">
        <f>DATE(2024,MONTH(tblData[[#This Row],[Birthday 2024]]),1)</f>
        <v>45627</v>
      </c>
      <c r="H298" s="87">
        <f>IF(tblData[[#This Row],[First Day of week of the month]]&lt;=2,tblData[[#This Row],[First Day of week]]+2-tblData[[#This Row],[First Day of week of the month]],tblData[[#This Row],[First Day of week]]+7-tblData[[#This Row],[First Day of week of the month]]+2)</f>
        <v>45629</v>
      </c>
      <c r="I298" s="87">
        <f>tblData[[#This Row],[First Tuesday of the month]]+7*2</f>
        <v>45643</v>
      </c>
      <c r="J298" s="3" t="b">
        <f>tblData[[#This Row],[Third Tuesday of the month]]=tblData[[#This Row],[Birthday 2024]]</f>
        <v>0</v>
      </c>
      <c r="K298" s="87" cm="1">
        <f t="array" ref="K298">tblData[[#This Row],[Birthday 2024]]-_xlfn.SWITCH(tblData[[#This Row],[Day of week]],7,0,6,6,5,5,4,4,3,3,2,2,1,1)</f>
        <v>45655</v>
      </c>
      <c r="L298" s="87">
        <f>IF(MONTH(tblData[[#This Row],[Birthday 2024]])=2,DATE(2024,2,25),EOMONTH(tblData[[#This Row],[Birthday 2024]],0)-4)</f>
        <v>45653</v>
      </c>
      <c r="M298" s="87">
        <f>EOMONTH(tblData[[#This Row],[Birthday 2024]],0)</f>
        <v>45657</v>
      </c>
      <c r="N298" s="87" t="b">
        <f>MEDIAN(tblData[[#This Row],[Last - 5]:[Last]],tblData[[#This Row],[Birthday 2024]])=tblData[[#This Row],[Birthday 2024]]</f>
        <v>1</v>
      </c>
      <c r="O298" s="87" t="b">
        <f>DAY(tblData[[#This Row],[Birthday 2024]]) = DAY(EDATE(tblData[[#This Row],[Birthday 2024]],6))</f>
        <v>1</v>
      </c>
      <c r="P298" s="87" t="b">
        <f>IF((tblData[[#This Row],[Day of week]]=7)+(tblData[[#This Row],[Day of week]]=6),TRUE,FALSE)</f>
        <v>0</v>
      </c>
      <c r="Q298" s="3">
        <f>IF(tblData[[#This Row],[Is Weekend]],DAY(tblData[[#This Row],[Birthday 2024]]),0)</f>
        <v>0</v>
      </c>
    </row>
    <row r="299" spans="2:17" ht="23.25" customHeight="1" x14ac:dyDescent="0.25">
      <c r="B299" s="19" t="s">
        <v>282</v>
      </c>
      <c r="C299" s="20">
        <v>36928</v>
      </c>
      <c r="D299" s="86">
        <f>DATE(2024,MONTH(tblData[[#This Row],[Birthday (MM/DD/YYYY)]]),DAY(tblData[[#This Row],[Birthday (MM/DD/YYYY)]]))</f>
        <v>45328</v>
      </c>
      <c r="E299" s="3">
        <f>WEEKDAY(tblData[[#This Row],[Birthday 2024]],2)</f>
        <v>2</v>
      </c>
      <c r="F299" s="3">
        <f>WEEKDAY(DATE(2024,MONTH(tblData[[#This Row],[Birthday 2024]]),1),2)</f>
        <v>4</v>
      </c>
      <c r="G299" s="87">
        <f>DATE(2024,MONTH(tblData[[#This Row],[Birthday 2024]]),1)</f>
        <v>45323</v>
      </c>
      <c r="H299" s="87">
        <f>IF(tblData[[#This Row],[First Day of week of the month]]&lt;=2,tblData[[#This Row],[First Day of week]]+2-tblData[[#This Row],[First Day of week of the month]],tblData[[#This Row],[First Day of week]]+7-tblData[[#This Row],[First Day of week of the month]]+2)</f>
        <v>45328</v>
      </c>
      <c r="I299" s="87">
        <f>tblData[[#This Row],[First Tuesday of the month]]+7*2</f>
        <v>45342</v>
      </c>
      <c r="J299" s="3" t="b">
        <f>tblData[[#This Row],[Third Tuesday of the month]]=tblData[[#This Row],[Birthday 2024]]</f>
        <v>0</v>
      </c>
      <c r="K299" s="87" cm="1">
        <f t="array" ref="K299">tblData[[#This Row],[Birthday 2024]]-_xlfn.SWITCH(tblData[[#This Row],[Day of week]],7,0,6,6,5,5,4,4,3,3,2,2,1,1)</f>
        <v>45326</v>
      </c>
      <c r="L299" s="87">
        <f>IF(MONTH(tblData[[#This Row],[Birthday 2024]])=2,DATE(2024,2,25),EOMONTH(tblData[[#This Row],[Birthday 2024]],0)-4)</f>
        <v>45347</v>
      </c>
      <c r="M299" s="87">
        <f>EOMONTH(tblData[[#This Row],[Birthday 2024]],0)</f>
        <v>45351</v>
      </c>
      <c r="N299" s="87" t="b">
        <f>MEDIAN(tblData[[#This Row],[Last - 5]:[Last]],tblData[[#This Row],[Birthday 2024]])=tblData[[#This Row],[Birthday 2024]]</f>
        <v>0</v>
      </c>
      <c r="O299" s="87" t="b">
        <f>DAY(tblData[[#This Row],[Birthday 2024]]) = DAY(EDATE(tblData[[#This Row],[Birthday 2024]],6))</f>
        <v>1</v>
      </c>
      <c r="P299" s="87" t="b">
        <f>IF((tblData[[#This Row],[Day of week]]=7)+(tblData[[#This Row],[Day of week]]=6),TRUE,FALSE)</f>
        <v>0</v>
      </c>
      <c r="Q299" s="3">
        <f>IF(tblData[[#This Row],[Is Weekend]],DAY(tblData[[#This Row],[Birthday 2024]]),0)</f>
        <v>0</v>
      </c>
    </row>
    <row r="300" spans="2:17" ht="23.25" customHeight="1" x14ac:dyDescent="0.25">
      <c r="B300" s="19" t="s">
        <v>283</v>
      </c>
      <c r="C300" s="20">
        <v>38188</v>
      </c>
      <c r="D300" s="86">
        <f>DATE(2024,MONTH(tblData[[#This Row],[Birthday (MM/DD/YYYY)]]),DAY(tblData[[#This Row],[Birthday (MM/DD/YYYY)]]))</f>
        <v>45493</v>
      </c>
      <c r="E300" s="3">
        <f>WEEKDAY(tblData[[#This Row],[Birthday 2024]],2)</f>
        <v>6</v>
      </c>
      <c r="F300" s="3">
        <f>WEEKDAY(DATE(2024,MONTH(tblData[[#This Row],[Birthday 2024]]),1),2)</f>
        <v>1</v>
      </c>
      <c r="G300" s="87">
        <f>DATE(2024,MONTH(tblData[[#This Row],[Birthday 2024]]),1)</f>
        <v>45474</v>
      </c>
      <c r="H300" s="87">
        <f>IF(tblData[[#This Row],[First Day of week of the month]]&lt;=2,tblData[[#This Row],[First Day of week]]+2-tblData[[#This Row],[First Day of week of the month]],tblData[[#This Row],[First Day of week]]+7-tblData[[#This Row],[First Day of week of the month]]+2)</f>
        <v>45475</v>
      </c>
      <c r="I300" s="87">
        <f>tblData[[#This Row],[First Tuesday of the month]]+7*2</f>
        <v>45489</v>
      </c>
      <c r="J300" s="3" t="b">
        <f>tblData[[#This Row],[Third Tuesday of the month]]=tblData[[#This Row],[Birthday 2024]]</f>
        <v>0</v>
      </c>
      <c r="K300" s="87" cm="1">
        <f t="array" ref="K300">tblData[[#This Row],[Birthday 2024]]-_xlfn.SWITCH(tblData[[#This Row],[Day of week]],7,0,6,6,5,5,4,4,3,3,2,2,1,1)</f>
        <v>45487</v>
      </c>
      <c r="L300" s="87">
        <f>IF(MONTH(tblData[[#This Row],[Birthday 2024]])=2,DATE(2024,2,25),EOMONTH(tblData[[#This Row],[Birthday 2024]],0)-4)</f>
        <v>45500</v>
      </c>
      <c r="M300" s="87">
        <f>EOMONTH(tblData[[#This Row],[Birthday 2024]],0)</f>
        <v>45504</v>
      </c>
      <c r="N300" s="87" t="b">
        <f>MEDIAN(tblData[[#This Row],[Last - 5]:[Last]],tblData[[#This Row],[Birthday 2024]])=tblData[[#This Row],[Birthday 2024]]</f>
        <v>0</v>
      </c>
      <c r="O300" s="87" t="b">
        <f>DAY(tblData[[#This Row],[Birthday 2024]]) = DAY(EDATE(tblData[[#This Row],[Birthday 2024]],6))</f>
        <v>1</v>
      </c>
      <c r="P300" s="87" t="b">
        <f>IF((tblData[[#This Row],[Day of week]]=7)+(tblData[[#This Row],[Day of week]]=6),TRUE,FALSE)</f>
        <v>1</v>
      </c>
      <c r="Q300" s="3">
        <f>IF(tblData[[#This Row],[Is Weekend]],DAY(tblData[[#This Row],[Birthday 2024]]),0)</f>
        <v>20</v>
      </c>
    </row>
    <row r="301" spans="2:17" ht="23.25" customHeight="1" x14ac:dyDescent="0.25">
      <c r="B301" s="19" t="s">
        <v>284</v>
      </c>
      <c r="C301" s="20">
        <v>38266</v>
      </c>
      <c r="D301" s="86">
        <f>DATE(2024,MONTH(tblData[[#This Row],[Birthday (MM/DD/YYYY)]]),DAY(tblData[[#This Row],[Birthday (MM/DD/YYYY)]]))</f>
        <v>45571</v>
      </c>
      <c r="E301" s="3">
        <f>WEEKDAY(tblData[[#This Row],[Birthday 2024]],2)</f>
        <v>7</v>
      </c>
      <c r="F301" s="3">
        <f>WEEKDAY(DATE(2024,MONTH(tblData[[#This Row],[Birthday 2024]]),1),2)</f>
        <v>2</v>
      </c>
      <c r="G301" s="87">
        <f>DATE(2024,MONTH(tblData[[#This Row],[Birthday 2024]]),1)</f>
        <v>45566</v>
      </c>
      <c r="H301" s="87">
        <f>IF(tblData[[#This Row],[First Day of week of the month]]&lt;=2,tblData[[#This Row],[First Day of week]]+2-tblData[[#This Row],[First Day of week of the month]],tblData[[#This Row],[First Day of week]]+7-tblData[[#This Row],[First Day of week of the month]]+2)</f>
        <v>45566</v>
      </c>
      <c r="I301" s="87">
        <f>tblData[[#This Row],[First Tuesday of the month]]+7*2</f>
        <v>45580</v>
      </c>
      <c r="J301" s="3" t="b">
        <f>tblData[[#This Row],[Third Tuesday of the month]]=tblData[[#This Row],[Birthday 2024]]</f>
        <v>0</v>
      </c>
      <c r="K301" s="87" cm="1">
        <f t="array" ref="K301">tblData[[#This Row],[Birthday 2024]]-_xlfn.SWITCH(tblData[[#This Row],[Day of week]],7,0,6,6,5,5,4,4,3,3,2,2,1,1)</f>
        <v>45571</v>
      </c>
      <c r="L301" s="87">
        <f>IF(MONTH(tblData[[#This Row],[Birthday 2024]])=2,DATE(2024,2,25),EOMONTH(tblData[[#This Row],[Birthday 2024]],0)-4)</f>
        <v>45592</v>
      </c>
      <c r="M301" s="87">
        <f>EOMONTH(tblData[[#This Row],[Birthday 2024]],0)</f>
        <v>45596</v>
      </c>
      <c r="N301" s="87" t="b">
        <f>MEDIAN(tblData[[#This Row],[Last - 5]:[Last]],tblData[[#This Row],[Birthday 2024]])=tblData[[#This Row],[Birthday 2024]]</f>
        <v>0</v>
      </c>
      <c r="O301" s="87" t="b">
        <f>DAY(tblData[[#This Row],[Birthday 2024]]) = DAY(EDATE(tblData[[#This Row],[Birthday 2024]],6))</f>
        <v>1</v>
      </c>
      <c r="P301" s="87" t="b">
        <f>IF((tblData[[#This Row],[Day of week]]=7)+(tblData[[#This Row],[Day of week]]=6),TRUE,FALSE)</f>
        <v>1</v>
      </c>
      <c r="Q301" s="3">
        <f>IF(tblData[[#This Row],[Is Weekend]],DAY(tblData[[#This Row],[Birthday 2024]]),0)</f>
        <v>6</v>
      </c>
    </row>
    <row r="302" spans="2:17" ht="23.25" customHeight="1" x14ac:dyDescent="0.25">
      <c r="B302" s="19" t="s">
        <v>285</v>
      </c>
      <c r="C302" s="20">
        <v>36895</v>
      </c>
      <c r="D302" s="86">
        <f>DATE(2024,MONTH(tblData[[#This Row],[Birthday (MM/DD/YYYY)]]),DAY(tblData[[#This Row],[Birthday (MM/DD/YYYY)]]))</f>
        <v>45295</v>
      </c>
      <c r="E302" s="3">
        <f>WEEKDAY(tblData[[#This Row],[Birthday 2024]],2)</f>
        <v>4</v>
      </c>
      <c r="F302" s="3">
        <f>WEEKDAY(DATE(2024,MONTH(tblData[[#This Row],[Birthday 2024]]),1),2)</f>
        <v>1</v>
      </c>
      <c r="G302" s="87">
        <f>DATE(2024,MONTH(tblData[[#This Row],[Birthday 2024]]),1)</f>
        <v>45292</v>
      </c>
      <c r="H302" s="87">
        <f>IF(tblData[[#This Row],[First Day of week of the month]]&lt;=2,tblData[[#This Row],[First Day of week]]+2-tblData[[#This Row],[First Day of week of the month]],tblData[[#This Row],[First Day of week]]+7-tblData[[#This Row],[First Day of week of the month]]+2)</f>
        <v>45293</v>
      </c>
      <c r="I302" s="87">
        <f>tblData[[#This Row],[First Tuesday of the month]]+7*2</f>
        <v>45307</v>
      </c>
      <c r="J302" s="3" t="b">
        <f>tblData[[#This Row],[Third Tuesday of the month]]=tblData[[#This Row],[Birthday 2024]]</f>
        <v>0</v>
      </c>
      <c r="K302" s="87" cm="1">
        <f t="array" ref="K302">tblData[[#This Row],[Birthday 2024]]-_xlfn.SWITCH(tblData[[#This Row],[Day of week]],7,0,6,6,5,5,4,4,3,3,2,2,1,1)</f>
        <v>45291</v>
      </c>
      <c r="L302" s="87">
        <f>IF(MONTH(tblData[[#This Row],[Birthday 2024]])=2,DATE(2024,2,25),EOMONTH(tblData[[#This Row],[Birthday 2024]],0)-4)</f>
        <v>45318</v>
      </c>
      <c r="M302" s="87">
        <f>EOMONTH(tblData[[#This Row],[Birthday 2024]],0)</f>
        <v>45322</v>
      </c>
      <c r="N302" s="87" t="b">
        <f>MEDIAN(tblData[[#This Row],[Last - 5]:[Last]],tblData[[#This Row],[Birthday 2024]])=tblData[[#This Row],[Birthday 2024]]</f>
        <v>0</v>
      </c>
      <c r="O302" s="87" t="b">
        <f>DAY(tblData[[#This Row],[Birthday 2024]]) = DAY(EDATE(tblData[[#This Row],[Birthday 2024]],6))</f>
        <v>1</v>
      </c>
      <c r="P302" s="87" t="b">
        <f>IF((tblData[[#This Row],[Day of week]]=7)+(tblData[[#This Row],[Day of week]]=6),TRUE,FALSE)</f>
        <v>0</v>
      </c>
      <c r="Q302" s="3">
        <f>IF(tblData[[#This Row],[Is Weekend]],DAY(tblData[[#This Row],[Birthday 2024]]),0)</f>
        <v>0</v>
      </c>
    </row>
    <row r="303" spans="2:17" ht="23.25" customHeight="1" x14ac:dyDescent="0.25">
      <c r="B303" s="19" t="s">
        <v>286</v>
      </c>
      <c r="C303" s="20">
        <v>37078</v>
      </c>
      <c r="D303" s="86">
        <f>DATE(2024,MONTH(tblData[[#This Row],[Birthday (MM/DD/YYYY)]]),DAY(tblData[[#This Row],[Birthday (MM/DD/YYYY)]]))</f>
        <v>45479</v>
      </c>
      <c r="E303" s="3">
        <f>WEEKDAY(tblData[[#This Row],[Birthday 2024]],2)</f>
        <v>6</v>
      </c>
      <c r="F303" s="3">
        <f>WEEKDAY(DATE(2024,MONTH(tblData[[#This Row],[Birthday 2024]]),1),2)</f>
        <v>1</v>
      </c>
      <c r="G303" s="87">
        <f>DATE(2024,MONTH(tblData[[#This Row],[Birthday 2024]]),1)</f>
        <v>45474</v>
      </c>
      <c r="H303" s="87">
        <f>IF(tblData[[#This Row],[First Day of week of the month]]&lt;=2,tblData[[#This Row],[First Day of week]]+2-tblData[[#This Row],[First Day of week of the month]],tblData[[#This Row],[First Day of week]]+7-tblData[[#This Row],[First Day of week of the month]]+2)</f>
        <v>45475</v>
      </c>
      <c r="I303" s="87">
        <f>tblData[[#This Row],[First Tuesday of the month]]+7*2</f>
        <v>45489</v>
      </c>
      <c r="J303" s="3" t="b">
        <f>tblData[[#This Row],[Third Tuesday of the month]]=tblData[[#This Row],[Birthday 2024]]</f>
        <v>0</v>
      </c>
      <c r="K303" s="87" cm="1">
        <f t="array" ref="K303">tblData[[#This Row],[Birthday 2024]]-_xlfn.SWITCH(tblData[[#This Row],[Day of week]],7,0,6,6,5,5,4,4,3,3,2,2,1,1)</f>
        <v>45473</v>
      </c>
      <c r="L303" s="87">
        <f>IF(MONTH(tblData[[#This Row],[Birthday 2024]])=2,DATE(2024,2,25),EOMONTH(tblData[[#This Row],[Birthday 2024]],0)-4)</f>
        <v>45500</v>
      </c>
      <c r="M303" s="87">
        <f>EOMONTH(tblData[[#This Row],[Birthday 2024]],0)</f>
        <v>45504</v>
      </c>
      <c r="N303" s="87" t="b">
        <f>MEDIAN(tblData[[#This Row],[Last - 5]:[Last]],tblData[[#This Row],[Birthday 2024]])=tblData[[#This Row],[Birthday 2024]]</f>
        <v>0</v>
      </c>
      <c r="O303" s="87" t="b">
        <f>DAY(tblData[[#This Row],[Birthday 2024]]) = DAY(EDATE(tblData[[#This Row],[Birthday 2024]],6))</f>
        <v>1</v>
      </c>
      <c r="P303" s="87" t="b">
        <f>IF((tblData[[#This Row],[Day of week]]=7)+(tblData[[#This Row],[Day of week]]=6),TRUE,FALSE)</f>
        <v>1</v>
      </c>
      <c r="Q303" s="3">
        <f>IF(tblData[[#This Row],[Is Weekend]],DAY(tblData[[#This Row],[Birthday 2024]]),0)</f>
        <v>6</v>
      </c>
    </row>
    <row r="304" spans="2:17" ht="23.25" customHeight="1" x14ac:dyDescent="0.25">
      <c r="B304" s="19" t="s">
        <v>287</v>
      </c>
      <c r="C304" s="20">
        <v>36234</v>
      </c>
      <c r="D304" s="86">
        <f>DATE(2024,MONTH(tblData[[#This Row],[Birthday (MM/DD/YYYY)]]),DAY(tblData[[#This Row],[Birthday (MM/DD/YYYY)]]))</f>
        <v>45366</v>
      </c>
      <c r="E304" s="3">
        <f>WEEKDAY(tblData[[#This Row],[Birthday 2024]],2)</f>
        <v>5</v>
      </c>
      <c r="F304" s="3">
        <f>WEEKDAY(DATE(2024,MONTH(tblData[[#This Row],[Birthday 2024]]),1),2)</f>
        <v>5</v>
      </c>
      <c r="G304" s="87">
        <f>DATE(2024,MONTH(tblData[[#This Row],[Birthday 2024]]),1)</f>
        <v>45352</v>
      </c>
      <c r="H304" s="87">
        <f>IF(tblData[[#This Row],[First Day of week of the month]]&lt;=2,tblData[[#This Row],[First Day of week]]+2-tblData[[#This Row],[First Day of week of the month]],tblData[[#This Row],[First Day of week]]+7-tblData[[#This Row],[First Day of week of the month]]+2)</f>
        <v>45356</v>
      </c>
      <c r="I304" s="87">
        <f>tblData[[#This Row],[First Tuesday of the month]]+7*2</f>
        <v>45370</v>
      </c>
      <c r="J304" s="3" t="b">
        <f>tblData[[#This Row],[Third Tuesday of the month]]=tblData[[#This Row],[Birthday 2024]]</f>
        <v>0</v>
      </c>
      <c r="K304" s="87" cm="1">
        <f t="array" ref="K304">tblData[[#This Row],[Birthday 2024]]-_xlfn.SWITCH(tblData[[#This Row],[Day of week]],7,0,6,6,5,5,4,4,3,3,2,2,1,1)</f>
        <v>45361</v>
      </c>
      <c r="L304" s="87">
        <f>IF(MONTH(tblData[[#This Row],[Birthday 2024]])=2,DATE(2024,2,25),EOMONTH(tblData[[#This Row],[Birthday 2024]],0)-4)</f>
        <v>45378</v>
      </c>
      <c r="M304" s="87">
        <f>EOMONTH(tblData[[#This Row],[Birthday 2024]],0)</f>
        <v>45382</v>
      </c>
      <c r="N304" s="87" t="b">
        <f>MEDIAN(tblData[[#This Row],[Last - 5]:[Last]],tblData[[#This Row],[Birthday 2024]])=tblData[[#This Row],[Birthday 2024]]</f>
        <v>0</v>
      </c>
      <c r="O304" s="87" t="b">
        <f>DAY(tblData[[#This Row],[Birthday 2024]]) = DAY(EDATE(tblData[[#This Row],[Birthday 2024]],6))</f>
        <v>1</v>
      </c>
      <c r="P304" s="87" t="b">
        <f>IF((tblData[[#This Row],[Day of week]]=7)+(tblData[[#This Row],[Day of week]]=6),TRUE,FALSE)</f>
        <v>0</v>
      </c>
      <c r="Q304" s="3">
        <f>IF(tblData[[#This Row],[Is Weekend]],DAY(tblData[[#This Row],[Birthday 2024]]),0)</f>
        <v>0</v>
      </c>
    </row>
    <row r="305" spans="2:17" ht="23.25" customHeight="1" x14ac:dyDescent="0.25">
      <c r="B305" s="19" t="s">
        <v>288</v>
      </c>
      <c r="C305" s="20">
        <v>36987</v>
      </c>
      <c r="D305" s="86">
        <f>DATE(2024,MONTH(tblData[[#This Row],[Birthday (MM/DD/YYYY)]]),DAY(tblData[[#This Row],[Birthday (MM/DD/YYYY)]]))</f>
        <v>45388</v>
      </c>
      <c r="E305" s="3">
        <f>WEEKDAY(tblData[[#This Row],[Birthday 2024]],2)</f>
        <v>6</v>
      </c>
      <c r="F305" s="3">
        <f>WEEKDAY(DATE(2024,MONTH(tblData[[#This Row],[Birthday 2024]]),1),2)</f>
        <v>1</v>
      </c>
      <c r="G305" s="87">
        <f>DATE(2024,MONTH(tblData[[#This Row],[Birthday 2024]]),1)</f>
        <v>45383</v>
      </c>
      <c r="H305" s="87">
        <f>IF(tblData[[#This Row],[First Day of week of the month]]&lt;=2,tblData[[#This Row],[First Day of week]]+2-tblData[[#This Row],[First Day of week of the month]],tblData[[#This Row],[First Day of week]]+7-tblData[[#This Row],[First Day of week of the month]]+2)</f>
        <v>45384</v>
      </c>
      <c r="I305" s="87">
        <f>tblData[[#This Row],[First Tuesday of the month]]+7*2</f>
        <v>45398</v>
      </c>
      <c r="J305" s="3" t="b">
        <f>tblData[[#This Row],[Third Tuesday of the month]]=tblData[[#This Row],[Birthday 2024]]</f>
        <v>0</v>
      </c>
      <c r="K305" s="87" cm="1">
        <f t="array" ref="K305">tblData[[#This Row],[Birthday 2024]]-_xlfn.SWITCH(tblData[[#This Row],[Day of week]],7,0,6,6,5,5,4,4,3,3,2,2,1,1)</f>
        <v>45382</v>
      </c>
      <c r="L305" s="87">
        <f>IF(MONTH(tblData[[#This Row],[Birthday 2024]])=2,DATE(2024,2,25),EOMONTH(tblData[[#This Row],[Birthday 2024]],0)-4)</f>
        <v>45408</v>
      </c>
      <c r="M305" s="87">
        <f>EOMONTH(tblData[[#This Row],[Birthday 2024]],0)</f>
        <v>45412</v>
      </c>
      <c r="N305" s="87" t="b">
        <f>MEDIAN(tblData[[#This Row],[Last - 5]:[Last]],tblData[[#This Row],[Birthday 2024]])=tblData[[#This Row],[Birthday 2024]]</f>
        <v>0</v>
      </c>
      <c r="O305" s="87" t="b">
        <f>DAY(tblData[[#This Row],[Birthday 2024]]) = DAY(EDATE(tblData[[#This Row],[Birthday 2024]],6))</f>
        <v>1</v>
      </c>
      <c r="P305" s="87" t="b">
        <f>IF((tblData[[#This Row],[Day of week]]=7)+(tblData[[#This Row],[Day of week]]=6),TRUE,FALSE)</f>
        <v>1</v>
      </c>
      <c r="Q305" s="3">
        <f>IF(tblData[[#This Row],[Is Weekend]],DAY(tblData[[#This Row],[Birthday 2024]]),0)</f>
        <v>6</v>
      </c>
    </row>
    <row r="306" spans="2:17" ht="23.25" customHeight="1" x14ac:dyDescent="0.25">
      <c r="B306" s="19" t="s">
        <v>289</v>
      </c>
      <c r="C306" s="20">
        <v>37527</v>
      </c>
      <c r="D306" s="86">
        <f>DATE(2024,MONTH(tblData[[#This Row],[Birthday (MM/DD/YYYY)]]),DAY(tblData[[#This Row],[Birthday (MM/DD/YYYY)]]))</f>
        <v>45563</v>
      </c>
      <c r="E306" s="3">
        <f>WEEKDAY(tblData[[#This Row],[Birthday 2024]],2)</f>
        <v>6</v>
      </c>
      <c r="F306" s="3">
        <f>WEEKDAY(DATE(2024,MONTH(tblData[[#This Row],[Birthday 2024]]),1),2)</f>
        <v>7</v>
      </c>
      <c r="G306" s="87">
        <f>DATE(2024,MONTH(tblData[[#This Row],[Birthday 2024]]),1)</f>
        <v>45536</v>
      </c>
      <c r="H306" s="87">
        <f>IF(tblData[[#This Row],[First Day of week of the month]]&lt;=2,tblData[[#This Row],[First Day of week]]+2-tblData[[#This Row],[First Day of week of the month]],tblData[[#This Row],[First Day of week]]+7-tblData[[#This Row],[First Day of week of the month]]+2)</f>
        <v>45538</v>
      </c>
      <c r="I306" s="87">
        <f>tblData[[#This Row],[First Tuesday of the month]]+7*2</f>
        <v>45552</v>
      </c>
      <c r="J306" s="3" t="b">
        <f>tblData[[#This Row],[Third Tuesday of the month]]=tblData[[#This Row],[Birthday 2024]]</f>
        <v>0</v>
      </c>
      <c r="K306" s="87" cm="1">
        <f t="array" ref="K306">tblData[[#This Row],[Birthday 2024]]-_xlfn.SWITCH(tblData[[#This Row],[Day of week]],7,0,6,6,5,5,4,4,3,3,2,2,1,1)</f>
        <v>45557</v>
      </c>
      <c r="L306" s="87">
        <f>IF(MONTH(tblData[[#This Row],[Birthday 2024]])=2,DATE(2024,2,25),EOMONTH(tblData[[#This Row],[Birthday 2024]],0)-4)</f>
        <v>45561</v>
      </c>
      <c r="M306" s="87">
        <f>EOMONTH(tblData[[#This Row],[Birthday 2024]],0)</f>
        <v>45565</v>
      </c>
      <c r="N306" s="87" t="b">
        <f>MEDIAN(tblData[[#This Row],[Last - 5]:[Last]],tblData[[#This Row],[Birthday 2024]])=tblData[[#This Row],[Birthday 2024]]</f>
        <v>1</v>
      </c>
      <c r="O306" s="87" t="b">
        <f>DAY(tblData[[#This Row],[Birthday 2024]]) = DAY(EDATE(tblData[[#This Row],[Birthday 2024]],6))</f>
        <v>1</v>
      </c>
      <c r="P306" s="87" t="b">
        <f>IF((tblData[[#This Row],[Day of week]]=7)+(tblData[[#This Row],[Day of week]]=6),TRUE,FALSE)</f>
        <v>1</v>
      </c>
      <c r="Q306" s="3">
        <f>IF(tblData[[#This Row],[Is Weekend]],DAY(tblData[[#This Row],[Birthday 2024]]),0)</f>
        <v>28</v>
      </c>
    </row>
    <row r="307" spans="2:17" ht="23.25" customHeight="1" x14ac:dyDescent="0.25">
      <c r="B307" s="19" t="s">
        <v>290</v>
      </c>
      <c r="C307" s="20">
        <v>37118</v>
      </c>
      <c r="D307" s="86">
        <f>DATE(2024,MONTH(tblData[[#This Row],[Birthday (MM/DD/YYYY)]]),DAY(tblData[[#This Row],[Birthday (MM/DD/YYYY)]]))</f>
        <v>45519</v>
      </c>
      <c r="E307" s="3">
        <f>WEEKDAY(tblData[[#This Row],[Birthday 2024]],2)</f>
        <v>4</v>
      </c>
      <c r="F307" s="3">
        <f>WEEKDAY(DATE(2024,MONTH(tblData[[#This Row],[Birthday 2024]]),1),2)</f>
        <v>4</v>
      </c>
      <c r="G307" s="87">
        <f>DATE(2024,MONTH(tblData[[#This Row],[Birthday 2024]]),1)</f>
        <v>45505</v>
      </c>
      <c r="H307" s="87">
        <f>IF(tblData[[#This Row],[First Day of week of the month]]&lt;=2,tblData[[#This Row],[First Day of week]]+2-tblData[[#This Row],[First Day of week of the month]],tblData[[#This Row],[First Day of week]]+7-tblData[[#This Row],[First Day of week of the month]]+2)</f>
        <v>45510</v>
      </c>
      <c r="I307" s="87">
        <f>tblData[[#This Row],[First Tuesday of the month]]+7*2</f>
        <v>45524</v>
      </c>
      <c r="J307" s="3" t="b">
        <f>tblData[[#This Row],[Third Tuesday of the month]]=tblData[[#This Row],[Birthday 2024]]</f>
        <v>0</v>
      </c>
      <c r="K307" s="87" cm="1">
        <f t="array" ref="K307">tblData[[#This Row],[Birthday 2024]]-_xlfn.SWITCH(tblData[[#This Row],[Day of week]],7,0,6,6,5,5,4,4,3,3,2,2,1,1)</f>
        <v>45515</v>
      </c>
      <c r="L307" s="87">
        <f>IF(MONTH(tblData[[#This Row],[Birthday 2024]])=2,DATE(2024,2,25),EOMONTH(tblData[[#This Row],[Birthday 2024]],0)-4)</f>
        <v>45531</v>
      </c>
      <c r="M307" s="87">
        <f>EOMONTH(tblData[[#This Row],[Birthday 2024]],0)</f>
        <v>45535</v>
      </c>
      <c r="N307" s="87" t="b">
        <f>MEDIAN(tblData[[#This Row],[Last - 5]:[Last]],tblData[[#This Row],[Birthday 2024]])=tblData[[#This Row],[Birthday 2024]]</f>
        <v>0</v>
      </c>
      <c r="O307" s="87" t="b">
        <f>DAY(tblData[[#This Row],[Birthday 2024]]) = DAY(EDATE(tblData[[#This Row],[Birthday 2024]],6))</f>
        <v>1</v>
      </c>
      <c r="P307" s="87" t="b">
        <f>IF((tblData[[#This Row],[Day of week]]=7)+(tblData[[#This Row],[Day of week]]=6),TRUE,FALSE)</f>
        <v>0</v>
      </c>
      <c r="Q307" s="3">
        <f>IF(tblData[[#This Row],[Is Weekend]],DAY(tblData[[#This Row],[Birthday 2024]]),0)</f>
        <v>0</v>
      </c>
    </row>
    <row r="308" spans="2:17" ht="23.25" customHeight="1" x14ac:dyDescent="0.25">
      <c r="B308" s="19" t="s">
        <v>291</v>
      </c>
      <c r="C308" s="20">
        <v>38349</v>
      </c>
      <c r="D308" s="86">
        <f>DATE(2024,MONTH(tblData[[#This Row],[Birthday (MM/DD/YYYY)]]),DAY(tblData[[#This Row],[Birthday (MM/DD/YYYY)]]))</f>
        <v>45654</v>
      </c>
      <c r="E308" s="3">
        <f>WEEKDAY(tblData[[#This Row],[Birthday 2024]],2)</f>
        <v>6</v>
      </c>
      <c r="F308" s="3">
        <f>WEEKDAY(DATE(2024,MONTH(tblData[[#This Row],[Birthday 2024]]),1),2)</f>
        <v>7</v>
      </c>
      <c r="G308" s="87">
        <f>DATE(2024,MONTH(tblData[[#This Row],[Birthday 2024]]),1)</f>
        <v>45627</v>
      </c>
      <c r="H308" s="87">
        <f>IF(tblData[[#This Row],[First Day of week of the month]]&lt;=2,tblData[[#This Row],[First Day of week]]+2-tblData[[#This Row],[First Day of week of the month]],tblData[[#This Row],[First Day of week]]+7-tblData[[#This Row],[First Day of week of the month]]+2)</f>
        <v>45629</v>
      </c>
      <c r="I308" s="87">
        <f>tblData[[#This Row],[First Tuesday of the month]]+7*2</f>
        <v>45643</v>
      </c>
      <c r="J308" s="3" t="b">
        <f>tblData[[#This Row],[Third Tuesday of the month]]=tblData[[#This Row],[Birthday 2024]]</f>
        <v>0</v>
      </c>
      <c r="K308" s="87" cm="1">
        <f t="array" ref="K308">tblData[[#This Row],[Birthday 2024]]-_xlfn.SWITCH(tblData[[#This Row],[Day of week]],7,0,6,6,5,5,4,4,3,3,2,2,1,1)</f>
        <v>45648</v>
      </c>
      <c r="L308" s="87">
        <f>IF(MONTH(tblData[[#This Row],[Birthday 2024]])=2,DATE(2024,2,25),EOMONTH(tblData[[#This Row],[Birthday 2024]],0)-4)</f>
        <v>45653</v>
      </c>
      <c r="M308" s="87">
        <f>EOMONTH(tblData[[#This Row],[Birthday 2024]],0)</f>
        <v>45657</v>
      </c>
      <c r="N308" s="87" t="b">
        <f>MEDIAN(tblData[[#This Row],[Last - 5]:[Last]],tblData[[#This Row],[Birthday 2024]])=tblData[[#This Row],[Birthday 2024]]</f>
        <v>1</v>
      </c>
      <c r="O308" s="87" t="b">
        <f>DAY(tblData[[#This Row],[Birthday 2024]]) = DAY(EDATE(tblData[[#This Row],[Birthday 2024]],6))</f>
        <v>1</v>
      </c>
      <c r="P308" s="87" t="b">
        <f>IF((tblData[[#This Row],[Day of week]]=7)+(tblData[[#This Row],[Day of week]]=6),TRUE,FALSE)</f>
        <v>1</v>
      </c>
      <c r="Q308" s="3">
        <f>IF(tblData[[#This Row],[Is Weekend]],DAY(tblData[[#This Row],[Birthday 2024]]),0)</f>
        <v>28</v>
      </c>
    </row>
    <row r="309" spans="2:17" ht="23.25" customHeight="1" x14ac:dyDescent="0.25">
      <c r="B309" s="19" t="s">
        <v>292</v>
      </c>
      <c r="C309" s="20">
        <v>38327</v>
      </c>
      <c r="D309" s="86">
        <f>DATE(2024,MONTH(tblData[[#This Row],[Birthday (MM/DD/YYYY)]]),DAY(tblData[[#This Row],[Birthday (MM/DD/YYYY)]]))</f>
        <v>45632</v>
      </c>
      <c r="E309" s="3">
        <f>WEEKDAY(tblData[[#This Row],[Birthday 2024]],2)</f>
        <v>5</v>
      </c>
      <c r="F309" s="3">
        <f>WEEKDAY(DATE(2024,MONTH(tblData[[#This Row],[Birthday 2024]]),1),2)</f>
        <v>7</v>
      </c>
      <c r="G309" s="87">
        <f>DATE(2024,MONTH(tblData[[#This Row],[Birthday 2024]]),1)</f>
        <v>45627</v>
      </c>
      <c r="H309" s="87">
        <f>IF(tblData[[#This Row],[First Day of week of the month]]&lt;=2,tblData[[#This Row],[First Day of week]]+2-tblData[[#This Row],[First Day of week of the month]],tblData[[#This Row],[First Day of week]]+7-tblData[[#This Row],[First Day of week of the month]]+2)</f>
        <v>45629</v>
      </c>
      <c r="I309" s="87">
        <f>tblData[[#This Row],[First Tuesday of the month]]+7*2</f>
        <v>45643</v>
      </c>
      <c r="J309" s="3" t="b">
        <f>tblData[[#This Row],[Third Tuesday of the month]]=tblData[[#This Row],[Birthday 2024]]</f>
        <v>0</v>
      </c>
      <c r="K309" s="87" cm="1">
        <f t="array" ref="K309">tblData[[#This Row],[Birthday 2024]]-_xlfn.SWITCH(tblData[[#This Row],[Day of week]],7,0,6,6,5,5,4,4,3,3,2,2,1,1)</f>
        <v>45627</v>
      </c>
      <c r="L309" s="87">
        <f>IF(MONTH(tblData[[#This Row],[Birthday 2024]])=2,DATE(2024,2,25),EOMONTH(tblData[[#This Row],[Birthday 2024]],0)-4)</f>
        <v>45653</v>
      </c>
      <c r="M309" s="87">
        <f>EOMONTH(tblData[[#This Row],[Birthday 2024]],0)</f>
        <v>45657</v>
      </c>
      <c r="N309" s="87" t="b">
        <f>MEDIAN(tblData[[#This Row],[Last - 5]:[Last]],tblData[[#This Row],[Birthday 2024]])=tblData[[#This Row],[Birthday 2024]]</f>
        <v>0</v>
      </c>
      <c r="O309" s="87" t="b">
        <f>DAY(tblData[[#This Row],[Birthday 2024]]) = DAY(EDATE(tblData[[#This Row],[Birthday 2024]],6))</f>
        <v>1</v>
      </c>
      <c r="P309" s="87" t="b">
        <f>IF((tblData[[#This Row],[Day of week]]=7)+(tblData[[#This Row],[Day of week]]=6),TRUE,FALSE)</f>
        <v>0</v>
      </c>
      <c r="Q309" s="3">
        <f>IF(tblData[[#This Row],[Is Weekend]],DAY(tblData[[#This Row],[Birthday 2024]]),0)</f>
        <v>0</v>
      </c>
    </row>
    <row r="310" spans="2:17" ht="23.25" customHeight="1" x14ac:dyDescent="0.25">
      <c r="B310" s="19" t="s">
        <v>293</v>
      </c>
      <c r="C310" s="20">
        <v>37984</v>
      </c>
      <c r="D310" s="86">
        <f>DATE(2024,MONTH(tblData[[#This Row],[Birthday (MM/DD/YYYY)]]),DAY(tblData[[#This Row],[Birthday (MM/DD/YYYY)]]))</f>
        <v>45655</v>
      </c>
      <c r="E310" s="3">
        <f>WEEKDAY(tblData[[#This Row],[Birthday 2024]],2)</f>
        <v>7</v>
      </c>
      <c r="F310" s="3">
        <f>WEEKDAY(DATE(2024,MONTH(tblData[[#This Row],[Birthday 2024]]),1),2)</f>
        <v>7</v>
      </c>
      <c r="G310" s="87">
        <f>DATE(2024,MONTH(tblData[[#This Row],[Birthday 2024]]),1)</f>
        <v>45627</v>
      </c>
      <c r="H310" s="87">
        <f>IF(tblData[[#This Row],[First Day of week of the month]]&lt;=2,tblData[[#This Row],[First Day of week]]+2-tblData[[#This Row],[First Day of week of the month]],tblData[[#This Row],[First Day of week]]+7-tblData[[#This Row],[First Day of week of the month]]+2)</f>
        <v>45629</v>
      </c>
      <c r="I310" s="87">
        <f>tblData[[#This Row],[First Tuesday of the month]]+7*2</f>
        <v>45643</v>
      </c>
      <c r="J310" s="3" t="b">
        <f>tblData[[#This Row],[Third Tuesday of the month]]=tblData[[#This Row],[Birthday 2024]]</f>
        <v>0</v>
      </c>
      <c r="K310" s="87" cm="1">
        <f t="array" ref="K310">tblData[[#This Row],[Birthday 2024]]-_xlfn.SWITCH(tblData[[#This Row],[Day of week]],7,0,6,6,5,5,4,4,3,3,2,2,1,1)</f>
        <v>45655</v>
      </c>
      <c r="L310" s="87">
        <f>IF(MONTH(tblData[[#This Row],[Birthday 2024]])=2,DATE(2024,2,25),EOMONTH(tblData[[#This Row],[Birthday 2024]],0)-4)</f>
        <v>45653</v>
      </c>
      <c r="M310" s="87">
        <f>EOMONTH(tblData[[#This Row],[Birthday 2024]],0)</f>
        <v>45657</v>
      </c>
      <c r="N310" s="87" t="b">
        <f>MEDIAN(tblData[[#This Row],[Last - 5]:[Last]],tblData[[#This Row],[Birthday 2024]])=tblData[[#This Row],[Birthday 2024]]</f>
        <v>1</v>
      </c>
      <c r="O310" s="87" t="b">
        <f>DAY(tblData[[#This Row],[Birthday 2024]]) = DAY(EDATE(tblData[[#This Row],[Birthday 2024]],6))</f>
        <v>1</v>
      </c>
      <c r="P310" s="87" t="b">
        <f>IF((tblData[[#This Row],[Day of week]]=7)+(tblData[[#This Row],[Day of week]]=6),TRUE,FALSE)</f>
        <v>1</v>
      </c>
      <c r="Q310" s="3">
        <f>IF(tblData[[#This Row],[Is Weekend]],DAY(tblData[[#This Row],[Birthday 2024]]),0)</f>
        <v>29</v>
      </c>
    </row>
    <row r="311" spans="2:17" ht="23.25" customHeight="1" x14ac:dyDescent="0.25">
      <c r="B311" s="19" t="s">
        <v>294</v>
      </c>
      <c r="C311" s="20">
        <v>37546</v>
      </c>
      <c r="D311" s="86">
        <f>DATE(2024,MONTH(tblData[[#This Row],[Birthday (MM/DD/YYYY)]]),DAY(tblData[[#This Row],[Birthday (MM/DD/YYYY)]]))</f>
        <v>45582</v>
      </c>
      <c r="E311" s="3">
        <f>WEEKDAY(tblData[[#This Row],[Birthday 2024]],2)</f>
        <v>4</v>
      </c>
      <c r="F311" s="3">
        <f>WEEKDAY(DATE(2024,MONTH(tblData[[#This Row],[Birthday 2024]]),1),2)</f>
        <v>2</v>
      </c>
      <c r="G311" s="87">
        <f>DATE(2024,MONTH(tblData[[#This Row],[Birthday 2024]]),1)</f>
        <v>45566</v>
      </c>
      <c r="H311" s="87">
        <f>IF(tblData[[#This Row],[First Day of week of the month]]&lt;=2,tblData[[#This Row],[First Day of week]]+2-tblData[[#This Row],[First Day of week of the month]],tblData[[#This Row],[First Day of week]]+7-tblData[[#This Row],[First Day of week of the month]]+2)</f>
        <v>45566</v>
      </c>
      <c r="I311" s="87">
        <f>tblData[[#This Row],[First Tuesday of the month]]+7*2</f>
        <v>45580</v>
      </c>
      <c r="J311" s="3" t="b">
        <f>tblData[[#This Row],[Third Tuesday of the month]]=tblData[[#This Row],[Birthday 2024]]</f>
        <v>0</v>
      </c>
      <c r="K311" s="87" cm="1">
        <f t="array" ref="K311">tblData[[#This Row],[Birthday 2024]]-_xlfn.SWITCH(tblData[[#This Row],[Day of week]],7,0,6,6,5,5,4,4,3,3,2,2,1,1)</f>
        <v>45578</v>
      </c>
      <c r="L311" s="87">
        <f>IF(MONTH(tblData[[#This Row],[Birthday 2024]])=2,DATE(2024,2,25),EOMONTH(tblData[[#This Row],[Birthday 2024]],0)-4)</f>
        <v>45592</v>
      </c>
      <c r="M311" s="87">
        <f>EOMONTH(tblData[[#This Row],[Birthday 2024]],0)</f>
        <v>45596</v>
      </c>
      <c r="N311" s="87" t="b">
        <f>MEDIAN(tblData[[#This Row],[Last - 5]:[Last]],tblData[[#This Row],[Birthday 2024]])=tblData[[#This Row],[Birthday 2024]]</f>
        <v>0</v>
      </c>
      <c r="O311" s="87" t="b">
        <f>DAY(tblData[[#This Row],[Birthday 2024]]) = DAY(EDATE(tblData[[#This Row],[Birthday 2024]],6))</f>
        <v>1</v>
      </c>
      <c r="P311" s="87" t="b">
        <f>IF((tblData[[#This Row],[Day of week]]=7)+(tblData[[#This Row],[Day of week]]=6),TRUE,FALSE)</f>
        <v>0</v>
      </c>
      <c r="Q311" s="3">
        <f>IF(tblData[[#This Row],[Is Weekend]],DAY(tblData[[#This Row],[Birthday 2024]]),0)</f>
        <v>0</v>
      </c>
    </row>
    <row r="312" spans="2:17" ht="23.25" customHeight="1" x14ac:dyDescent="0.25">
      <c r="B312" s="19" t="s">
        <v>295</v>
      </c>
      <c r="C312" s="20">
        <v>38219</v>
      </c>
      <c r="D312" s="86">
        <f>DATE(2024,MONTH(tblData[[#This Row],[Birthday (MM/DD/YYYY)]]),DAY(tblData[[#This Row],[Birthday (MM/DD/YYYY)]]))</f>
        <v>45524</v>
      </c>
      <c r="E312" s="3">
        <f>WEEKDAY(tblData[[#This Row],[Birthday 2024]],2)</f>
        <v>2</v>
      </c>
      <c r="F312" s="3">
        <f>WEEKDAY(DATE(2024,MONTH(tblData[[#This Row],[Birthday 2024]]),1),2)</f>
        <v>4</v>
      </c>
      <c r="G312" s="87">
        <f>DATE(2024,MONTH(tblData[[#This Row],[Birthday 2024]]),1)</f>
        <v>45505</v>
      </c>
      <c r="H312" s="87">
        <f>IF(tblData[[#This Row],[First Day of week of the month]]&lt;=2,tblData[[#This Row],[First Day of week]]+2-tblData[[#This Row],[First Day of week of the month]],tblData[[#This Row],[First Day of week]]+7-tblData[[#This Row],[First Day of week of the month]]+2)</f>
        <v>45510</v>
      </c>
      <c r="I312" s="87">
        <f>tblData[[#This Row],[First Tuesday of the month]]+7*2</f>
        <v>45524</v>
      </c>
      <c r="J312" s="3" t="b">
        <f>tblData[[#This Row],[Third Tuesday of the month]]=tblData[[#This Row],[Birthday 2024]]</f>
        <v>1</v>
      </c>
      <c r="K312" s="87" cm="1">
        <f t="array" ref="K312">tblData[[#This Row],[Birthday 2024]]-_xlfn.SWITCH(tblData[[#This Row],[Day of week]],7,0,6,6,5,5,4,4,3,3,2,2,1,1)</f>
        <v>45522</v>
      </c>
      <c r="L312" s="87">
        <f>IF(MONTH(tblData[[#This Row],[Birthday 2024]])=2,DATE(2024,2,25),EOMONTH(tblData[[#This Row],[Birthday 2024]],0)-4)</f>
        <v>45531</v>
      </c>
      <c r="M312" s="87">
        <f>EOMONTH(tblData[[#This Row],[Birthday 2024]],0)</f>
        <v>45535</v>
      </c>
      <c r="N312" s="87" t="b">
        <f>MEDIAN(tblData[[#This Row],[Last - 5]:[Last]],tblData[[#This Row],[Birthday 2024]])=tblData[[#This Row],[Birthday 2024]]</f>
        <v>0</v>
      </c>
      <c r="O312" s="87" t="b">
        <f>DAY(tblData[[#This Row],[Birthday 2024]]) = DAY(EDATE(tblData[[#This Row],[Birthday 2024]],6))</f>
        <v>1</v>
      </c>
      <c r="P312" s="87" t="b">
        <f>IF((tblData[[#This Row],[Day of week]]=7)+(tblData[[#This Row],[Day of week]]=6),TRUE,FALSE)</f>
        <v>0</v>
      </c>
      <c r="Q312" s="3">
        <f>IF(tblData[[#This Row],[Is Weekend]],DAY(tblData[[#This Row],[Birthday 2024]]),0)</f>
        <v>0</v>
      </c>
    </row>
    <row r="313" spans="2:17" ht="23.25" customHeight="1" x14ac:dyDescent="0.25">
      <c r="B313" s="19" t="s">
        <v>296</v>
      </c>
      <c r="C313" s="20">
        <v>37346</v>
      </c>
      <c r="D313" s="86">
        <f>DATE(2024,MONTH(tblData[[#This Row],[Birthday (MM/DD/YYYY)]]),DAY(tblData[[#This Row],[Birthday (MM/DD/YYYY)]]))</f>
        <v>45382</v>
      </c>
      <c r="E313" s="3">
        <f>WEEKDAY(tblData[[#This Row],[Birthday 2024]],2)</f>
        <v>7</v>
      </c>
      <c r="F313" s="3">
        <f>WEEKDAY(DATE(2024,MONTH(tblData[[#This Row],[Birthday 2024]]),1),2)</f>
        <v>5</v>
      </c>
      <c r="G313" s="87">
        <f>DATE(2024,MONTH(tblData[[#This Row],[Birthday 2024]]),1)</f>
        <v>45352</v>
      </c>
      <c r="H313" s="87">
        <f>IF(tblData[[#This Row],[First Day of week of the month]]&lt;=2,tblData[[#This Row],[First Day of week]]+2-tblData[[#This Row],[First Day of week of the month]],tblData[[#This Row],[First Day of week]]+7-tblData[[#This Row],[First Day of week of the month]]+2)</f>
        <v>45356</v>
      </c>
      <c r="I313" s="87">
        <f>tblData[[#This Row],[First Tuesday of the month]]+7*2</f>
        <v>45370</v>
      </c>
      <c r="J313" s="3" t="b">
        <f>tblData[[#This Row],[Third Tuesday of the month]]=tblData[[#This Row],[Birthday 2024]]</f>
        <v>0</v>
      </c>
      <c r="K313" s="87" cm="1">
        <f t="array" ref="K313">tblData[[#This Row],[Birthday 2024]]-_xlfn.SWITCH(tblData[[#This Row],[Day of week]],7,0,6,6,5,5,4,4,3,3,2,2,1,1)</f>
        <v>45382</v>
      </c>
      <c r="L313" s="87">
        <f>IF(MONTH(tblData[[#This Row],[Birthday 2024]])=2,DATE(2024,2,25),EOMONTH(tblData[[#This Row],[Birthday 2024]],0)-4)</f>
        <v>45378</v>
      </c>
      <c r="M313" s="87">
        <f>EOMONTH(tblData[[#This Row],[Birthday 2024]],0)</f>
        <v>45382</v>
      </c>
      <c r="N313" s="87" t="b">
        <f>MEDIAN(tblData[[#This Row],[Last - 5]:[Last]],tblData[[#This Row],[Birthday 2024]])=tblData[[#This Row],[Birthday 2024]]</f>
        <v>1</v>
      </c>
      <c r="O313" s="87" t="b">
        <f>DAY(tblData[[#This Row],[Birthday 2024]]) = DAY(EDATE(tblData[[#This Row],[Birthday 2024]],6))</f>
        <v>0</v>
      </c>
      <c r="P313" s="87" t="b">
        <f>IF((tblData[[#This Row],[Day of week]]=7)+(tblData[[#This Row],[Day of week]]=6),TRUE,FALSE)</f>
        <v>1</v>
      </c>
      <c r="Q313" s="3">
        <f>IF(tblData[[#This Row],[Is Weekend]],DAY(tblData[[#This Row],[Birthday 2024]]),0)</f>
        <v>31</v>
      </c>
    </row>
    <row r="314" spans="2:17" ht="23.25" customHeight="1" x14ac:dyDescent="0.25">
      <c r="B314" s="19" t="s">
        <v>297</v>
      </c>
      <c r="C314" s="20">
        <v>37943</v>
      </c>
      <c r="D314" s="86">
        <f>DATE(2024,MONTH(tblData[[#This Row],[Birthday (MM/DD/YYYY)]]),DAY(tblData[[#This Row],[Birthday (MM/DD/YYYY)]]))</f>
        <v>45614</v>
      </c>
      <c r="E314" s="3">
        <f>WEEKDAY(tblData[[#This Row],[Birthday 2024]],2)</f>
        <v>1</v>
      </c>
      <c r="F314" s="3">
        <f>WEEKDAY(DATE(2024,MONTH(tblData[[#This Row],[Birthday 2024]]),1),2)</f>
        <v>5</v>
      </c>
      <c r="G314" s="87">
        <f>DATE(2024,MONTH(tblData[[#This Row],[Birthday 2024]]),1)</f>
        <v>45597</v>
      </c>
      <c r="H314" s="87">
        <f>IF(tblData[[#This Row],[First Day of week of the month]]&lt;=2,tblData[[#This Row],[First Day of week]]+2-tblData[[#This Row],[First Day of week of the month]],tblData[[#This Row],[First Day of week]]+7-tblData[[#This Row],[First Day of week of the month]]+2)</f>
        <v>45601</v>
      </c>
      <c r="I314" s="87">
        <f>tblData[[#This Row],[First Tuesday of the month]]+7*2</f>
        <v>45615</v>
      </c>
      <c r="J314" s="3" t="b">
        <f>tblData[[#This Row],[Third Tuesday of the month]]=tblData[[#This Row],[Birthday 2024]]</f>
        <v>0</v>
      </c>
      <c r="K314" s="87" cm="1">
        <f t="array" ref="K314">tblData[[#This Row],[Birthday 2024]]-_xlfn.SWITCH(tblData[[#This Row],[Day of week]],7,0,6,6,5,5,4,4,3,3,2,2,1,1)</f>
        <v>45613</v>
      </c>
      <c r="L314" s="87">
        <f>IF(MONTH(tblData[[#This Row],[Birthday 2024]])=2,DATE(2024,2,25),EOMONTH(tblData[[#This Row],[Birthday 2024]],0)-4)</f>
        <v>45622</v>
      </c>
      <c r="M314" s="87">
        <f>EOMONTH(tblData[[#This Row],[Birthday 2024]],0)</f>
        <v>45626</v>
      </c>
      <c r="N314" s="87" t="b">
        <f>MEDIAN(tblData[[#This Row],[Last - 5]:[Last]],tblData[[#This Row],[Birthday 2024]])=tblData[[#This Row],[Birthday 2024]]</f>
        <v>0</v>
      </c>
      <c r="O314" s="87" t="b">
        <f>DAY(tblData[[#This Row],[Birthday 2024]]) = DAY(EDATE(tblData[[#This Row],[Birthday 2024]],6))</f>
        <v>1</v>
      </c>
      <c r="P314" s="87" t="b">
        <f>IF((tblData[[#This Row],[Day of week]]=7)+(tblData[[#This Row],[Day of week]]=6),TRUE,FALSE)</f>
        <v>0</v>
      </c>
      <c r="Q314" s="3">
        <f>IF(tblData[[#This Row],[Is Weekend]],DAY(tblData[[#This Row],[Birthday 2024]]),0)</f>
        <v>0</v>
      </c>
    </row>
    <row r="315" spans="2:17" ht="23.25" customHeight="1" x14ac:dyDescent="0.25">
      <c r="B315" s="19" t="s">
        <v>298</v>
      </c>
      <c r="C315" s="20">
        <v>36919</v>
      </c>
      <c r="D315" s="86">
        <f>DATE(2024,MONTH(tblData[[#This Row],[Birthday (MM/DD/YYYY)]]),DAY(tblData[[#This Row],[Birthday (MM/DD/YYYY)]]))</f>
        <v>45319</v>
      </c>
      <c r="E315" s="3">
        <f>WEEKDAY(tblData[[#This Row],[Birthday 2024]],2)</f>
        <v>7</v>
      </c>
      <c r="F315" s="3">
        <f>WEEKDAY(DATE(2024,MONTH(tblData[[#This Row],[Birthday 2024]]),1),2)</f>
        <v>1</v>
      </c>
      <c r="G315" s="87">
        <f>DATE(2024,MONTH(tblData[[#This Row],[Birthday 2024]]),1)</f>
        <v>45292</v>
      </c>
      <c r="H315" s="87">
        <f>IF(tblData[[#This Row],[First Day of week of the month]]&lt;=2,tblData[[#This Row],[First Day of week]]+2-tblData[[#This Row],[First Day of week of the month]],tblData[[#This Row],[First Day of week]]+7-tblData[[#This Row],[First Day of week of the month]]+2)</f>
        <v>45293</v>
      </c>
      <c r="I315" s="87">
        <f>tblData[[#This Row],[First Tuesday of the month]]+7*2</f>
        <v>45307</v>
      </c>
      <c r="J315" s="3" t="b">
        <f>tblData[[#This Row],[Third Tuesday of the month]]=tblData[[#This Row],[Birthday 2024]]</f>
        <v>0</v>
      </c>
      <c r="K315" s="87" cm="1">
        <f t="array" ref="K315">tblData[[#This Row],[Birthday 2024]]-_xlfn.SWITCH(tblData[[#This Row],[Day of week]],7,0,6,6,5,5,4,4,3,3,2,2,1,1)</f>
        <v>45319</v>
      </c>
      <c r="L315" s="87">
        <f>IF(MONTH(tblData[[#This Row],[Birthday 2024]])=2,DATE(2024,2,25),EOMONTH(tblData[[#This Row],[Birthday 2024]],0)-4)</f>
        <v>45318</v>
      </c>
      <c r="M315" s="87">
        <f>EOMONTH(tblData[[#This Row],[Birthday 2024]],0)</f>
        <v>45322</v>
      </c>
      <c r="N315" s="87" t="b">
        <f>MEDIAN(tblData[[#This Row],[Last - 5]:[Last]],tblData[[#This Row],[Birthday 2024]])=tblData[[#This Row],[Birthday 2024]]</f>
        <v>1</v>
      </c>
      <c r="O315" s="87" t="b">
        <f>DAY(tblData[[#This Row],[Birthday 2024]]) = DAY(EDATE(tblData[[#This Row],[Birthday 2024]],6))</f>
        <v>1</v>
      </c>
      <c r="P315" s="87" t="b">
        <f>IF((tblData[[#This Row],[Day of week]]=7)+(tblData[[#This Row],[Day of week]]=6),TRUE,FALSE)</f>
        <v>1</v>
      </c>
      <c r="Q315" s="3">
        <f>IF(tblData[[#This Row],[Is Weekend]],DAY(tblData[[#This Row],[Birthday 2024]]),0)</f>
        <v>28</v>
      </c>
    </row>
    <row r="316" spans="2:17" ht="23.25" customHeight="1" x14ac:dyDescent="0.25">
      <c r="B316" s="19" t="s">
        <v>299</v>
      </c>
      <c r="C316" s="20">
        <v>38275</v>
      </c>
      <c r="D316" s="86">
        <f>DATE(2024,MONTH(tblData[[#This Row],[Birthday (MM/DD/YYYY)]]),DAY(tblData[[#This Row],[Birthday (MM/DD/YYYY)]]))</f>
        <v>45580</v>
      </c>
      <c r="E316" s="3">
        <f>WEEKDAY(tblData[[#This Row],[Birthday 2024]],2)</f>
        <v>2</v>
      </c>
      <c r="F316" s="3">
        <f>WEEKDAY(DATE(2024,MONTH(tblData[[#This Row],[Birthday 2024]]),1),2)</f>
        <v>2</v>
      </c>
      <c r="G316" s="87">
        <f>DATE(2024,MONTH(tblData[[#This Row],[Birthday 2024]]),1)</f>
        <v>45566</v>
      </c>
      <c r="H316" s="87">
        <f>IF(tblData[[#This Row],[First Day of week of the month]]&lt;=2,tblData[[#This Row],[First Day of week]]+2-tblData[[#This Row],[First Day of week of the month]],tblData[[#This Row],[First Day of week]]+7-tblData[[#This Row],[First Day of week of the month]]+2)</f>
        <v>45566</v>
      </c>
      <c r="I316" s="87">
        <f>tblData[[#This Row],[First Tuesday of the month]]+7*2</f>
        <v>45580</v>
      </c>
      <c r="J316" s="3" t="b">
        <f>tblData[[#This Row],[Third Tuesday of the month]]=tblData[[#This Row],[Birthday 2024]]</f>
        <v>1</v>
      </c>
      <c r="K316" s="87" cm="1">
        <f t="array" ref="K316">tblData[[#This Row],[Birthday 2024]]-_xlfn.SWITCH(tblData[[#This Row],[Day of week]],7,0,6,6,5,5,4,4,3,3,2,2,1,1)</f>
        <v>45578</v>
      </c>
      <c r="L316" s="87">
        <f>IF(MONTH(tblData[[#This Row],[Birthday 2024]])=2,DATE(2024,2,25),EOMONTH(tblData[[#This Row],[Birthday 2024]],0)-4)</f>
        <v>45592</v>
      </c>
      <c r="M316" s="87">
        <f>EOMONTH(tblData[[#This Row],[Birthday 2024]],0)</f>
        <v>45596</v>
      </c>
      <c r="N316" s="87" t="b">
        <f>MEDIAN(tblData[[#This Row],[Last - 5]:[Last]],tblData[[#This Row],[Birthday 2024]])=tblData[[#This Row],[Birthday 2024]]</f>
        <v>0</v>
      </c>
      <c r="O316" s="87" t="b">
        <f>DAY(tblData[[#This Row],[Birthday 2024]]) = DAY(EDATE(tblData[[#This Row],[Birthday 2024]],6))</f>
        <v>1</v>
      </c>
      <c r="P316" s="87" t="b">
        <f>IF((tblData[[#This Row],[Day of week]]=7)+(tblData[[#This Row],[Day of week]]=6),TRUE,FALSE)</f>
        <v>0</v>
      </c>
      <c r="Q316" s="3">
        <f>IF(tblData[[#This Row],[Is Weekend]],DAY(tblData[[#This Row],[Birthday 2024]]),0)</f>
        <v>0</v>
      </c>
    </row>
    <row r="317" spans="2:17" ht="23.25" customHeight="1" x14ac:dyDescent="0.25">
      <c r="B317" s="19" t="s">
        <v>300</v>
      </c>
      <c r="C317" s="20">
        <v>37395</v>
      </c>
      <c r="D317" s="86">
        <f>DATE(2024,MONTH(tblData[[#This Row],[Birthday (MM/DD/YYYY)]]),DAY(tblData[[#This Row],[Birthday (MM/DD/YYYY)]]))</f>
        <v>45431</v>
      </c>
      <c r="E317" s="3">
        <f>WEEKDAY(tblData[[#This Row],[Birthday 2024]],2)</f>
        <v>7</v>
      </c>
      <c r="F317" s="3">
        <f>WEEKDAY(DATE(2024,MONTH(tblData[[#This Row],[Birthday 2024]]),1),2)</f>
        <v>3</v>
      </c>
      <c r="G317" s="87">
        <f>DATE(2024,MONTH(tblData[[#This Row],[Birthday 2024]]),1)</f>
        <v>45413</v>
      </c>
      <c r="H317" s="87">
        <f>IF(tblData[[#This Row],[First Day of week of the month]]&lt;=2,tblData[[#This Row],[First Day of week]]+2-tblData[[#This Row],[First Day of week of the month]],tblData[[#This Row],[First Day of week]]+7-tblData[[#This Row],[First Day of week of the month]]+2)</f>
        <v>45419</v>
      </c>
      <c r="I317" s="87">
        <f>tblData[[#This Row],[First Tuesday of the month]]+7*2</f>
        <v>45433</v>
      </c>
      <c r="J317" s="3" t="b">
        <f>tblData[[#This Row],[Third Tuesday of the month]]=tblData[[#This Row],[Birthday 2024]]</f>
        <v>0</v>
      </c>
      <c r="K317" s="87" cm="1">
        <f t="array" ref="K317">tblData[[#This Row],[Birthday 2024]]-_xlfn.SWITCH(tblData[[#This Row],[Day of week]],7,0,6,6,5,5,4,4,3,3,2,2,1,1)</f>
        <v>45431</v>
      </c>
      <c r="L317" s="87">
        <f>IF(MONTH(tblData[[#This Row],[Birthday 2024]])=2,DATE(2024,2,25),EOMONTH(tblData[[#This Row],[Birthday 2024]],0)-4)</f>
        <v>45439</v>
      </c>
      <c r="M317" s="87">
        <f>EOMONTH(tblData[[#This Row],[Birthday 2024]],0)</f>
        <v>45443</v>
      </c>
      <c r="N317" s="87" t="b">
        <f>MEDIAN(tblData[[#This Row],[Last - 5]:[Last]],tblData[[#This Row],[Birthday 2024]])=tblData[[#This Row],[Birthday 2024]]</f>
        <v>0</v>
      </c>
      <c r="O317" s="87" t="b">
        <f>DAY(tblData[[#This Row],[Birthday 2024]]) = DAY(EDATE(tblData[[#This Row],[Birthday 2024]],6))</f>
        <v>1</v>
      </c>
      <c r="P317" s="87" t="b">
        <f>IF((tblData[[#This Row],[Day of week]]=7)+(tblData[[#This Row],[Day of week]]=6),TRUE,FALSE)</f>
        <v>1</v>
      </c>
      <c r="Q317" s="3">
        <f>IF(tblData[[#This Row],[Is Weekend]],DAY(tblData[[#This Row],[Birthday 2024]]),0)</f>
        <v>19</v>
      </c>
    </row>
    <row r="318" spans="2:17" ht="23.25" customHeight="1" x14ac:dyDescent="0.25">
      <c r="B318" s="19" t="s">
        <v>301</v>
      </c>
      <c r="C318" s="20">
        <v>38124</v>
      </c>
      <c r="D318" s="86">
        <f>DATE(2024,MONTH(tblData[[#This Row],[Birthday (MM/DD/YYYY)]]),DAY(tblData[[#This Row],[Birthday (MM/DD/YYYY)]]))</f>
        <v>45429</v>
      </c>
      <c r="E318" s="3">
        <f>WEEKDAY(tblData[[#This Row],[Birthday 2024]],2)</f>
        <v>5</v>
      </c>
      <c r="F318" s="3">
        <f>WEEKDAY(DATE(2024,MONTH(tblData[[#This Row],[Birthday 2024]]),1),2)</f>
        <v>3</v>
      </c>
      <c r="G318" s="87">
        <f>DATE(2024,MONTH(tblData[[#This Row],[Birthday 2024]]),1)</f>
        <v>45413</v>
      </c>
      <c r="H318" s="87">
        <f>IF(tblData[[#This Row],[First Day of week of the month]]&lt;=2,tblData[[#This Row],[First Day of week]]+2-tblData[[#This Row],[First Day of week of the month]],tblData[[#This Row],[First Day of week]]+7-tblData[[#This Row],[First Day of week of the month]]+2)</f>
        <v>45419</v>
      </c>
      <c r="I318" s="87">
        <f>tblData[[#This Row],[First Tuesday of the month]]+7*2</f>
        <v>45433</v>
      </c>
      <c r="J318" s="3" t="b">
        <f>tblData[[#This Row],[Third Tuesday of the month]]=tblData[[#This Row],[Birthday 2024]]</f>
        <v>0</v>
      </c>
      <c r="K318" s="87" cm="1">
        <f t="array" ref="K318">tblData[[#This Row],[Birthday 2024]]-_xlfn.SWITCH(tblData[[#This Row],[Day of week]],7,0,6,6,5,5,4,4,3,3,2,2,1,1)</f>
        <v>45424</v>
      </c>
      <c r="L318" s="87">
        <f>IF(MONTH(tblData[[#This Row],[Birthday 2024]])=2,DATE(2024,2,25),EOMONTH(tblData[[#This Row],[Birthday 2024]],0)-4)</f>
        <v>45439</v>
      </c>
      <c r="M318" s="87">
        <f>EOMONTH(tblData[[#This Row],[Birthday 2024]],0)</f>
        <v>45443</v>
      </c>
      <c r="N318" s="87" t="b">
        <f>MEDIAN(tblData[[#This Row],[Last - 5]:[Last]],tblData[[#This Row],[Birthday 2024]])=tblData[[#This Row],[Birthday 2024]]</f>
        <v>0</v>
      </c>
      <c r="O318" s="87" t="b">
        <f>DAY(tblData[[#This Row],[Birthday 2024]]) = DAY(EDATE(tblData[[#This Row],[Birthday 2024]],6))</f>
        <v>1</v>
      </c>
      <c r="P318" s="87" t="b">
        <f>IF((tblData[[#This Row],[Day of week]]=7)+(tblData[[#This Row],[Day of week]]=6),TRUE,FALSE)</f>
        <v>0</v>
      </c>
      <c r="Q318" s="3">
        <f>IF(tblData[[#This Row],[Is Weekend]],DAY(tblData[[#This Row],[Birthday 2024]]),0)</f>
        <v>0</v>
      </c>
    </row>
    <row r="319" spans="2:17" ht="23.25" customHeight="1" x14ac:dyDescent="0.25">
      <c r="B319" s="19" t="s">
        <v>302</v>
      </c>
      <c r="C319" s="20">
        <v>38159</v>
      </c>
      <c r="D319" s="86">
        <f>DATE(2024,MONTH(tblData[[#This Row],[Birthday (MM/DD/YYYY)]]),DAY(tblData[[#This Row],[Birthday (MM/DD/YYYY)]]))</f>
        <v>45464</v>
      </c>
      <c r="E319" s="3">
        <f>WEEKDAY(tblData[[#This Row],[Birthday 2024]],2)</f>
        <v>5</v>
      </c>
      <c r="F319" s="3">
        <f>WEEKDAY(DATE(2024,MONTH(tblData[[#This Row],[Birthday 2024]]),1),2)</f>
        <v>6</v>
      </c>
      <c r="G319" s="87">
        <f>DATE(2024,MONTH(tblData[[#This Row],[Birthday 2024]]),1)</f>
        <v>45444</v>
      </c>
      <c r="H319" s="87">
        <f>IF(tblData[[#This Row],[First Day of week of the month]]&lt;=2,tblData[[#This Row],[First Day of week]]+2-tblData[[#This Row],[First Day of week of the month]],tblData[[#This Row],[First Day of week]]+7-tblData[[#This Row],[First Day of week of the month]]+2)</f>
        <v>45447</v>
      </c>
      <c r="I319" s="87">
        <f>tblData[[#This Row],[First Tuesday of the month]]+7*2</f>
        <v>45461</v>
      </c>
      <c r="J319" s="3" t="b">
        <f>tblData[[#This Row],[Third Tuesday of the month]]=tblData[[#This Row],[Birthday 2024]]</f>
        <v>0</v>
      </c>
      <c r="K319" s="87" cm="1">
        <f t="array" ref="K319">tblData[[#This Row],[Birthday 2024]]-_xlfn.SWITCH(tblData[[#This Row],[Day of week]],7,0,6,6,5,5,4,4,3,3,2,2,1,1)</f>
        <v>45459</v>
      </c>
      <c r="L319" s="87">
        <f>IF(MONTH(tblData[[#This Row],[Birthday 2024]])=2,DATE(2024,2,25),EOMONTH(tblData[[#This Row],[Birthday 2024]],0)-4)</f>
        <v>45469</v>
      </c>
      <c r="M319" s="87">
        <f>EOMONTH(tblData[[#This Row],[Birthday 2024]],0)</f>
        <v>45473</v>
      </c>
      <c r="N319" s="87" t="b">
        <f>MEDIAN(tblData[[#This Row],[Last - 5]:[Last]],tblData[[#This Row],[Birthday 2024]])=tblData[[#This Row],[Birthday 2024]]</f>
        <v>0</v>
      </c>
      <c r="O319" s="87" t="b">
        <f>DAY(tblData[[#This Row],[Birthday 2024]]) = DAY(EDATE(tblData[[#This Row],[Birthday 2024]],6))</f>
        <v>1</v>
      </c>
      <c r="P319" s="87" t="b">
        <f>IF((tblData[[#This Row],[Day of week]]=7)+(tblData[[#This Row],[Day of week]]=6),TRUE,FALSE)</f>
        <v>0</v>
      </c>
      <c r="Q319" s="3">
        <f>IF(tblData[[#This Row],[Is Weekend]],DAY(tblData[[#This Row],[Birthday 2024]]),0)</f>
        <v>0</v>
      </c>
    </row>
    <row r="320" spans="2:17" ht="23.25" customHeight="1" x14ac:dyDescent="0.25">
      <c r="B320" s="19" t="s">
        <v>303</v>
      </c>
      <c r="C320" s="20">
        <v>37048</v>
      </c>
      <c r="D320" s="86">
        <f>DATE(2024,MONTH(tblData[[#This Row],[Birthday (MM/DD/YYYY)]]),DAY(tblData[[#This Row],[Birthday (MM/DD/YYYY)]]))</f>
        <v>45449</v>
      </c>
      <c r="E320" s="3">
        <f>WEEKDAY(tblData[[#This Row],[Birthday 2024]],2)</f>
        <v>4</v>
      </c>
      <c r="F320" s="3">
        <f>WEEKDAY(DATE(2024,MONTH(tblData[[#This Row],[Birthday 2024]]),1),2)</f>
        <v>6</v>
      </c>
      <c r="G320" s="87">
        <f>DATE(2024,MONTH(tblData[[#This Row],[Birthday 2024]]),1)</f>
        <v>45444</v>
      </c>
      <c r="H320" s="87">
        <f>IF(tblData[[#This Row],[First Day of week of the month]]&lt;=2,tblData[[#This Row],[First Day of week]]+2-tblData[[#This Row],[First Day of week of the month]],tblData[[#This Row],[First Day of week]]+7-tblData[[#This Row],[First Day of week of the month]]+2)</f>
        <v>45447</v>
      </c>
      <c r="I320" s="87">
        <f>tblData[[#This Row],[First Tuesday of the month]]+7*2</f>
        <v>45461</v>
      </c>
      <c r="J320" s="3" t="b">
        <f>tblData[[#This Row],[Third Tuesday of the month]]=tblData[[#This Row],[Birthday 2024]]</f>
        <v>0</v>
      </c>
      <c r="K320" s="87" cm="1">
        <f t="array" ref="K320">tblData[[#This Row],[Birthday 2024]]-_xlfn.SWITCH(tblData[[#This Row],[Day of week]],7,0,6,6,5,5,4,4,3,3,2,2,1,1)</f>
        <v>45445</v>
      </c>
      <c r="L320" s="87">
        <f>IF(MONTH(tblData[[#This Row],[Birthday 2024]])=2,DATE(2024,2,25),EOMONTH(tblData[[#This Row],[Birthday 2024]],0)-4)</f>
        <v>45469</v>
      </c>
      <c r="M320" s="87">
        <f>EOMONTH(tblData[[#This Row],[Birthday 2024]],0)</f>
        <v>45473</v>
      </c>
      <c r="N320" s="87" t="b">
        <f>MEDIAN(tblData[[#This Row],[Last - 5]:[Last]],tblData[[#This Row],[Birthday 2024]])=tblData[[#This Row],[Birthday 2024]]</f>
        <v>0</v>
      </c>
      <c r="O320" s="87" t="b">
        <f>DAY(tblData[[#This Row],[Birthday 2024]]) = DAY(EDATE(tblData[[#This Row],[Birthday 2024]],6))</f>
        <v>1</v>
      </c>
      <c r="P320" s="87" t="b">
        <f>IF((tblData[[#This Row],[Day of week]]=7)+(tblData[[#This Row],[Day of week]]=6),TRUE,FALSE)</f>
        <v>0</v>
      </c>
      <c r="Q320" s="3">
        <f>IF(tblData[[#This Row],[Is Weekend]],DAY(tblData[[#This Row],[Birthday 2024]]),0)</f>
        <v>0</v>
      </c>
    </row>
    <row r="321" spans="2:17" ht="23.25" customHeight="1" x14ac:dyDescent="0.25">
      <c r="B321" s="19" t="s">
        <v>304</v>
      </c>
      <c r="C321" s="20">
        <v>37706</v>
      </c>
      <c r="D321" s="86">
        <f>DATE(2024,MONTH(tblData[[#This Row],[Birthday (MM/DD/YYYY)]]),DAY(tblData[[#This Row],[Birthday (MM/DD/YYYY)]]))</f>
        <v>45377</v>
      </c>
      <c r="E321" s="3">
        <f>WEEKDAY(tblData[[#This Row],[Birthday 2024]],2)</f>
        <v>2</v>
      </c>
      <c r="F321" s="3">
        <f>WEEKDAY(DATE(2024,MONTH(tblData[[#This Row],[Birthday 2024]]),1),2)</f>
        <v>5</v>
      </c>
      <c r="G321" s="87">
        <f>DATE(2024,MONTH(tblData[[#This Row],[Birthday 2024]]),1)</f>
        <v>45352</v>
      </c>
      <c r="H321" s="87">
        <f>IF(tblData[[#This Row],[First Day of week of the month]]&lt;=2,tblData[[#This Row],[First Day of week]]+2-tblData[[#This Row],[First Day of week of the month]],tblData[[#This Row],[First Day of week]]+7-tblData[[#This Row],[First Day of week of the month]]+2)</f>
        <v>45356</v>
      </c>
      <c r="I321" s="87">
        <f>tblData[[#This Row],[First Tuesday of the month]]+7*2</f>
        <v>45370</v>
      </c>
      <c r="J321" s="3" t="b">
        <f>tblData[[#This Row],[Third Tuesday of the month]]=tblData[[#This Row],[Birthday 2024]]</f>
        <v>0</v>
      </c>
      <c r="K321" s="87" cm="1">
        <f t="array" ref="K321">tblData[[#This Row],[Birthday 2024]]-_xlfn.SWITCH(tblData[[#This Row],[Day of week]],7,0,6,6,5,5,4,4,3,3,2,2,1,1)</f>
        <v>45375</v>
      </c>
      <c r="L321" s="87">
        <f>IF(MONTH(tblData[[#This Row],[Birthday 2024]])=2,DATE(2024,2,25),EOMONTH(tblData[[#This Row],[Birthday 2024]],0)-4)</f>
        <v>45378</v>
      </c>
      <c r="M321" s="87">
        <f>EOMONTH(tblData[[#This Row],[Birthday 2024]],0)</f>
        <v>45382</v>
      </c>
      <c r="N321" s="87" t="b">
        <f>MEDIAN(tblData[[#This Row],[Last - 5]:[Last]],tblData[[#This Row],[Birthday 2024]])=tblData[[#This Row],[Birthday 2024]]</f>
        <v>0</v>
      </c>
      <c r="O321" s="87" t="b">
        <f>DAY(tblData[[#This Row],[Birthday 2024]]) = DAY(EDATE(tblData[[#This Row],[Birthday 2024]],6))</f>
        <v>1</v>
      </c>
      <c r="P321" s="87" t="b">
        <f>IF((tblData[[#This Row],[Day of week]]=7)+(tblData[[#This Row],[Day of week]]=6),TRUE,FALSE)</f>
        <v>0</v>
      </c>
      <c r="Q321" s="3">
        <f>IF(tblData[[#This Row],[Is Weekend]],DAY(tblData[[#This Row],[Birthday 2024]]),0)</f>
        <v>0</v>
      </c>
    </row>
    <row r="322" spans="2:17" ht="23.25" customHeight="1" x14ac:dyDescent="0.25">
      <c r="B322" s="19" t="s">
        <v>305</v>
      </c>
      <c r="C322" s="20">
        <v>37760</v>
      </c>
      <c r="D322" s="86">
        <f>DATE(2024,MONTH(tblData[[#This Row],[Birthday (MM/DD/YYYY)]]),DAY(tblData[[#This Row],[Birthday (MM/DD/YYYY)]]))</f>
        <v>45431</v>
      </c>
      <c r="E322" s="3">
        <f>WEEKDAY(tblData[[#This Row],[Birthday 2024]],2)</f>
        <v>7</v>
      </c>
      <c r="F322" s="3">
        <f>WEEKDAY(DATE(2024,MONTH(tblData[[#This Row],[Birthday 2024]]),1),2)</f>
        <v>3</v>
      </c>
      <c r="G322" s="87">
        <f>DATE(2024,MONTH(tblData[[#This Row],[Birthday 2024]]),1)</f>
        <v>45413</v>
      </c>
      <c r="H322" s="87">
        <f>IF(tblData[[#This Row],[First Day of week of the month]]&lt;=2,tblData[[#This Row],[First Day of week]]+2-tblData[[#This Row],[First Day of week of the month]],tblData[[#This Row],[First Day of week]]+7-tblData[[#This Row],[First Day of week of the month]]+2)</f>
        <v>45419</v>
      </c>
      <c r="I322" s="87">
        <f>tblData[[#This Row],[First Tuesday of the month]]+7*2</f>
        <v>45433</v>
      </c>
      <c r="J322" s="3" t="b">
        <f>tblData[[#This Row],[Third Tuesday of the month]]=tblData[[#This Row],[Birthday 2024]]</f>
        <v>0</v>
      </c>
      <c r="K322" s="87" cm="1">
        <f t="array" ref="K322">tblData[[#This Row],[Birthday 2024]]-_xlfn.SWITCH(tblData[[#This Row],[Day of week]],7,0,6,6,5,5,4,4,3,3,2,2,1,1)</f>
        <v>45431</v>
      </c>
      <c r="L322" s="87">
        <f>IF(MONTH(tblData[[#This Row],[Birthday 2024]])=2,DATE(2024,2,25),EOMONTH(tblData[[#This Row],[Birthday 2024]],0)-4)</f>
        <v>45439</v>
      </c>
      <c r="M322" s="87">
        <f>EOMONTH(tblData[[#This Row],[Birthday 2024]],0)</f>
        <v>45443</v>
      </c>
      <c r="N322" s="87" t="b">
        <f>MEDIAN(tblData[[#This Row],[Last - 5]:[Last]],tblData[[#This Row],[Birthday 2024]])=tblData[[#This Row],[Birthday 2024]]</f>
        <v>0</v>
      </c>
      <c r="O322" s="87" t="b">
        <f>DAY(tblData[[#This Row],[Birthday 2024]]) = DAY(EDATE(tblData[[#This Row],[Birthday 2024]],6))</f>
        <v>1</v>
      </c>
      <c r="P322" s="87" t="b">
        <f>IF((tblData[[#This Row],[Day of week]]=7)+(tblData[[#This Row],[Day of week]]=6),TRUE,FALSE)</f>
        <v>1</v>
      </c>
      <c r="Q322" s="3">
        <f>IF(tblData[[#This Row],[Is Weekend]],DAY(tblData[[#This Row],[Birthday 2024]]),0)</f>
        <v>19</v>
      </c>
    </row>
    <row r="323" spans="2:17" ht="23.25" customHeight="1" x14ac:dyDescent="0.25">
      <c r="B323" s="19" t="s">
        <v>306</v>
      </c>
      <c r="C323" s="20">
        <v>37537</v>
      </c>
      <c r="D323" s="86">
        <f>DATE(2024,MONTH(tblData[[#This Row],[Birthday (MM/DD/YYYY)]]),DAY(tblData[[#This Row],[Birthday (MM/DD/YYYY)]]))</f>
        <v>45573</v>
      </c>
      <c r="E323" s="3">
        <f>WEEKDAY(tblData[[#This Row],[Birthday 2024]],2)</f>
        <v>2</v>
      </c>
      <c r="F323" s="3">
        <f>WEEKDAY(DATE(2024,MONTH(tblData[[#This Row],[Birthday 2024]]),1),2)</f>
        <v>2</v>
      </c>
      <c r="G323" s="87">
        <f>DATE(2024,MONTH(tblData[[#This Row],[Birthday 2024]]),1)</f>
        <v>45566</v>
      </c>
      <c r="H323" s="87">
        <f>IF(tblData[[#This Row],[First Day of week of the month]]&lt;=2,tblData[[#This Row],[First Day of week]]+2-tblData[[#This Row],[First Day of week of the month]],tblData[[#This Row],[First Day of week]]+7-tblData[[#This Row],[First Day of week of the month]]+2)</f>
        <v>45566</v>
      </c>
      <c r="I323" s="87">
        <f>tblData[[#This Row],[First Tuesday of the month]]+7*2</f>
        <v>45580</v>
      </c>
      <c r="J323" s="3" t="b">
        <f>tblData[[#This Row],[Third Tuesday of the month]]=tblData[[#This Row],[Birthday 2024]]</f>
        <v>0</v>
      </c>
      <c r="K323" s="87" cm="1">
        <f t="array" ref="K323">tblData[[#This Row],[Birthday 2024]]-_xlfn.SWITCH(tblData[[#This Row],[Day of week]],7,0,6,6,5,5,4,4,3,3,2,2,1,1)</f>
        <v>45571</v>
      </c>
      <c r="L323" s="87">
        <f>IF(MONTH(tblData[[#This Row],[Birthday 2024]])=2,DATE(2024,2,25),EOMONTH(tblData[[#This Row],[Birthday 2024]],0)-4)</f>
        <v>45592</v>
      </c>
      <c r="M323" s="87">
        <f>EOMONTH(tblData[[#This Row],[Birthday 2024]],0)</f>
        <v>45596</v>
      </c>
      <c r="N323" s="87" t="b">
        <f>MEDIAN(tblData[[#This Row],[Last - 5]:[Last]],tblData[[#This Row],[Birthday 2024]])=tblData[[#This Row],[Birthday 2024]]</f>
        <v>0</v>
      </c>
      <c r="O323" s="87" t="b">
        <f>DAY(tblData[[#This Row],[Birthday 2024]]) = DAY(EDATE(tblData[[#This Row],[Birthday 2024]],6))</f>
        <v>1</v>
      </c>
      <c r="P323" s="87" t="b">
        <f>IF((tblData[[#This Row],[Day of week]]=7)+(tblData[[#This Row],[Day of week]]=6),TRUE,FALSE)</f>
        <v>0</v>
      </c>
      <c r="Q323" s="3">
        <f>IF(tblData[[#This Row],[Is Weekend]],DAY(tblData[[#This Row],[Birthday 2024]]),0)</f>
        <v>0</v>
      </c>
    </row>
    <row r="324" spans="2:17" ht="23.25" customHeight="1" x14ac:dyDescent="0.25">
      <c r="B324" s="19" t="s">
        <v>307</v>
      </c>
      <c r="C324" s="20">
        <v>37745</v>
      </c>
      <c r="D324" s="86">
        <f>DATE(2024,MONTH(tblData[[#This Row],[Birthday (MM/DD/YYYY)]]),DAY(tblData[[#This Row],[Birthday (MM/DD/YYYY)]]))</f>
        <v>45416</v>
      </c>
      <c r="E324" s="3">
        <f>WEEKDAY(tblData[[#This Row],[Birthday 2024]],2)</f>
        <v>6</v>
      </c>
      <c r="F324" s="3">
        <f>WEEKDAY(DATE(2024,MONTH(tblData[[#This Row],[Birthday 2024]]),1),2)</f>
        <v>3</v>
      </c>
      <c r="G324" s="87">
        <f>DATE(2024,MONTH(tblData[[#This Row],[Birthday 2024]]),1)</f>
        <v>45413</v>
      </c>
      <c r="H324" s="87">
        <f>IF(tblData[[#This Row],[First Day of week of the month]]&lt;=2,tblData[[#This Row],[First Day of week]]+2-tblData[[#This Row],[First Day of week of the month]],tblData[[#This Row],[First Day of week]]+7-tblData[[#This Row],[First Day of week of the month]]+2)</f>
        <v>45419</v>
      </c>
      <c r="I324" s="87">
        <f>tblData[[#This Row],[First Tuesday of the month]]+7*2</f>
        <v>45433</v>
      </c>
      <c r="J324" s="3" t="b">
        <f>tblData[[#This Row],[Third Tuesday of the month]]=tblData[[#This Row],[Birthday 2024]]</f>
        <v>0</v>
      </c>
      <c r="K324" s="87" cm="1">
        <f t="array" ref="K324">tblData[[#This Row],[Birthday 2024]]-_xlfn.SWITCH(tblData[[#This Row],[Day of week]],7,0,6,6,5,5,4,4,3,3,2,2,1,1)</f>
        <v>45410</v>
      </c>
      <c r="L324" s="87">
        <f>IF(MONTH(tblData[[#This Row],[Birthday 2024]])=2,DATE(2024,2,25),EOMONTH(tblData[[#This Row],[Birthday 2024]],0)-4)</f>
        <v>45439</v>
      </c>
      <c r="M324" s="87">
        <f>EOMONTH(tblData[[#This Row],[Birthday 2024]],0)</f>
        <v>45443</v>
      </c>
      <c r="N324" s="87" t="b">
        <f>MEDIAN(tblData[[#This Row],[Last - 5]:[Last]],tblData[[#This Row],[Birthday 2024]])=tblData[[#This Row],[Birthday 2024]]</f>
        <v>0</v>
      </c>
      <c r="O324" s="87" t="b">
        <f>DAY(tblData[[#This Row],[Birthday 2024]]) = DAY(EDATE(tblData[[#This Row],[Birthday 2024]],6))</f>
        <v>1</v>
      </c>
      <c r="P324" s="87" t="b">
        <f>IF((tblData[[#This Row],[Day of week]]=7)+(tblData[[#This Row],[Day of week]]=6),TRUE,FALSE)</f>
        <v>1</v>
      </c>
      <c r="Q324" s="3">
        <f>IF(tblData[[#This Row],[Is Weekend]],DAY(tblData[[#This Row],[Birthday 2024]]),0)</f>
        <v>4</v>
      </c>
    </row>
    <row r="325" spans="2:17" ht="23.25" customHeight="1" x14ac:dyDescent="0.25">
      <c r="B325" s="19" t="s">
        <v>308</v>
      </c>
      <c r="C325" s="20">
        <v>37017</v>
      </c>
      <c r="D325" s="86">
        <f>DATE(2024,MONTH(tblData[[#This Row],[Birthday (MM/DD/YYYY)]]),DAY(tblData[[#This Row],[Birthday (MM/DD/YYYY)]]))</f>
        <v>45418</v>
      </c>
      <c r="E325" s="3">
        <f>WEEKDAY(tblData[[#This Row],[Birthday 2024]],2)</f>
        <v>1</v>
      </c>
      <c r="F325" s="3">
        <f>WEEKDAY(DATE(2024,MONTH(tblData[[#This Row],[Birthday 2024]]),1),2)</f>
        <v>3</v>
      </c>
      <c r="G325" s="87">
        <f>DATE(2024,MONTH(tblData[[#This Row],[Birthday 2024]]),1)</f>
        <v>45413</v>
      </c>
      <c r="H325" s="87">
        <f>IF(tblData[[#This Row],[First Day of week of the month]]&lt;=2,tblData[[#This Row],[First Day of week]]+2-tblData[[#This Row],[First Day of week of the month]],tblData[[#This Row],[First Day of week]]+7-tblData[[#This Row],[First Day of week of the month]]+2)</f>
        <v>45419</v>
      </c>
      <c r="I325" s="87">
        <f>tblData[[#This Row],[First Tuesday of the month]]+7*2</f>
        <v>45433</v>
      </c>
      <c r="J325" s="3" t="b">
        <f>tblData[[#This Row],[Third Tuesday of the month]]=tblData[[#This Row],[Birthday 2024]]</f>
        <v>0</v>
      </c>
      <c r="K325" s="87" cm="1">
        <f t="array" ref="K325">tblData[[#This Row],[Birthday 2024]]-_xlfn.SWITCH(tblData[[#This Row],[Day of week]],7,0,6,6,5,5,4,4,3,3,2,2,1,1)</f>
        <v>45417</v>
      </c>
      <c r="L325" s="87">
        <f>IF(MONTH(tblData[[#This Row],[Birthday 2024]])=2,DATE(2024,2,25),EOMONTH(tblData[[#This Row],[Birthday 2024]],0)-4)</f>
        <v>45439</v>
      </c>
      <c r="M325" s="87">
        <f>EOMONTH(tblData[[#This Row],[Birthday 2024]],0)</f>
        <v>45443</v>
      </c>
      <c r="N325" s="87" t="b">
        <f>MEDIAN(tblData[[#This Row],[Last - 5]:[Last]],tblData[[#This Row],[Birthday 2024]])=tblData[[#This Row],[Birthday 2024]]</f>
        <v>0</v>
      </c>
      <c r="O325" s="87" t="b">
        <f>DAY(tblData[[#This Row],[Birthday 2024]]) = DAY(EDATE(tblData[[#This Row],[Birthday 2024]],6))</f>
        <v>1</v>
      </c>
      <c r="P325" s="87" t="b">
        <f>IF((tblData[[#This Row],[Day of week]]=7)+(tblData[[#This Row],[Day of week]]=6),TRUE,FALSE)</f>
        <v>0</v>
      </c>
      <c r="Q325" s="3">
        <f>IF(tblData[[#This Row],[Is Weekend]],DAY(tblData[[#This Row],[Birthday 2024]]),0)</f>
        <v>0</v>
      </c>
    </row>
    <row r="326" spans="2:17" ht="23.25" customHeight="1" x14ac:dyDescent="0.25">
      <c r="B326" s="19" t="s">
        <v>309</v>
      </c>
      <c r="C326" s="20">
        <v>37899</v>
      </c>
      <c r="D326" s="86">
        <f>DATE(2024,MONTH(tblData[[#This Row],[Birthday (MM/DD/YYYY)]]),DAY(tblData[[#This Row],[Birthday (MM/DD/YYYY)]]))</f>
        <v>45570</v>
      </c>
      <c r="E326" s="3">
        <f>WEEKDAY(tblData[[#This Row],[Birthday 2024]],2)</f>
        <v>6</v>
      </c>
      <c r="F326" s="3">
        <f>WEEKDAY(DATE(2024,MONTH(tblData[[#This Row],[Birthday 2024]]),1),2)</f>
        <v>2</v>
      </c>
      <c r="G326" s="87">
        <f>DATE(2024,MONTH(tblData[[#This Row],[Birthday 2024]]),1)</f>
        <v>45566</v>
      </c>
      <c r="H326" s="87">
        <f>IF(tblData[[#This Row],[First Day of week of the month]]&lt;=2,tblData[[#This Row],[First Day of week]]+2-tblData[[#This Row],[First Day of week of the month]],tblData[[#This Row],[First Day of week]]+7-tblData[[#This Row],[First Day of week of the month]]+2)</f>
        <v>45566</v>
      </c>
      <c r="I326" s="87">
        <f>tblData[[#This Row],[First Tuesday of the month]]+7*2</f>
        <v>45580</v>
      </c>
      <c r="J326" s="3" t="b">
        <f>tblData[[#This Row],[Third Tuesday of the month]]=tblData[[#This Row],[Birthday 2024]]</f>
        <v>0</v>
      </c>
      <c r="K326" s="87" cm="1">
        <f t="array" ref="K326">tblData[[#This Row],[Birthday 2024]]-_xlfn.SWITCH(tblData[[#This Row],[Day of week]],7,0,6,6,5,5,4,4,3,3,2,2,1,1)</f>
        <v>45564</v>
      </c>
      <c r="L326" s="87">
        <f>IF(MONTH(tblData[[#This Row],[Birthday 2024]])=2,DATE(2024,2,25),EOMONTH(tblData[[#This Row],[Birthday 2024]],0)-4)</f>
        <v>45592</v>
      </c>
      <c r="M326" s="87">
        <f>EOMONTH(tblData[[#This Row],[Birthday 2024]],0)</f>
        <v>45596</v>
      </c>
      <c r="N326" s="87" t="b">
        <f>MEDIAN(tblData[[#This Row],[Last - 5]:[Last]],tblData[[#This Row],[Birthday 2024]])=tblData[[#This Row],[Birthday 2024]]</f>
        <v>0</v>
      </c>
      <c r="O326" s="87" t="b">
        <f>DAY(tblData[[#This Row],[Birthday 2024]]) = DAY(EDATE(tblData[[#This Row],[Birthday 2024]],6))</f>
        <v>1</v>
      </c>
      <c r="P326" s="87" t="b">
        <f>IF((tblData[[#This Row],[Day of week]]=7)+(tblData[[#This Row],[Day of week]]=6),TRUE,FALSE)</f>
        <v>1</v>
      </c>
      <c r="Q326" s="3">
        <f>IF(tblData[[#This Row],[Is Weekend]],DAY(tblData[[#This Row],[Birthday 2024]]),0)</f>
        <v>5</v>
      </c>
    </row>
    <row r="327" spans="2:17" ht="23.25" customHeight="1" x14ac:dyDescent="0.25">
      <c r="B327" s="19" t="s">
        <v>310</v>
      </c>
      <c r="C327" s="20">
        <v>37975</v>
      </c>
      <c r="D327" s="86">
        <f>DATE(2024,MONTH(tblData[[#This Row],[Birthday (MM/DD/YYYY)]]),DAY(tblData[[#This Row],[Birthday (MM/DD/YYYY)]]))</f>
        <v>45646</v>
      </c>
      <c r="E327" s="3">
        <f>WEEKDAY(tblData[[#This Row],[Birthday 2024]],2)</f>
        <v>5</v>
      </c>
      <c r="F327" s="3">
        <f>WEEKDAY(DATE(2024,MONTH(tblData[[#This Row],[Birthday 2024]]),1),2)</f>
        <v>7</v>
      </c>
      <c r="G327" s="87">
        <f>DATE(2024,MONTH(tblData[[#This Row],[Birthday 2024]]),1)</f>
        <v>45627</v>
      </c>
      <c r="H327" s="87">
        <f>IF(tblData[[#This Row],[First Day of week of the month]]&lt;=2,tblData[[#This Row],[First Day of week]]+2-tblData[[#This Row],[First Day of week of the month]],tblData[[#This Row],[First Day of week]]+7-tblData[[#This Row],[First Day of week of the month]]+2)</f>
        <v>45629</v>
      </c>
      <c r="I327" s="87">
        <f>tblData[[#This Row],[First Tuesday of the month]]+7*2</f>
        <v>45643</v>
      </c>
      <c r="J327" s="3" t="b">
        <f>tblData[[#This Row],[Third Tuesday of the month]]=tblData[[#This Row],[Birthday 2024]]</f>
        <v>0</v>
      </c>
      <c r="K327" s="87" cm="1">
        <f t="array" ref="K327">tblData[[#This Row],[Birthday 2024]]-_xlfn.SWITCH(tblData[[#This Row],[Day of week]],7,0,6,6,5,5,4,4,3,3,2,2,1,1)</f>
        <v>45641</v>
      </c>
      <c r="L327" s="87">
        <f>IF(MONTH(tblData[[#This Row],[Birthday 2024]])=2,DATE(2024,2,25),EOMONTH(tblData[[#This Row],[Birthday 2024]],0)-4)</f>
        <v>45653</v>
      </c>
      <c r="M327" s="87">
        <f>EOMONTH(tblData[[#This Row],[Birthday 2024]],0)</f>
        <v>45657</v>
      </c>
      <c r="N327" s="87" t="b">
        <f>MEDIAN(tblData[[#This Row],[Last - 5]:[Last]],tblData[[#This Row],[Birthday 2024]])=tblData[[#This Row],[Birthday 2024]]</f>
        <v>0</v>
      </c>
      <c r="O327" s="87" t="b">
        <f>DAY(tblData[[#This Row],[Birthday 2024]]) = DAY(EDATE(tblData[[#This Row],[Birthday 2024]],6))</f>
        <v>1</v>
      </c>
      <c r="P327" s="87" t="b">
        <f>IF((tblData[[#This Row],[Day of week]]=7)+(tblData[[#This Row],[Day of week]]=6),TRUE,FALSE)</f>
        <v>0</v>
      </c>
      <c r="Q327" s="3">
        <f>IF(tblData[[#This Row],[Is Weekend]],DAY(tblData[[#This Row],[Birthday 2024]]),0)</f>
        <v>0</v>
      </c>
    </row>
    <row r="328" spans="2:17" ht="23.25" customHeight="1" x14ac:dyDescent="0.25">
      <c r="B328" s="19" t="s">
        <v>311</v>
      </c>
      <c r="C328" s="20">
        <v>37020</v>
      </c>
      <c r="D328" s="86">
        <f>DATE(2024,MONTH(tblData[[#This Row],[Birthday (MM/DD/YYYY)]]),DAY(tblData[[#This Row],[Birthday (MM/DD/YYYY)]]))</f>
        <v>45421</v>
      </c>
      <c r="E328" s="3">
        <f>WEEKDAY(tblData[[#This Row],[Birthday 2024]],2)</f>
        <v>4</v>
      </c>
      <c r="F328" s="3">
        <f>WEEKDAY(DATE(2024,MONTH(tblData[[#This Row],[Birthday 2024]]),1),2)</f>
        <v>3</v>
      </c>
      <c r="G328" s="87">
        <f>DATE(2024,MONTH(tblData[[#This Row],[Birthday 2024]]),1)</f>
        <v>45413</v>
      </c>
      <c r="H328" s="87">
        <f>IF(tblData[[#This Row],[First Day of week of the month]]&lt;=2,tblData[[#This Row],[First Day of week]]+2-tblData[[#This Row],[First Day of week of the month]],tblData[[#This Row],[First Day of week]]+7-tblData[[#This Row],[First Day of week of the month]]+2)</f>
        <v>45419</v>
      </c>
      <c r="I328" s="87">
        <f>tblData[[#This Row],[First Tuesday of the month]]+7*2</f>
        <v>45433</v>
      </c>
      <c r="J328" s="3" t="b">
        <f>tblData[[#This Row],[Third Tuesday of the month]]=tblData[[#This Row],[Birthday 2024]]</f>
        <v>0</v>
      </c>
      <c r="K328" s="87" cm="1">
        <f t="array" ref="K328">tblData[[#This Row],[Birthday 2024]]-_xlfn.SWITCH(tblData[[#This Row],[Day of week]],7,0,6,6,5,5,4,4,3,3,2,2,1,1)</f>
        <v>45417</v>
      </c>
      <c r="L328" s="87">
        <f>IF(MONTH(tblData[[#This Row],[Birthday 2024]])=2,DATE(2024,2,25),EOMONTH(tblData[[#This Row],[Birthday 2024]],0)-4)</f>
        <v>45439</v>
      </c>
      <c r="M328" s="87">
        <f>EOMONTH(tblData[[#This Row],[Birthday 2024]],0)</f>
        <v>45443</v>
      </c>
      <c r="N328" s="87" t="b">
        <f>MEDIAN(tblData[[#This Row],[Last - 5]:[Last]],tblData[[#This Row],[Birthday 2024]])=tblData[[#This Row],[Birthday 2024]]</f>
        <v>0</v>
      </c>
      <c r="O328" s="87" t="b">
        <f>DAY(tblData[[#This Row],[Birthday 2024]]) = DAY(EDATE(tblData[[#This Row],[Birthday 2024]],6))</f>
        <v>1</v>
      </c>
      <c r="P328" s="87" t="b">
        <f>IF((tblData[[#This Row],[Day of week]]=7)+(tblData[[#This Row],[Day of week]]=6),TRUE,FALSE)</f>
        <v>0</v>
      </c>
      <c r="Q328" s="3">
        <f>IF(tblData[[#This Row],[Is Weekend]],DAY(tblData[[#This Row],[Birthday 2024]]),0)</f>
        <v>0</v>
      </c>
    </row>
    <row r="329" spans="2:17" ht="23.25" customHeight="1" x14ac:dyDescent="0.25">
      <c r="B329" s="19" t="s">
        <v>312</v>
      </c>
      <c r="C329" s="20">
        <v>38280</v>
      </c>
      <c r="D329" s="86">
        <f>DATE(2024,MONTH(tblData[[#This Row],[Birthday (MM/DD/YYYY)]]),DAY(tblData[[#This Row],[Birthday (MM/DD/YYYY)]]))</f>
        <v>45585</v>
      </c>
      <c r="E329" s="3">
        <f>WEEKDAY(tblData[[#This Row],[Birthday 2024]],2)</f>
        <v>7</v>
      </c>
      <c r="F329" s="3">
        <f>WEEKDAY(DATE(2024,MONTH(tblData[[#This Row],[Birthday 2024]]),1),2)</f>
        <v>2</v>
      </c>
      <c r="G329" s="87">
        <f>DATE(2024,MONTH(tblData[[#This Row],[Birthday 2024]]),1)</f>
        <v>45566</v>
      </c>
      <c r="H329" s="87">
        <f>IF(tblData[[#This Row],[First Day of week of the month]]&lt;=2,tblData[[#This Row],[First Day of week]]+2-tblData[[#This Row],[First Day of week of the month]],tblData[[#This Row],[First Day of week]]+7-tblData[[#This Row],[First Day of week of the month]]+2)</f>
        <v>45566</v>
      </c>
      <c r="I329" s="87">
        <f>tblData[[#This Row],[First Tuesday of the month]]+7*2</f>
        <v>45580</v>
      </c>
      <c r="J329" s="3" t="b">
        <f>tblData[[#This Row],[Third Tuesday of the month]]=tblData[[#This Row],[Birthday 2024]]</f>
        <v>0</v>
      </c>
      <c r="K329" s="87" cm="1">
        <f t="array" ref="K329">tblData[[#This Row],[Birthday 2024]]-_xlfn.SWITCH(tblData[[#This Row],[Day of week]],7,0,6,6,5,5,4,4,3,3,2,2,1,1)</f>
        <v>45585</v>
      </c>
      <c r="L329" s="87">
        <f>IF(MONTH(tblData[[#This Row],[Birthday 2024]])=2,DATE(2024,2,25),EOMONTH(tblData[[#This Row],[Birthday 2024]],0)-4)</f>
        <v>45592</v>
      </c>
      <c r="M329" s="87">
        <f>EOMONTH(tblData[[#This Row],[Birthday 2024]],0)</f>
        <v>45596</v>
      </c>
      <c r="N329" s="87" t="b">
        <f>MEDIAN(tblData[[#This Row],[Last - 5]:[Last]],tblData[[#This Row],[Birthday 2024]])=tblData[[#This Row],[Birthday 2024]]</f>
        <v>0</v>
      </c>
      <c r="O329" s="87" t="b">
        <f>DAY(tblData[[#This Row],[Birthday 2024]]) = DAY(EDATE(tblData[[#This Row],[Birthday 2024]],6))</f>
        <v>1</v>
      </c>
      <c r="P329" s="87" t="b">
        <f>IF((tblData[[#This Row],[Day of week]]=7)+(tblData[[#This Row],[Day of week]]=6),TRUE,FALSE)</f>
        <v>1</v>
      </c>
      <c r="Q329" s="3">
        <f>IF(tblData[[#This Row],[Is Weekend]],DAY(tblData[[#This Row],[Birthday 2024]]),0)</f>
        <v>20</v>
      </c>
    </row>
    <row r="330" spans="2:17" ht="23.25" customHeight="1" x14ac:dyDescent="0.25">
      <c r="B330" s="19" t="s">
        <v>313</v>
      </c>
      <c r="C330" s="20">
        <v>36965</v>
      </c>
      <c r="D330" s="86">
        <f>DATE(2024,MONTH(tblData[[#This Row],[Birthday (MM/DD/YYYY)]]),DAY(tblData[[#This Row],[Birthday (MM/DD/YYYY)]]))</f>
        <v>45366</v>
      </c>
      <c r="E330" s="3">
        <f>WEEKDAY(tblData[[#This Row],[Birthday 2024]],2)</f>
        <v>5</v>
      </c>
      <c r="F330" s="3">
        <f>WEEKDAY(DATE(2024,MONTH(tblData[[#This Row],[Birthday 2024]]),1),2)</f>
        <v>5</v>
      </c>
      <c r="G330" s="87">
        <f>DATE(2024,MONTH(tblData[[#This Row],[Birthday 2024]]),1)</f>
        <v>45352</v>
      </c>
      <c r="H330" s="87">
        <f>IF(tblData[[#This Row],[First Day of week of the month]]&lt;=2,tblData[[#This Row],[First Day of week]]+2-tblData[[#This Row],[First Day of week of the month]],tblData[[#This Row],[First Day of week]]+7-tblData[[#This Row],[First Day of week of the month]]+2)</f>
        <v>45356</v>
      </c>
      <c r="I330" s="87">
        <f>tblData[[#This Row],[First Tuesday of the month]]+7*2</f>
        <v>45370</v>
      </c>
      <c r="J330" s="3" t="b">
        <f>tblData[[#This Row],[Third Tuesday of the month]]=tblData[[#This Row],[Birthday 2024]]</f>
        <v>0</v>
      </c>
      <c r="K330" s="87" cm="1">
        <f t="array" ref="K330">tblData[[#This Row],[Birthday 2024]]-_xlfn.SWITCH(tblData[[#This Row],[Day of week]],7,0,6,6,5,5,4,4,3,3,2,2,1,1)</f>
        <v>45361</v>
      </c>
      <c r="L330" s="87">
        <f>IF(MONTH(tblData[[#This Row],[Birthday 2024]])=2,DATE(2024,2,25),EOMONTH(tblData[[#This Row],[Birthday 2024]],0)-4)</f>
        <v>45378</v>
      </c>
      <c r="M330" s="87">
        <f>EOMONTH(tblData[[#This Row],[Birthday 2024]],0)</f>
        <v>45382</v>
      </c>
      <c r="N330" s="87" t="b">
        <f>MEDIAN(tblData[[#This Row],[Last - 5]:[Last]],tblData[[#This Row],[Birthday 2024]])=tblData[[#This Row],[Birthday 2024]]</f>
        <v>0</v>
      </c>
      <c r="O330" s="87" t="b">
        <f>DAY(tblData[[#This Row],[Birthday 2024]]) = DAY(EDATE(tblData[[#This Row],[Birthday 2024]],6))</f>
        <v>1</v>
      </c>
      <c r="P330" s="87" t="b">
        <f>IF((tblData[[#This Row],[Day of week]]=7)+(tblData[[#This Row],[Day of week]]=6),TRUE,FALSE)</f>
        <v>0</v>
      </c>
      <c r="Q330" s="3">
        <f>IF(tblData[[#This Row],[Is Weekend]],DAY(tblData[[#This Row],[Birthday 2024]]),0)</f>
        <v>0</v>
      </c>
    </row>
    <row r="331" spans="2:17" ht="23.25" customHeight="1" x14ac:dyDescent="0.25">
      <c r="B331" s="19" t="s">
        <v>314</v>
      </c>
      <c r="C331" s="20">
        <v>38098</v>
      </c>
      <c r="D331" s="86">
        <f>DATE(2024,MONTH(tblData[[#This Row],[Birthday (MM/DD/YYYY)]]),DAY(tblData[[#This Row],[Birthday (MM/DD/YYYY)]]))</f>
        <v>45403</v>
      </c>
      <c r="E331" s="3">
        <f>WEEKDAY(tblData[[#This Row],[Birthday 2024]],2)</f>
        <v>7</v>
      </c>
      <c r="F331" s="3">
        <f>WEEKDAY(DATE(2024,MONTH(tblData[[#This Row],[Birthday 2024]]),1),2)</f>
        <v>1</v>
      </c>
      <c r="G331" s="87">
        <f>DATE(2024,MONTH(tblData[[#This Row],[Birthday 2024]]),1)</f>
        <v>45383</v>
      </c>
      <c r="H331" s="87">
        <f>IF(tblData[[#This Row],[First Day of week of the month]]&lt;=2,tblData[[#This Row],[First Day of week]]+2-tblData[[#This Row],[First Day of week of the month]],tblData[[#This Row],[First Day of week]]+7-tblData[[#This Row],[First Day of week of the month]]+2)</f>
        <v>45384</v>
      </c>
      <c r="I331" s="87">
        <f>tblData[[#This Row],[First Tuesday of the month]]+7*2</f>
        <v>45398</v>
      </c>
      <c r="J331" s="3" t="b">
        <f>tblData[[#This Row],[Third Tuesday of the month]]=tblData[[#This Row],[Birthday 2024]]</f>
        <v>0</v>
      </c>
      <c r="K331" s="87" cm="1">
        <f t="array" ref="K331">tblData[[#This Row],[Birthday 2024]]-_xlfn.SWITCH(tblData[[#This Row],[Day of week]],7,0,6,6,5,5,4,4,3,3,2,2,1,1)</f>
        <v>45403</v>
      </c>
      <c r="L331" s="87">
        <f>IF(MONTH(tblData[[#This Row],[Birthday 2024]])=2,DATE(2024,2,25),EOMONTH(tblData[[#This Row],[Birthday 2024]],0)-4)</f>
        <v>45408</v>
      </c>
      <c r="M331" s="87">
        <f>EOMONTH(tblData[[#This Row],[Birthday 2024]],0)</f>
        <v>45412</v>
      </c>
      <c r="N331" s="87" t="b">
        <f>MEDIAN(tblData[[#This Row],[Last - 5]:[Last]],tblData[[#This Row],[Birthday 2024]])=tblData[[#This Row],[Birthday 2024]]</f>
        <v>0</v>
      </c>
      <c r="O331" s="87" t="b">
        <f>DAY(tblData[[#This Row],[Birthday 2024]]) = DAY(EDATE(tblData[[#This Row],[Birthday 2024]],6))</f>
        <v>1</v>
      </c>
      <c r="P331" s="87" t="b">
        <f>IF((tblData[[#This Row],[Day of week]]=7)+(tblData[[#This Row],[Day of week]]=6),TRUE,FALSE)</f>
        <v>1</v>
      </c>
      <c r="Q331" s="3">
        <f>IF(tblData[[#This Row],[Is Weekend]],DAY(tblData[[#This Row],[Birthday 2024]]),0)</f>
        <v>21</v>
      </c>
    </row>
    <row r="332" spans="2:17" ht="23.25" customHeight="1" x14ac:dyDescent="0.25">
      <c r="B332" s="19" t="s">
        <v>315</v>
      </c>
      <c r="C332" s="20">
        <v>38228</v>
      </c>
      <c r="D332" s="86">
        <f>DATE(2024,MONTH(tblData[[#This Row],[Birthday (MM/DD/YYYY)]]),DAY(tblData[[#This Row],[Birthday (MM/DD/YYYY)]]))</f>
        <v>45533</v>
      </c>
      <c r="E332" s="3">
        <f>WEEKDAY(tblData[[#This Row],[Birthday 2024]],2)</f>
        <v>4</v>
      </c>
      <c r="F332" s="3">
        <f>WEEKDAY(DATE(2024,MONTH(tblData[[#This Row],[Birthday 2024]]),1),2)</f>
        <v>4</v>
      </c>
      <c r="G332" s="87">
        <f>DATE(2024,MONTH(tblData[[#This Row],[Birthday 2024]]),1)</f>
        <v>45505</v>
      </c>
      <c r="H332" s="87">
        <f>IF(tblData[[#This Row],[First Day of week of the month]]&lt;=2,tblData[[#This Row],[First Day of week]]+2-tblData[[#This Row],[First Day of week of the month]],tblData[[#This Row],[First Day of week]]+7-tblData[[#This Row],[First Day of week of the month]]+2)</f>
        <v>45510</v>
      </c>
      <c r="I332" s="87">
        <f>tblData[[#This Row],[First Tuesday of the month]]+7*2</f>
        <v>45524</v>
      </c>
      <c r="J332" s="3" t="b">
        <f>tblData[[#This Row],[Third Tuesday of the month]]=tblData[[#This Row],[Birthday 2024]]</f>
        <v>0</v>
      </c>
      <c r="K332" s="87" cm="1">
        <f t="array" ref="K332">tblData[[#This Row],[Birthday 2024]]-_xlfn.SWITCH(tblData[[#This Row],[Day of week]],7,0,6,6,5,5,4,4,3,3,2,2,1,1)</f>
        <v>45529</v>
      </c>
      <c r="L332" s="87">
        <f>IF(MONTH(tblData[[#This Row],[Birthday 2024]])=2,DATE(2024,2,25),EOMONTH(tblData[[#This Row],[Birthday 2024]],0)-4)</f>
        <v>45531</v>
      </c>
      <c r="M332" s="87">
        <f>EOMONTH(tblData[[#This Row],[Birthday 2024]],0)</f>
        <v>45535</v>
      </c>
      <c r="N332" s="87" t="b">
        <f>MEDIAN(tblData[[#This Row],[Last - 5]:[Last]],tblData[[#This Row],[Birthday 2024]])=tblData[[#This Row],[Birthday 2024]]</f>
        <v>1</v>
      </c>
      <c r="O332" s="87" t="b">
        <f>DAY(tblData[[#This Row],[Birthday 2024]]) = DAY(EDATE(tblData[[#This Row],[Birthday 2024]],6))</f>
        <v>0</v>
      </c>
      <c r="P332" s="87" t="b">
        <f>IF((tblData[[#This Row],[Day of week]]=7)+(tblData[[#This Row],[Day of week]]=6),TRUE,FALSE)</f>
        <v>0</v>
      </c>
      <c r="Q332" s="3">
        <f>IF(tblData[[#This Row],[Is Weekend]],DAY(tblData[[#This Row],[Birthday 2024]]),0)</f>
        <v>0</v>
      </c>
    </row>
    <row r="333" spans="2:17" ht="23.25" customHeight="1" x14ac:dyDescent="0.25">
      <c r="B333" s="19" t="s">
        <v>316</v>
      </c>
      <c r="C333" s="20">
        <v>37657</v>
      </c>
      <c r="D333" s="86">
        <f>DATE(2024,MONTH(tblData[[#This Row],[Birthday (MM/DD/YYYY)]]),DAY(tblData[[#This Row],[Birthday (MM/DD/YYYY)]]))</f>
        <v>45327</v>
      </c>
      <c r="E333" s="3">
        <f>WEEKDAY(tblData[[#This Row],[Birthday 2024]],2)</f>
        <v>1</v>
      </c>
      <c r="F333" s="3">
        <f>WEEKDAY(DATE(2024,MONTH(tblData[[#This Row],[Birthday 2024]]),1),2)</f>
        <v>4</v>
      </c>
      <c r="G333" s="87">
        <f>DATE(2024,MONTH(tblData[[#This Row],[Birthday 2024]]),1)</f>
        <v>45323</v>
      </c>
      <c r="H333" s="87">
        <f>IF(tblData[[#This Row],[First Day of week of the month]]&lt;=2,tblData[[#This Row],[First Day of week]]+2-tblData[[#This Row],[First Day of week of the month]],tblData[[#This Row],[First Day of week]]+7-tblData[[#This Row],[First Day of week of the month]]+2)</f>
        <v>45328</v>
      </c>
      <c r="I333" s="87">
        <f>tblData[[#This Row],[First Tuesday of the month]]+7*2</f>
        <v>45342</v>
      </c>
      <c r="J333" s="3" t="b">
        <f>tblData[[#This Row],[Third Tuesday of the month]]=tblData[[#This Row],[Birthday 2024]]</f>
        <v>0</v>
      </c>
      <c r="K333" s="87" cm="1">
        <f t="array" ref="K333">tblData[[#This Row],[Birthday 2024]]-_xlfn.SWITCH(tblData[[#This Row],[Day of week]],7,0,6,6,5,5,4,4,3,3,2,2,1,1)</f>
        <v>45326</v>
      </c>
      <c r="L333" s="87">
        <f>IF(MONTH(tblData[[#This Row],[Birthday 2024]])=2,DATE(2024,2,25),EOMONTH(tblData[[#This Row],[Birthday 2024]],0)-4)</f>
        <v>45347</v>
      </c>
      <c r="M333" s="87">
        <f>EOMONTH(tblData[[#This Row],[Birthday 2024]],0)</f>
        <v>45351</v>
      </c>
      <c r="N333" s="87" t="b">
        <f>MEDIAN(tblData[[#This Row],[Last - 5]:[Last]],tblData[[#This Row],[Birthday 2024]])=tblData[[#This Row],[Birthday 2024]]</f>
        <v>0</v>
      </c>
      <c r="O333" s="87" t="b">
        <f>DAY(tblData[[#This Row],[Birthday 2024]]) = DAY(EDATE(tblData[[#This Row],[Birthday 2024]],6))</f>
        <v>1</v>
      </c>
      <c r="P333" s="87" t="b">
        <f>IF((tblData[[#This Row],[Day of week]]=7)+(tblData[[#This Row],[Day of week]]=6),TRUE,FALSE)</f>
        <v>0</v>
      </c>
      <c r="Q333" s="3">
        <f>IF(tblData[[#This Row],[Is Weekend]],DAY(tblData[[#This Row],[Birthday 2024]]),0)</f>
        <v>0</v>
      </c>
    </row>
    <row r="334" spans="2:17" ht="23.25" customHeight="1" x14ac:dyDescent="0.25">
      <c r="B334" s="19" t="s">
        <v>317</v>
      </c>
      <c r="C334" s="20">
        <v>37089</v>
      </c>
      <c r="D334" s="86">
        <f>DATE(2024,MONTH(tblData[[#This Row],[Birthday (MM/DD/YYYY)]]),DAY(tblData[[#This Row],[Birthday (MM/DD/YYYY)]]))</f>
        <v>45490</v>
      </c>
      <c r="E334" s="3">
        <f>WEEKDAY(tblData[[#This Row],[Birthday 2024]],2)</f>
        <v>3</v>
      </c>
      <c r="F334" s="3">
        <f>WEEKDAY(DATE(2024,MONTH(tblData[[#This Row],[Birthday 2024]]),1),2)</f>
        <v>1</v>
      </c>
      <c r="G334" s="87">
        <f>DATE(2024,MONTH(tblData[[#This Row],[Birthday 2024]]),1)</f>
        <v>45474</v>
      </c>
      <c r="H334" s="87">
        <f>IF(tblData[[#This Row],[First Day of week of the month]]&lt;=2,tblData[[#This Row],[First Day of week]]+2-tblData[[#This Row],[First Day of week of the month]],tblData[[#This Row],[First Day of week]]+7-tblData[[#This Row],[First Day of week of the month]]+2)</f>
        <v>45475</v>
      </c>
      <c r="I334" s="87">
        <f>tblData[[#This Row],[First Tuesday of the month]]+7*2</f>
        <v>45489</v>
      </c>
      <c r="J334" s="3" t="b">
        <f>tblData[[#This Row],[Third Tuesday of the month]]=tblData[[#This Row],[Birthday 2024]]</f>
        <v>0</v>
      </c>
      <c r="K334" s="87" cm="1">
        <f t="array" ref="K334">tblData[[#This Row],[Birthday 2024]]-_xlfn.SWITCH(tblData[[#This Row],[Day of week]],7,0,6,6,5,5,4,4,3,3,2,2,1,1)</f>
        <v>45487</v>
      </c>
      <c r="L334" s="87">
        <f>IF(MONTH(tblData[[#This Row],[Birthday 2024]])=2,DATE(2024,2,25),EOMONTH(tblData[[#This Row],[Birthday 2024]],0)-4)</f>
        <v>45500</v>
      </c>
      <c r="M334" s="87">
        <f>EOMONTH(tblData[[#This Row],[Birthday 2024]],0)</f>
        <v>45504</v>
      </c>
      <c r="N334" s="87" t="b">
        <f>MEDIAN(tblData[[#This Row],[Last - 5]:[Last]],tblData[[#This Row],[Birthday 2024]])=tblData[[#This Row],[Birthday 2024]]</f>
        <v>0</v>
      </c>
      <c r="O334" s="87" t="b">
        <f>DAY(tblData[[#This Row],[Birthday 2024]]) = DAY(EDATE(tblData[[#This Row],[Birthday 2024]],6))</f>
        <v>1</v>
      </c>
      <c r="P334" s="87" t="b">
        <f>IF((tblData[[#This Row],[Day of week]]=7)+(tblData[[#This Row],[Day of week]]=6),TRUE,FALSE)</f>
        <v>0</v>
      </c>
      <c r="Q334" s="3">
        <f>IF(tblData[[#This Row],[Is Weekend]],DAY(tblData[[#This Row],[Birthday 2024]]),0)</f>
        <v>0</v>
      </c>
    </row>
    <row r="335" spans="2:17" ht="23.25" customHeight="1" x14ac:dyDescent="0.25">
      <c r="B335" s="19" t="s">
        <v>318</v>
      </c>
      <c r="C335" s="20">
        <v>37848</v>
      </c>
      <c r="D335" s="86">
        <f>DATE(2024,MONTH(tblData[[#This Row],[Birthday (MM/DD/YYYY)]]),DAY(tblData[[#This Row],[Birthday (MM/DD/YYYY)]]))</f>
        <v>45519</v>
      </c>
      <c r="E335" s="3">
        <f>WEEKDAY(tblData[[#This Row],[Birthday 2024]],2)</f>
        <v>4</v>
      </c>
      <c r="F335" s="3">
        <f>WEEKDAY(DATE(2024,MONTH(tblData[[#This Row],[Birthday 2024]]),1),2)</f>
        <v>4</v>
      </c>
      <c r="G335" s="87">
        <f>DATE(2024,MONTH(tblData[[#This Row],[Birthday 2024]]),1)</f>
        <v>45505</v>
      </c>
      <c r="H335" s="87">
        <f>IF(tblData[[#This Row],[First Day of week of the month]]&lt;=2,tblData[[#This Row],[First Day of week]]+2-tblData[[#This Row],[First Day of week of the month]],tblData[[#This Row],[First Day of week]]+7-tblData[[#This Row],[First Day of week of the month]]+2)</f>
        <v>45510</v>
      </c>
      <c r="I335" s="87">
        <f>tblData[[#This Row],[First Tuesday of the month]]+7*2</f>
        <v>45524</v>
      </c>
      <c r="J335" s="3" t="b">
        <f>tblData[[#This Row],[Third Tuesday of the month]]=tblData[[#This Row],[Birthday 2024]]</f>
        <v>0</v>
      </c>
      <c r="K335" s="87" cm="1">
        <f t="array" ref="K335">tblData[[#This Row],[Birthday 2024]]-_xlfn.SWITCH(tblData[[#This Row],[Day of week]],7,0,6,6,5,5,4,4,3,3,2,2,1,1)</f>
        <v>45515</v>
      </c>
      <c r="L335" s="87">
        <f>IF(MONTH(tblData[[#This Row],[Birthday 2024]])=2,DATE(2024,2,25),EOMONTH(tblData[[#This Row],[Birthday 2024]],0)-4)</f>
        <v>45531</v>
      </c>
      <c r="M335" s="87">
        <f>EOMONTH(tblData[[#This Row],[Birthday 2024]],0)</f>
        <v>45535</v>
      </c>
      <c r="N335" s="87" t="b">
        <f>MEDIAN(tblData[[#This Row],[Last - 5]:[Last]],tblData[[#This Row],[Birthday 2024]])=tblData[[#This Row],[Birthday 2024]]</f>
        <v>0</v>
      </c>
      <c r="O335" s="87" t="b">
        <f>DAY(tblData[[#This Row],[Birthday 2024]]) = DAY(EDATE(tblData[[#This Row],[Birthday 2024]],6))</f>
        <v>1</v>
      </c>
      <c r="P335" s="87" t="b">
        <f>IF((tblData[[#This Row],[Day of week]]=7)+(tblData[[#This Row],[Day of week]]=6),TRUE,FALSE)</f>
        <v>0</v>
      </c>
      <c r="Q335" s="3">
        <f>IF(tblData[[#This Row],[Is Weekend]],DAY(tblData[[#This Row],[Birthday 2024]]),0)</f>
        <v>0</v>
      </c>
    </row>
    <row r="336" spans="2:17" ht="23.25" customHeight="1" x14ac:dyDescent="0.25">
      <c r="B336" s="19" t="s">
        <v>319</v>
      </c>
      <c r="C336" s="20">
        <v>37467</v>
      </c>
      <c r="D336" s="86">
        <f>DATE(2024,MONTH(tblData[[#This Row],[Birthday (MM/DD/YYYY)]]),DAY(tblData[[#This Row],[Birthday (MM/DD/YYYY)]]))</f>
        <v>45503</v>
      </c>
      <c r="E336" s="3">
        <f>WEEKDAY(tblData[[#This Row],[Birthday 2024]],2)</f>
        <v>2</v>
      </c>
      <c r="F336" s="3">
        <f>WEEKDAY(DATE(2024,MONTH(tblData[[#This Row],[Birthday 2024]]),1),2)</f>
        <v>1</v>
      </c>
      <c r="G336" s="87">
        <f>DATE(2024,MONTH(tblData[[#This Row],[Birthday 2024]]),1)</f>
        <v>45474</v>
      </c>
      <c r="H336" s="87">
        <f>IF(tblData[[#This Row],[First Day of week of the month]]&lt;=2,tblData[[#This Row],[First Day of week]]+2-tblData[[#This Row],[First Day of week of the month]],tblData[[#This Row],[First Day of week]]+7-tblData[[#This Row],[First Day of week of the month]]+2)</f>
        <v>45475</v>
      </c>
      <c r="I336" s="87">
        <f>tblData[[#This Row],[First Tuesday of the month]]+7*2</f>
        <v>45489</v>
      </c>
      <c r="J336" s="3" t="b">
        <f>tblData[[#This Row],[Third Tuesday of the month]]=tblData[[#This Row],[Birthday 2024]]</f>
        <v>0</v>
      </c>
      <c r="K336" s="87" cm="1">
        <f t="array" ref="K336">tblData[[#This Row],[Birthday 2024]]-_xlfn.SWITCH(tblData[[#This Row],[Day of week]],7,0,6,6,5,5,4,4,3,3,2,2,1,1)</f>
        <v>45501</v>
      </c>
      <c r="L336" s="87">
        <f>IF(MONTH(tblData[[#This Row],[Birthday 2024]])=2,DATE(2024,2,25),EOMONTH(tblData[[#This Row],[Birthday 2024]],0)-4)</f>
        <v>45500</v>
      </c>
      <c r="M336" s="87">
        <f>EOMONTH(tblData[[#This Row],[Birthday 2024]],0)</f>
        <v>45504</v>
      </c>
      <c r="N336" s="87" t="b">
        <f>MEDIAN(tblData[[#This Row],[Last - 5]:[Last]],tblData[[#This Row],[Birthday 2024]])=tblData[[#This Row],[Birthday 2024]]</f>
        <v>1</v>
      </c>
      <c r="O336" s="87" t="b">
        <f>DAY(tblData[[#This Row],[Birthday 2024]]) = DAY(EDATE(tblData[[#This Row],[Birthday 2024]],6))</f>
        <v>1</v>
      </c>
      <c r="P336" s="87" t="b">
        <f>IF((tblData[[#This Row],[Day of week]]=7)+(tblData[[#This Row],[Day of week]]=6),TRUE,FALSE)</f>
        <v>0</v>
      </c>
      <c r="Q336" s="3">
        <f>IF(tblData[[#This Row],[Is Weekend]],DAY(tblData[[#This Row],[Birthday 2024]]),0)</f>
        <v>0</v>
      </c>
    </row>
    <row r="337" spans="2:17" ht="23.25" customHeight="1" x14ac:dyDescent="0.25">
      <c r="B337" s="19" t="s">
        <v>320</v>
      </c>
      <c r="C337" s="20">
        <v>38249</v>
      </c>
      <c r="D337" s="86">
        <f>DATE(2024,MONTH(tblData[[#This Row],[Birthday (MM/DD/YYYY)]]),DAY(tblData[[#This Row],[Birthday (MM/DD/YYYY)]]))</f>
        <v>45554</v>
      </c>
      <c r="E337" s="3">
        <f>WEEKDAY(tblData[[#This Row],[Birthday 2024]],2)</f>
        <v>4</v>
      </c>
      <c r="F337" s="3">
        <f>WEEKDAY(DATE(2024,MONTH(tblData[[#This Row],[Birthday 2024]]),1),2)</f>
        <v>7</v>
      </c>
      <c r="G337" s="87">
        <f>DATE(2024,MONTH(tblData[[#This Row],[Birthday 2024]]),1)</f>
        <v>45536</v>
      </c>
      <c r="H337" s="87">
        <f>IF(tblData[[#This Row],[First Day of week of the month]]&lt;=2,tblData[[#This Row],[First Day of week]]+2-tblData[[#This Row],[First Day of week of the month]],tblData[[#This Row],[First Day of week]]+7-tblData[[#This Row],[First Day of week of the month]]+2)</f>
        <v>45538</v>
      </c>
      <c r="I337" s="87">
        <f>tblData[[#This Row],[First Tuesday of the month]]+7*2</f>
        <v>45552</v>
      </c>
      <c r="J337" s="3" t="b">
        <f>tblData[[#This Row],[Third Tuesday of the month]]=tblData[[#This Row],[Birthday 2024]]</f>
        <v>0</v>
      </c>
      <c r="K337" s="87" cm="1">
        <f t="array" ref="K337">tblData[[#This Row],[Birthday 2024]]-_xlfn.SWITCH(tblData[[#This Row],[Day of week]],7,0,6,6,5,5,4,4,3,3,2,2,1,1)</f>
        <v>45550</v>
      </c>
      <c r="L337" s="87">
        <f>IF(MONTH(tblData[[#This Row],[Birthday 2024]])=2,DATE(2024,2,25),EOMONTH(tblData[[#This Row],[Birthday 2024]],0)-4)</f>
        <v>45561</v>
      </c>
      <c r="M337" s="87">
        <f>EOMONTH(tblData[[#This Row],[Birthday 2024]],0)</f>
        <v>45565</v>
      </c>
      <c r="N337" s="87" t="b">
        <f>MEDIAN(tblData[[#This Row],[Last - 5]:[Last]],tblData[[#This Row],[Birthday 2024]])=tblData[[#This Row],[Birthday 2024]]</f>
        <v>0</v>
      </c>
      <c r="O337" s="87" t="b">
        <f>DAY(tblData[[#This Row],[Birthday 2024]]) = DAY(EDATE(tblData[[#This Row],[Birthday 2024]],6))</f>
        <v>1</v>
      </c>
      <c r="P337" s="87" t="b">
        <f>IF((tblData[[#This Row],[Day of week]]=7)+(tblData[[#This Row],[Day of week]]=6),TRUE,FALSE)</f>
        <v>0</v>
      </c>
      <c r="Q337" s="3">
        <f>IF(tblData[[#This Row],[Is Weekend]],DAY(tblData[[#This Row],[Birthday 2024]]),0)</f>
        <v>0</v>
      </c>
    </row>
    <row r="338" spans="2:17" ht="23.25" customHeight="1" x14ac:dyDescent="0.25">
      <c r="B338" s="19" t="s">
        <v>321</v>
      </c>
      <c r="C338" s="20">
        <v>37236</v>
      </c>
      <c r="D338" s="86">
        <f>DATE(2024,MONTH(tblData[[#This Row],[Birthday (MM/DD/YYYY)]]),DAY(tblData[[#This Row],[Birthday (MM/DD/YYYY)]]))</f>
        <v>45637</v>
      </c>
      <c r="E338" s="3">
        <f>WEEKDAY(tblData[[#This Row],[Birthday 2024]],2)</f>
        <v>3</v>
      </c>
      <c r="F338" s="3">
        <f>WEEKDAY(DATE(2024,MONTH(tblData[[#This Row],[Birthday 2024]]),1),2)</f>
        <v>7</v>
      </c>
      <c r="G338" s="87">
        <f>DATE(2024,MONTH(tblData[[#This Row],[Birthday 2024]]),1)</f>
        <v>45627</v>
      </c>
      <c r="H338" s="87">
        <f>IF(tblData[[#This Row],[First Day of week of the month]]&lt;=2,tblData[[#This Row],[First Day of week]]+2-tblData[[#This Row],[First Day of week of the month]],tblData[[#This Row],[First Day of week]]+7-tblData[[#This Row],[First Day of week of the month]]+2)</f>
        <v>45629</v>
      </c>
      <c r="I338" s="87">
        <f>tblData[[#This Row],[First Tuesday of the month]]+7*2</f>
        <v>45643</v>
      </c>
      <c r="J338" s="3" t="b">
        <f>tblData[[#This Row],[Third Tuesday of the month]]=tblData[[#This Row],[Birthday 2024]]</f>
        <v>0</v>
      </c>
      <c r="K338" s="87" cm="1">
        <f t="array" ref="K338">tblData[[#This Row],[Birthday 2024]]-_xlfn.SWITCH(tblData[[#This Row],[Day of week]],7,0,6,6,5,5,4,4,3,3,2,2,1,1)</f>
        <v>45634</v>
      </c>
      <c r="L338" s="87">
        <f>IF(MONTH(tblData[[#This Row],[Birthday 2024]])=2,DATE(2024,2,25),EOMONTH(tblData[[#This Row],[Birthday 2024]],0)-4)</f>
        <v>45653</v>
      </c>
      <c r="M338" s="87">
        <f>EOMONTH(tblData[[#This Row],[Birthday 2024]],0)</f>
        <v>45657</v>
      </c>
      <c r="N338" s="87" t="b">
        <f>MEDIAN(tblData[[#This Row],[Last - 5]:[Last]],tblData[[#This Row],[Birthday 2024]])=tblData[[#This Row],[Birthday 2024]]</f>
        <v>0</v>
      </c>
      <c r="O338" s="87" t="b">
        <f>DAY(tblData[[#This Row],[Birthday 2024]]) = DAY(EDATE(tblData[[#This Row],[Birthday 2024]],6))</f>
        <v>1</v>
      </c>
      <c r="P338" s="87" t="b">
        <f>IF((tblData[[#This Row],[Day of week]]=7)+(tblData[[#This Row],[Day of week]]=6),TRUE,FALSE)</f>
        <v>0</v>
      </c>
      <c r="Q338" s="3">
        <f>IF(tblData[[#This Row],[Is Weekend]],DAY(tblData[[#This Row],[Birthday 2024]]),0)</f>
        <v>0</v>
      </c>
    </row>
    <row r="339" spans="2:17" ht="23.25" customHeight="1" x14ac:dyDescent="0.25">
      <c r="B339" s="19" t="s">
        <v>322</v>
      </c>
      <c r="C339" s="20">
        <v>37334</v>
      </c>
      <c r="D339" s="86">
        <f>DATE(2024,MONTH(tblData[[#This Row],[Birthday (MM/DD/YYYY)]]),DAY(tblData[[#This Row],[Birthday (MM/DD/YYYY)]]))</f>
        <v>45370</v>
      </c>
      <c r="E339" s="3">
        <f>WEEKDAY(tblData[[#This Row],[Birthday 2024]],2)</f>
        <v>2</v>
      </c>
      <c r="F339" s="3">
        <f>WEEKDAY(DATE(2024,MONTH(tblData[[#This Row],[Birthday 2024]]),1),2)</f>
        <v>5</v>
      </c>
      <c r="G339" s="87">
        <f>DATE(2024,MONTH(tblData[[#This Row],[Birthday 2024]]),1)</f>
        <v>45352</v>
      </c>
      <c r="H339" s="87">
        <f>IF(tblData[[#This Row],[First Day of week of the month]]&lt;=2,tblData[[#This Row],[First Day of week]]+2-tblData[[#This Row],[First Day of week of the month]],tblData[[#This Row],[First Day of week]]+7-tblData[[#This Row],[First Day of week of the month]]+2)</f>
        <v>45356</v>
      </c>
      <c r="I339" s="87">
        <f>tblData[[#This Row],[First Tuesday of the month]]+7*2</f>
        <v>45370</v>
      </c>
      <c r="J339" s="3" t="b">
        <f>tblData[[#This Row],[Third Tuesday of the month]]=tblData[[#This Row],[Birthday 2024]]</f>
        <v>1</v>
      </c>
      <c r="K339" s="87" cm="1">
        <f t="array" ref="K339">tblData[[#This Row],[Birthday 2024]]-_xlfn.SWITCH(tblData[[#This Row],[Day of week]],7,0,6,6,5,5,4,4,3,3,2,2,1,1)</f>
        <v>45368</v>
      </c>
      <c r="L339" s="87">
        <f>IF(MONTH(tblData[[#This Row],[Birthday 2024]])=2,DATE(2024,2,25),EOMONTH(tblData[[#This Row],[Birthday 2024]],0)-4)</f>
        <v>45378</v>
      </c>
      <c r="M339" s="87">
        <f>EOMONTH(tblData[[#This Row],[Birthday 2024]],0)</f>
        <v>45382</v>
      </c>
      <c r="N339" s="87" t="b">
        <f>MEDIAN(tblData[[#This Row],[Last - 5]:[Last]],tblData[[#This Row],[Birthday 2024]])=tblData[[#This Row],[Birthday 2024]]</f>
        <v>0</v>
      </c>
      <c r="O339" s="87" t="b">
        <f>DAY(tblData[[#This Row],[Birthday 2024]]) = DAY(EDATE(tblData[[#This Row],[Birthday 2024]],6))</f>
        <v>1</v>
      </c>
      <c r="P339" s="87" t="b">
        <f>IF((tblData[[#This Row],[Day of week]]=7)+(tblData[[#This Row],[Day of week]]=6),TRUE,FALSE)</f>
        <v>0</v>
      </c>
      <c r="Q339" s="3">
        <f>IF(tblData[[#This Row],[Is Weekend]],DAY(tblData[[#This Row],[Birthday 2024]]),0)</f>
        <v>0</v>
      </c>
    </row>
    <row r="340" spans="2:17" ht="23.25" customHeight="1" x14ac:dyDescent="0.25">
      <c r="B340" s="19" t="s">
        <v>323</v>
      </c>
      <c r="C340" s="20">
        <v>37042</v>
      </c>
      <c r="D340" s="86">
        <f>DATE(2024,MONTH(tblData[[#This Row],[Birthday (MM/DD/YYYY)]]),DAY(tblData[[#This Row],[Birthday (MM/DD/YYYY)]]))</f>
        <v>45443</v>
      </c>
      <c r="E340" s="3">
        <f>WEEKDAY(tblData[[#This Row],[Birthday 2024]],2)</f>
        <v>5</v>
      </c>
      <c r="F340" s="3">
        <f>WEEKDAY(DATE(2024,MONTH(tblData[[#This Row],[Birthday 2024]]),1),2)</f>
        <v>3</v>
      </c>
      <c r="G340" s="87">
        <f>DATE(2024,MONTH(tblData[[#This Row],[Birthday 2024]]),1)</f>
        <v>45413</v>
      </c>
      <c r="H340" s="87">
        <f>IF(tblData[[#This Row],[First Day of week of the month]]&lt;=2,tblData[[#This Row],[First Day of week]]+2-tblData[[#This Row],[First Day of week of the month]],tblData[[#This Row],[First Day of week]]+7-tblData[[#This Row],[First Day of week of the month]]+2)</f>
        <v>45419</v>
      </c>
      <c r="I340" s="87">
        <f>tblData[[#This Row],[First Tuesday of the month]]+7*2</f>
        <v>45433</v>
      </c>
      <c r="J340" s="3" t="b">
        <f>tblData[[#This Row],[Third Tuesday of the month]]=tblData[[#This Row],[Birthday 2024]]</f>
        <v>0</v>
      </c>
      <c r="K340" s="87" cm="1">
        <f t="array" ref="K340">tblData[[#This Row],[Birthday 2024]]-_xlfn.SWITCH(tblData[[#This Row],[Day of week]],7,0,6,6,5,5,4,4,3,3,2,2,1,1)</f>
        <v>45438</v>
      </c>
      <c r="L340" s="87">
        <f>IF(MONTH(tblData[[#This Row],[Birthday 2024]])=2,DATE(2024,2,25),EOMONTH(tblData[[#This Row],[Birthday 2024]],0)-4)</f>
        <v>45439</v>
      </c>
      <c r="M340" s="87">
        <f>EOMONTH(tblData[[#This Row],[Birthday 2024]],0)</f>
        <v>45443</v>
      </c>
      <c r="N340" s="87" t="b">
        <f>MEDIAN(tblData[[#This Row],[Last - 5]:[Last]],tblData[[#This Row],[Birthday 2024]])=tblData[[#This Row],[Birthday 2024]]</f>
        <v>1</v>
      </c>
      <c r="O340" s="87" t="b">
        <f>DAY(tblData[[#This Row],[Birthday 2024]]) = DAY(EDATE(tblData[[#This Row],[Birthday 2024]],6))</f>
        <v>0</v>
      </c>
      <c r="P340" s="87" t="b">
        <f>IF((tblData[[#This Row],[Day of week]]=7)+(tblData[[#This Row],[Day of week]]=6),TRUE,FALSE)</f>
        <v>0</v>
      </c>
      <c r="Q340" s="3">
        <f>IF(tblData[[#This Row],[Is Weekend]],DAY(tblData[[#This Row],[Birthday 2024]]),0)</f>
        <v>0</v>
      </c>
    </row>
    <row r="341" spans="2:17" ht="23.25" customHeight="1" x14ac:dyDescent="0.25">
      <c r="B341" s="19" t="s">
        <v>324</v>
      </c>
      <c r="C341" s="20">
        <v>38049</v>
      </c>
      <c r="D341" s="86">
        <f>DATE(2024,MONTH(tblData[[#This Row],[Birthday (MM/DD/YYYY)]]),DAY(tblData[[#This Row],[Birthday (MM/DD/YYYY)]]))</f>
        <v>45354</v>
      </c>
      <c r="E341" s="3">
        <f>WEEKDAY(tblData[[#This Row],[Birthday 2024]],2)</f>
        <v>7</v>
      </c>
      <c r="F341" s="3">
        <f>WEEKDAY(DATE(2024,MONTH(tblData[[#This Row],[Birthday 2024]]),1),2)</f>
        <v>5</v>
      </c>
      <c r="G341" s="87">
        <f>DATE(2024,MONTH(tblData[[#This Row],[Birthday 2024]]),1)</f>
        <v>45352</v>
      </c>
      <c r="H341" s="87">
        <f>IF(tblData[[#This Row],[First Day of week of the month]]&lt;=2,tblData[[#This Row],[First Day of week]]+2-tblData[[#This Row],[First Day of week of the month]],tblData[[#This Row],[First Day of week]]+7-tblData[[#This Row],[First Day of week of the month]]+2)</f>
        <v>45356</v>
      </c>
      <c r="I341" s="87">
        <f>tblData[[#This Row],[First Tuesday of the month]]+7*2</f>
        <v>45370</v>
      </c>
      <c r="J341" s="3" t="b">
        <f>tblData[[#This Row],[Third Tuesday of the month]]=tblData[[#This Row],[Birthday 2024]]</f>
        <v>0</v>
      </c>
      <c r="K341" s="87" cm="1">
        <f t="array" ref="K341">tblData[[#This Row],[Birthday 2024]]-_xlfn.SWITCH(tblData[[#This Row],[Day of week]],7,0,6,6,5,5,4,4,3,3,2,2,1,1)</f>
        <v>45354</v>
      </c>
      <c r="L341" s="87">
        <f>IF(MONTH(tblData[[#This Row],[Birthday 2024]])=2,DATE(2024,2,25),EOMONTH(tblData[[#This Row],[Birthday 2024]],0)-4)</f>
        <v>45378</v>
      </c>
      <c r="M341" s="87">
        <f>EOMONTH(tblData[[#This Row],[Birthday 2024]],0)</f>
        <v>45382</v>
      </c>
      <c r="N341" s="87" t="b">
        <f>MEDIAN(tblData[[#This Row],[Last - 5]:[Last]],tblData[[#This Row],[Birthday 2024]])=tblData[[#This Row],[Birthday 2024]]</f>
        <v>0</v>
      </c>
      <c r="O341" s="87" t="b">
        <f>DAY(tblData[[#This Row],[Birthday 2024]]) = DAY(EDATE(tblData[[#This Row],[Birthday 2024]],6))</f>
        <v>1</v>
      </c>
      <c r="P341" s="87" t="b">
        <f>IF((tblData[[#This Row],[Day of week]]=7)+(tblData[[#This Row],[Day of week]]=6),TRUE,FALSE)</f>
        <v>1</v>
      </c>
      <c r="Q341" s="3">
        <f>IF(tblData[[#This Row],[Is Weekend]],DAY(tblData[[#This Row],[Birthday 2024]]),0)</f>
        <v>3</v>
      </c>
    </row>
    <row r="342" spans="2:17" ht="23.25" customHeight="1" x14ac:dyDescent="0.25">
      <c r="B342" s="19" t="s">
        <v>325</v>
      </c>
      <c r="C342" s="20">
        <v>37592</v>
      </c>
      <c r="D342" s="86">
        <f>DATE(2024,MONTH(tblData[[#This Row],[Birthday (MM/DD/YYYY)]]),DAY(tblData[[#This Row],[Birthday (MM/DD/YYYY)]]))</f>
        <v>45628</v>
      </c>
      <c r="E342" s="3">
        <f>WEEKDAY(tblData[[#This Row],[Birthday 2024]],2)</f>
        <v>1</v>
      </c>
      <c r="F342" s="3">
        <f>WEEKDAY(DATE(2024,MONTH(tblData[[#This Row],[Birthday 2024]]),1),2)</f>
        <v>7</v>
      </c>
      <c r="G342" s="87">
        <f>DATE(2024,MONTH(tblData[[#This Row],[Birthday 2024]]),1)</f>
        <v>45627</v>
      </c>
      <c r="H342" s="87">
        <f>IF(tblData[[#This Row],[First Day of week of the month]]&lt;=2,tblData[[#This Row],[First Day of week]]+2-tblData[[#This Row],[First Day of week of the month]],tblData[[#This Row],[First Day of week]]+7-tblData[[#This Row],[First Day of week of the month]]+2)</f>
        <v>45629</v>
      </c>
      <c r="I342" s="87">
        <f>tblData[[#This Row],[First Tuesday of the month]]+7*2</f>
        <v>45643</v>
      </c>
      <c r="J342" s="3" t="b">
        <f>tblData[[#This Row],[Third Tuesday of the month]]=tblData[[#This Row],[Birthday 2024]]</f>
        <v>0</v>
      </c>
      <c r="K342" s="87" cm="1">
        <f t="array" ref="K342">tblData[[#This Row],[Birthday 2024]]-_xlfn.SWITCH(tblData[[#This Row],[Day of week]],7,0,6,6,5,5,4,4,3,3,2,2,1,1)</f>
        <v>45627</v>
      </c>
      <c r="L342" s="87">
        <f>IF(MONTH(tblData[[#This Row],[Birthday 2024]])=2,DATE(2024,2,25),EOMONTH(tblData[[#This Row],[Birthday 2024]],0)-4)</f>
        <v>45653</v>
      </c>
      <c r="M342" s="87">
        <f>EOMONTH(tblData[[#This Row],[Birthday 2024]],0)</f>
        <v>45657</v>
      </c>
      <c r="N342" s="87" t="b">
        <f>MEDIAN(tblData[[#This Row],[Last - 5]:[Last]],tblData[[#This Row],[Birthday 2024]])=tblData[[#This Row],[Birthday 2024]]</f>
        <v>0</v>
      </c>
      <c r="O342" s="87" t="b">
        <f>DAY(tblData[[#This Row],[Birthday 2024]]) = DAY(EDATE(tblData[[#This Row],[Birthday 2024]],6))</f>
        <v>1</v>
      </c>
      <c r="P342" s="87" t="b">
        <f>IF((tblData[[#This Row],[Day of week]]=7)+(tblData[[#This Row],[Day of week]]=6),TRUE,FALSE)</f>
        <v>0</v>
      </c>
      <c r="Q342" s="3">
        <f>IF(tblData[[#This Row],[Is Weekend]],DAY(tblData[[#This Row],[Birthday 2024]]),0)</f>
        <v>0</v>
      </c>
    </row>
    <row r="343" spans="2:17" ht="23.25" customHeight="1" x14ac:dyDescent="0.25">
      <c r="B343" s="19" t="s">
        <v>326</v>
      </c>
      <c r="C343" s="20">
        <v>38208</v>
      </c>
      <c r="D343" s="86">
        <f>DATE(2024,MONTH(tblData[[#This Row],[Birthday (MM/DD/YYYY)]]),DAY(tblData[[#This Row],[Birthday (MM/DD/YYYY)]]))</f>
        <v>45513</v>
      </c>
      <c r="E343" s="3">
        <f>WEEKDAY(tblData[[#This Row],[Birthday 2024]],2)</f>
        <v>5</v>
      </c>
      <c r="F343" s="3">
        <f>WEEKDAY(DATE(2024,MONTH(tblData[[#This Row],[Birthday 2024]]),1),2)</f>
        <v>4</v>
      </c>
      <c r="G343" s="87">
        <f>DATE(2024,MONTH(tblData[[#This Row],[Birthday 2024]]),1)</f>
        <v>45505</v>
      </c>
      <c r="H343" s="87">
        <f>IF(tblData[[#This Row],[First Day of week of the month]]&lt;=2,tblData[[#This Row],[First Day of week]]+2-tblData[[#This Row],[First Day of week of the month]],tblData[[#This Row],[First Day of week]]+7-tblData[[#This Row],[First Day of week of the month]]+2)</f>
        <v>45510</v>
      </c>
      <c r="I343" s="87">
        <f>tblData[[#This Row],[First Tuesday of the month]]+7*2</f>
        <v>45524</v>
      </c>
      <c r="J343" s="3" t="b">
        <f>tblData[[#This Row],[Third Tuesday of the month]]=tblData[[#This Row],[Birthday 2024]]</f>
        <v>0</v>
      </c>
      <c r="K343" s="87" cm="1">
        <f t="array" ref="K343">tblData[[#This Row],[Birthday 2024]]-_xlfn.SWITCH(tblData[[#This Row],[Day of week]],7,0,6,6,5,5,4,4,3,3,2,2,1,1)</f>
        <v>45508</v>
      </c>
      <c r="L343" s="87">
        <f>IF(MONTH(tblData[[#This Row],[Birthday 2024]])=2,DATE(2024,2,25),EOMONTH(tblData[[#This Row],[Birthday 2024]],0)-4)</f>
        <v>45531</v>
      </c>
      <c r="M343" s="87">
        <f>EOMONTH(tblData[[#This Row],[Birthday 2024]],0)</f>
        <v>45535</v>
      </c>
      <c r="N343" s="87" t="b">
        <f>MEDIAN(tblData[[#This Row],[Last - 5]:[Last]],tblData[[#This Row],[Birthday 2024]])=tblData[[#This Row],[Birthday 2024]]</f>
        <v>0</v>
      </c>
      <c r="O343" s="87" t="b">
        <f>DAY(tblData[[#This Row],[Birthday 2024]]) = DAY(EDATE(tblData[[#This Row],[Birthday 2024]],6))</f>
        <v>1</v>
      </c>
      <c r="P343" s="87" t="b">
        <f>IF((tblData[[#This Row],[Day of week]]=7)+(tblData[[#This Row],[Day of week]]=6),TRUE,FALSE)</f>
        <v>0</v>
      </c>
      <c r="Q343" s="3">
        <f>IF(tblData[[#This Row],[Is Weekend]],DAY(tblData[[#This Row],[Birthday 2024]]),0)</f>
        <v>0</v>
      </c>
    </row>
    <row r="344" spans="2:17" ht="23.25" customHeight="1" x14ac:dyDescent="0.25">
      <c r="B344" s="19" t="s">
        <v>327</v>
      </c>
      <c r="C344" s="20">
        <v>36944</v>
      </c>
      <c r="D344" s="86">
        <f>DATE(2024,MONTH(tblData[[#This Row],[Birthday (MM/DD/YYYY)]]),DAY(tblData[[#This Row],[Birthday (MM/DD/YYYY)]]))</f>
        <v>45344</v>
      </c>
      <c r="E344" s="3">
        <f>WEEKDAY(tblData[[#This Row],[Birthday 2024]],2)</f>
        <v>4</v>
      </c>
      <c r="F344" s="3">
        <f>WEEKDAY(DATE(2024,MONTH(tblData[[#This Row],[Birthday 2024]]),1),2)</f>
        <v>4</v>
      </c>
      <c r="G344" s="87">
        <f>DATE(2024,MONTH(tblData[[#This Row],[Birthday 2024]]),1)</f>
        <v>45323</v>
      </c>
      <c r="H344" s="87">
        <f>IF(tblData[[#This Row],[First Day of week of the month]]&lt;=2,tblData[[#This Row],[First Day of week]]+2-tblData[[#This Row],[First Day of week of the month]],tblData[[#This Row],[First Day of week]]+7-tblData[[#This Row],[First Day of week of the month]]+2)</f>
        <v>45328</v>
      </c>
      <c r="I344" s="87">
        <f>tblData[[#This Row],[First Tuesday of the month]]+7*2</f>
        <v>45342</v>
      </c>
      <c r="J344" s="3" t="b">
        <f>tblData[[#This Row],[Third Tuesday of the month]]=tblData[[#This Row],[Birthday 2024]]</f>
        <v>0</v>
      </c>
      <c r="K344" s="87" cm="1">
        <f t="array" ref="K344">tblData[[#This Row],[Birthday 2024]]-_xlfn.SWITCH(tblData[[#This Row],[Day of week]],7,0,6,6,5,5,4,4,3,3,2,2,1,1)</f>
        <v>45340</v>
      </c>
      <c r="L344" s="87">
        <f>IF(MONTH(tblData[[#This Row],[Birthday 2024]])=2,DATE(2024,2,25),EOMONTH(tblData[[#This Row],[Birthday 2024]],0)-4)</f>
        <v>45347</v>
      </c>
      <c r="M344" s="87">
        <f>EOMONTH(tblData[[#This Row],[Birthday 2024]],0)</f>
        <v>45351</v>
      </c>
      <c r="N344" s="87" t="b">
        <f>MEDIAN(tblData[[#This Row],[Last - 5]:[Last]],tblData[[#This Row],[Birthday 2024]])=tblData[[#This Row],[Birthday 2024]]</f>
        <v>0</v>
      </c>
      <c r="O344" s="87" t="b">
        <f>DAY(tblData[[#This Row],[Birthday 2024]]) = DAY(EDATE(tblData[[#This Row],[Birthday 2024]],6))</f>
        <v>1</v>
      </c>
      <c r="P344" s="87" t="b">
        <f>IF((tblData[[#This Row],[Day of week]]=7)+(tblData[[#This Row],[Day of week]]=6),TRUE,FALSE)</f>
        <v>0</v>
      </c>
      <c r="Q344" s="3">
        <f>IF(tblData[[#This Row],[Is Weekend]],DAY(tblData[[#This Row],[Birthday 2024]]),0)</f>
        <v>0</v>
      </c>
    </row>
    <row r="345" spans="2:17" ht="23.25" customHeight="1" x14ac:dyDescent="0.25">
      <c r="B345" s="19" t="s">
        <v>328</v>
      </c>
      <c r="C345" s="20">
        <v>37173</v>
      </c>
      <c r="D345" s="86">
        <f>DATE(2024,MONTH(tblData[[#This Row],[Birthday (MM/DD/YYYY)]]),DAY(tblData[[#This Row],[Birthday (MM/DD/YYYY)]]))</f>
        <v>45574</v>
      </c>
      <c r="E345" s="3">
        <f>WEEKDAY(tblData[[#This Row],[Birthday 2024]],2)</f>
        <v>3</v>
      </c>
      <c r="F345" s="3">
        <f>WEEKDAY(DATE(2024,MONTH(tblData[[#This Row],[Birthday 2024]]),1),2)</f>
        <v>2</v>
      </c>
      <c r="G345" s="87">
        <f>DATE(2024,MONTH(tblData[[#This Row],[Birthday 2024]]),1)</f>
        <v>45566</v>
      </c>
      <c r="H345" s="87">
        <f>IF(tblData[[#This Row],[First Day of week of the month]]&lt;=2,tblData[[#This Row],[First Day of week]]+2-tblData[[#This Row],[First Day of week of the month]],tblData[[#This Row],[First Day of week]]+7-tblData[[#This Row],[First Day of week of the month]]+2)</f>
        <v>45566</v>
      </c>
      <c r="I345" s="87">
        <f>tblData[[#This Row],[First Tuesday of the month]]+7*2</f>
        <v>45580</v>
      </c>
      <c r="J345" s="3" t="b">
        <f>tblData[[#This Row],[Third Tuesday of the month]]=tblData[[#This Row],[Birthday 2024]]</f>
        <v>0</v>
      </c>
      <c r="K345" s="87" cm="1">
        <f t="array" ref="K345">tblData[[#This Row],[Birthday 2024]]-_xlfn.SWITCH(tblData[[#This Row],[Day of week]],7,0,6,6,5,5,4,4,3,3,2,2,1,1)</f>
        <v>45571</v>
      </c>
      <c r="L345" s="87">
        <f>IF(MONTH(tblData[[#This Row],[Birthday 2024]])=2,DATE(2024,2,25),EOMONTH(tblData[[#This Row],[Birthday 2024]],0)-4)</f>
        <v>45592</v>
      </c>
      <c r="M345" s="87">
        <f>EOMONTH(tblData[[#This Row],[Birthday 2024]],0)</f>
        <v>45596</v>
      </c>
      <c r="N345" s="87" t="b">
        <f>MEDIAN(tblData[[#This Row],[Last - 5]:[Last]],tblData[[#This Row],[Birthday 2024]])=tblData[[#This Row],[Birthday 2024]]</f>
        <v>0</v>
      </c>
      <c r="O345" s="87" t="b">
        <f>DAY(tblData[[#This Row],[Birthday 2024]]) = DAY(EDATE(tblData[[#This Row],[Birthday 2024]],6))</f>
        <v>1</v>
      </c>
      <c r="P345" s="87" t="b">
        <f>IF((tblData[[#This Row],[Day of week]]=7)+(tblData[[#This Row],[Day of week]]=6),TRUE,FALSE)</f>
        <v>0</v>
      </c>
      <c r="Q345" s="3">
        <f>IF(tblData[[#This Row],[Is Weekend]],DAY(tblData[[#This Row],[Birthday 2024]]),0)</f>
        <v>0</v>
      </c>
    </row>
    <row r="346" spans="2:17" ht="23.25" customHeight="1" x14ac:dyDescent="0.25">
      <c r="B346" s="19" t="s">
        <v>329</v>
      </c>
      <c r="C346" s="20">
        <v>37143</v>
      </c>
      <c r="D346" s="86">
        <f>DATE(2024,MONTH(tblData[[#This Row],[Birthday (MM/DD/YYYY)]]),DAY(tblData[[#This Row],[Birthday (MM/DD/YYYY)]]))</f>
        <v>45544</v>
      </c>
      <c r="E346" s="3">
        <f>WEEKDAY(tblData[[#This Row],[Birthday 2024]],2)</f>
        <v>1</v>
      </c>
      <c r="F346" s="3">
        <f>WEEKDAY(DATE(2024,MONTH(tblData[[#This Row],[Birthday 2024]]),1),2)</f>
        <v>7</v>
      </c>
      <c r="G346" s="87">
        <f>DATE(2024,MONTH(tblData[[#This Row],[Birthday 2024]]),1)</f>
        <v>45536</v>
      </c>
      <c r="H346" s="87">
        <f>IF(tblData[[#This Row],[First Day of week of the month]]&lt;=2,tblData[[#This Row],[First Day of week]]+2-tblData[[#This Row],[First Day of week of the month]],tblData[[#This Row],[First Day of week]]+7-tblData[[#This Row],[First Day of week of the month]]+2)</f>
        <v>45538</v>
      </c>
      <c r="I346" s="87">
        <f>tblData[[#This Row],[First Tuesday of the month]]+7*2</f>
        <v>45552</v>
      </c>
      <c r="J346" s="3" t="b">
        <f>tblData[[#This Row],[Third Tuesday of the month]]=tblData[[#This Row],[Birthday 2024]]</f>
        <v>0</v>
      </c>
      <c r="K346" s="87" cm="1">
        <f t="array" ref="K346">tblData[[#This Row],[Birthday 2024]]-_xlfn.SWITCH(tblData[[#This Row],[Day of week]],7,0,6,6,5,5,4,4,3,3,2,2,1,1)</f>
        <v>45543</v>
      </c>
      <c r="L346" s="87">
        <f>IF(MONTH(tblData[[#This Row],[Birthday 2024]])=2,DATE(2024,2,25),EOMONTH(tblData[[#This Row],[Birthday 2024]],0)-4)</f>
        <v>45561</v>
      </c>
      <c r="M346" s="87">
        <f>EOMONTH(tblData[[#This Row],[Birthday 2024]],0)</f>
        <v>45565</v>
      </c>
      <c r="N346" s="87" t="b">
        <f>MEDIAN(tblData[[#This Row],[Last - 5]:[Last]],tblData[[#This Row],[Birthday 2024]])=tblData[[#This Row],[Birthday 2024]]</f>
        <v>0</v>
      </c>
      <c r="O346" s="87" t="b">
        <f>DAY(tblData[[#This Row],[Birthday 2024]]) = DAY(EDATE(tblData[[#This Row],[Birthday 2024]],6))</f>
        <v>1</v>
      </c>
      <c r="P346" s="87" t="b">
        <f>IF((tblData[[#This Row],[Day of week]]=7)+(tblData[[#This Row],[Day of week]]=6),TRUE,FALSE)</f>
        <v>0</v>
      </c>
      <c r="Q346" s="3">
        <f>IF(tblData[[#This Row],[Is Weekend]],DAY(tblData[[#This Row],[Birthday 2024]]),0)</f>
        <v>0</v>
      </c>
    </row>
    <row r="347" spans="2:17" ht="23.25" customHeight="1" x14ac:dyDescent="0.25">
      <c r="B347" s="19" t="s">
        <v>330</v>
      </c>
      <c r="C347" s="20">
        <v>37976</v>
      </c>
      <c r="D347" s="86">
        <f>DATE(2024,MONTH(tblData[[#This Row],[Birthday (MM/DD/YYYY)]]),DAY(tblData[[#This Row],[Birthday (MM/DD/YYYY)]]))</f>
        <v>45647</v>
      </c>
      <c r="E347" s="3">
        <f>WEEKDAY(tblData[[#This Row],[Birthday 2024]],2)</f>
        <v>6</v>
      </c>
      <c r="F347" s="3">
        <f>WEEKDAY(DATE(2024,MONTH(tblData[[#This Row],[Birthday 2024]]),1),2)</f>
        <v>7</v>
      </c>
      <c r="G347" s="87">
        <f>DATE(2024,MONTH(tblData[[#This Row],[Birthday 2024]]),1)</f>
        <v>45627</v>
      </c>
      <c r="H347" s="87">
        <f>IF(tblData[[#This Row],[First Day of week of the month]]&lt;=2,tblData[[#This Row],[First Day of week]]+2-tblData[[#This Row],[First Day of week of the month]],tblData[[#This Row],[First Day of week]]+7-tblData[[#This Row],[First Day of week of the month]]+2)</f>
        <v>45629</v>
      </c>
      <c r="I347" s="87">
        <f>tblData[[#This Row],[First Tuesday of the month]]+7*2</f>
        <v>45643</v>
      </c>
      <c r="J347" s="3" t="b">
        <f>tblData[[#This Row],[Third Tuesday of the month]]=tblData[[#This Row],[Birthday 2024]]</f>
        <v>0</v>
      </c>
      <c r="K347" s="87" cm="1">
        <f t="array" ref="K347">tblData[[#This Row],[Birthday 2024]]-_xlfn.SWITCH(tblData[[#This Row],[Day of week]],7,0,6,6,5,5,4,4,3,3,2,2,1,1)</f>
        <v>45641</v>
      </c>
      <c r="L347" s="87">
        <f>IF(MONTH(tblData[[#This Row],[Birthday 2024]])=2,DATE(2024,2,25),EOMONTH(tblData[[#This Row],[Birthday 2024]],0)-4)</f>
        <v>45653</v>
      </c>
      <c r="M347" s="87">
        <f>EOMONTH(tblData[[#This Row],[Birthday 2024]],0)</f>
        <v>45657</v>
      </c>
      <c r="N347" s="87" t="b">
        <f>MEDIAN(tblData[[#This Row],[Last - 5]:[Last]],tblData[[#This Row],[Birthday 2024]])=tblData[[#This Row],[Birthday 2024]]</f>
        <v>0</v>
      </c>
      <c r="O347" s="87" t="b">
        <f>DAY(tblData[[#This Row],[Birthday 2024]]) = DAY(EDATE(tblData[[#This Row],[Birthday 2024]],6))</f>
        <v>1</v>
      </c>
      <c r="P347" s="87" t="b">
        <f>IF((tblData[[#This Row],[Day of week]]=7)+(tblData[[#This Row],[Day of week]]=6),TRUE,FALSE)</f>
        <v>1</v>
      </c>
      <c r="Q347" s="3">
        <f>IF(tblData[[#This Row],[Is Weekend]],DAY(tblData[[#This Row],[Birthday 2024]]),0)</f>
        <v>21</v>
      </c>
    </row>
    <row r="348" spans="2:17" ht="23.25" customHeight="1" x14ac:dyDescent="0.25">
      <c r="B348" s="19" t="s">
        <v>331</v>
      </c>
      <c r="C348" s="20">
        <v>37394</v>
      </c>
      <c r="D348" s="86">
        <f>DATE(2024,MONTH(tblData[[#This Row],[Birthday (MM/DD/YYYY)]]),DAY(tblData[[#This Row],[Birthday (MM/DD/YYYY)]]))</f>
        <v>45430</v>
      </c>
      <c r="E348" s="3">
        <f>WEEKDAY(tblData[[#This Row],[Birthday 2024]],2)</f>
        <v>6</v>
      </c>
      <c r="F348" s="3">
        <f>WEEKDAY(DATE(2024,MONTH(tblData[[#This Row],[Birthday 2024]]),1),2)</f>
        <v>3</v>
      </c>
      <c r="G348" s="87">
        <f>DATE(2024,MONTH(tblData[[#This Row],[Birthday 2024]]),1)</f>
        <v>45413</v>
      </c>
      <c r="H348" s="87">
        <f>IF(tblData[[#This Row],[First Day of week of the month]]&lt;=2,tblData[[#This Row],[First Day of week]]+2-tblData[[#This Row],[First Day of week of the month]],tblData[[#This Row],[First Day of week]]+7-tblData[[#This Row],[First Day of week of the month]]+2)</f>
        <v>45419</v>
      </c>
      <c r="I348" s="87">
        <f>tblData[[#This Row],[First Tuesday of the month]]+7*2</f>
        <v>45433</v>
      </c>
      <c r="J348" s="3" t="b">
        <f>tblData[[#This Row],[Third Tuesday of the month]]=tblData[[#This Row],[Birthday 2024]]</f>
        <v>0</v>
      </c>
      <c r="K348" s="87" cm="1">
        <f t="array" ref="K348">tblData[[#This Row],[Birthday 2024]]-_xlfn.SWITCH(tblData[[#This Row],[Day of week]],7,0,6,6,5,5,4,4,3,3,2,2,1,1)</f>
        <v>45424</v>
      </c>
      <c r="L348" s="87">
        <f>IF(MONTH(tblData[[#This Row],[Birthday 2024]])=2,DATE(2024,2,25),EOMONTH(tblData[[#This Row],[Birthday 2024]],0)-4)</f>
        <v>45439</v>
      </c>
      <c r="M348" s="87">
        <f>EOMONTH(tblData[[#This Row],[Birthday 2024]],0)</f>
        <v>45443</v>
      </c>
      <c r="N348" s="87" t="b">
        <f>MEDIAN(tblData[[#This Row],[Last - 5]:[Last]],tblData[[#This Row],[Birthday 2024]])=tblData[[#This Row],[Birthday 2024]]</f>
        <v>0</v>
      </c>
      <c r="O348" s="87" t="b">
        <f>DAY(tblData[[#This Row],[Birthday 2024]]) = DAY(EDATE(tblData[[#This Row],[Birthday 2024]],6))</f>
        <v>1</v>
      </c>
      <c r="P348" s="87" t="b">
        <f>IF((tblData[[#This Row],[Day of week]]=7)+(tblData[[#This Row],[Day of week]]=6),TRUE,FALSE)</f>
        <v>1</v>
      </c>
      <c r="Q348" s="3">
        <f>IF(tblData[[#This Row],[Is Weekend]],DAY(tblData[[#This Row],[Birthday 2024]]),0)</f>
        <v>18</v>
      </c>
    </row>
    <row r="349" spans="2:17" ht="23.25" customHeight="1" x14ac:dyDescent="0.25">
      <c r="B349" s="19" t="s">
        <v>332</v>
      </c>
      <c r="C349" s="20">
        <v>37682</v>
      </c>
      <c r="D349" s="86">
        <f>DATE(2024,MONTH(tblData[[#This Row],[Birthday (MM/DD/YYYY)]]),DAY(tblData[[#This Row],[Birthday (MM/DD/YYYY)]]))</f>
        <v>45353</v>
      </c>
      <c r="E349" s="3">
        <f>WEEKDAY(tblData[[#This Row],[Birthday 2024]],2)</f>
        <v>6</v>
      </c>
      <c r="F349" s="3">
        <f>WEEKDAY(DATE(2024,MONTH(tblData[[#This Row],[Birthday 2024]]),1),2)</f>
        <v>5</v>
      </c>
      <c r="G349" s="87">
        <f>DATE(2024,MONTH(tblData[[#This Row],[Birthday 2024]]),1)</f>
        <v>45352</v>
      </c>
      <c r="H349" s="87">
        <f>IF(tblData[[#This Row],[First Day of week of the month]]&lt;=2,tblData[[#This Row],[First Day of week]]+2-tblData[[#This Row],[First Day of week of the month]],tblData[[#This Row],[First Day of week]]+7-tblData[[#This Row],[First Day of week of the month]]+2)</f>
        <v>45356</v>
      </c>
      <c r="I349" s="87">
        <f>tblData[[#This Row],[First Tuesday of the month]]+7*2</f>
        <v>45370</v>
      </c>
      <c r="J349" s="3" t="b">
        <f>tblData[[#This Row],[Third Tuesday of the month]]=tblData[[#This Row],[Birthday 2024]]</f>
        <v>0</v>
      </c>
      <c r="K349" s="87" cm="1">
        <f t="array" ref="K349">tblData[[#This Row],[Birthday 2024]]-_xlfn.SWITCH(tblData[[#This Row],[Day of week]],7,0,6,6,5,5,4,4,3,3,2,2,1,1)</f>
        <v>45347</v>
      </c>
      <c r="L349" s="87">
        <f>IF(MONTH(tblData[[#This Row],[Birthday 2024]])=2,DATE(2024,2,25),EOMONTH(tblData[[#This Row],[Birthday 2024]],0)-4)</f>
        <v>45378</v>
      </c>
      <c r="M349" s="87">
        <f>EOMONTH(tblData[[#This Row],[Birthday 2024]],0)</f>
        <v>45382</v>
      </c>
      <c r="N349" s="87" t="b">
        <f>MEDIAN(tblData[[#This Row],[Last - 5]:[Last]],tblData[[#This Row],[Birthday 2024]])=tblData[[#This Row],[Birthday 2024]]</f>
        <v>0</v>
      </c>
      <c r="O349" s="87" t="b">
        <f>DAY(tblData[[#This Row],[Birthday 2024]]) = DAY(EDATE(tblData[[#This Row],[Birthday 2024]],6))</f>
        <v>1</v>
      </c>
      <c r="P349" s="87" t="b">
        <f>IF((tblData[[#This Row],[Day of week]]=7)+(tblData[[#This Row],[Day of week]]=6),TRUE,FALSE)</f>
        <v>1</v>
      </c>
      <c r="Q349" s="3">
        <f>IF(tblData[[#This Row],[Is Weekend]],DAY(tblData[[#This Row],[Birthday 2024]]),0)</f>
        <v>2</v>
      </c>
    </row>
    <row r="350" spans="2:17" ht="23.25" customHeight="1" x14ac:dyDescent="0.25">
      <c r="B350" s="19" t="s">
        <v>333</v>
      </c>
      <c r="C350" s="20">
        <v>37031</v>
      </c>
      <c r="D350" s="86">
        <f>DATE(2024,MONTH(tblData[[#This Row],[Birthday (MM/DD/YYYY)]]),DAY(tblData[[#This Row],[Birthday (MM/DD/YYYY)]]))</f>
        <v>45432</v>
      </c>
      <c r="E350" s="3">
        <f>WEEKDAY(tblData[[#This Row],[Birthday 2024]],2)</f>
        <v>1</v>
      </c>
      <c r="F350" s="3">
        <f>WEEKDAY(DATE(2024,MONTH(tblData[[#This Row],[Birthday 2024]]),1),2)</f>
        <v>3</v>
      </c>
      <c r="G350" s="87">
        <f>DATE(2024,MONTH(tblData[[#This Row],[Birthday 2024]]),1)</f>
        <v>45413</v>
      </c>
      <c r="H350" s="87">
        <f>IF(tblData[[#This Row],[First Day of week of the month]]&lt;=2,tblData[[#This Row],[First Day of week]]+2-tblData[[#This Row],[First Day of week of the month]],tblData[[#This Row],[First Day of week]]+7-tblData[[#This Row],[First Day of week of the month]]+2)</f>
        <v>45419</v>
      </c>
      <c r="I350" s="87">
        <f>tblData[[#This Row],[First Tuesday of the month]]+7*2</f>
        <v>45433</v>
      </c>
      <c r="J350" s="3" t="b">
        <f>tblData[[#This Row],[Third Tuesday of the month]]=tblData[[#This Row],[Birthday 2024]]</f>
        <v>0</v>
      </c>
      <c r="K350" s="87" cm="1">
        <f t="array" ref="K350">tblData[[#This Row],[Birthday 2024]]-_xlfn.SWITCH(tblData[[#This Row],[Day of week]],7,0,6,6,5,5,4,4,3,3,2,2,1,1)</f>
        <v>45431</v>
      </c>
      <c r="L350" s="87">
        <f>IF(MONTH(tblData[[#This Row],[Birthday 2024]])=2,DATE(2024,2,25),EOMONTH(tblData[[#This Row],[Birthday 2024]],0)-4)</f>
        <v>45439</v>
      </c>
      <c r="M350" s="87">
        <f>EOMONTH(tblData[[#This Row],[Birthday 2024]],0)</f>
        <v>45443</v>
      </c>
      <c r="N350" s="87" t="b">
        <f>MEDIAN(tblData[[#This Row],[Last - 5]:[Last]],tblData[[#This Row],[Birthday 2024]])=tblData[[#This Row],[Birthday 2024]]</f>
        <v>0</v>
      </c>
      <c r="O350" s="87" t="b">
        <f>DAY(tblData[[#This Row],[Birthday 2024]]) = DAY(EDATE(tblData[[#This Row],[Birthday 2024]],6))</f>
        <v>1</v>
      </c>
      <c r="P350" s="87" t="b">
        <f>IF((tblData[[#This Row],[Day of week]]=7)+(tblData[[#This Row],[Day of week]]=6),TRUE,FALSE)</f>
        <v>0</v>
      </c>
      <c r="Q350" s="3">
        <f>IF(tblData[[#This Row],[Is Weekend]],DAY(tblData[[#This Row],[Birthday 2024]]),0)</f>
        <v>0</v>
      </c>
    </row>
    <row r="351" spans="2:17" ht="23.25" customHeight="1" x14ac:dyDescent="0.25">
      <c r="B351" s="19" t="s">
        <v>334</v>
      </c>
      <c r="C351" s="20">
        <v>37688</v>
      </c>
      <c r="D351" s="86">
        <f>DATE(2024,MONTH(tblData[[#This Row],[Birthday (MM/DD/YYYY)]]),DAY(tblData[[#This Row],[Birthday (MM/DD/YYYY)]]))</f>
        <v>45359</v>
      </c>
      <c r="E351" s="3">
        <f>WEEKDAY(tblData[[#This Row],[Birthday 2024]],2)</f>
        <v>5</v>
      </c>
      <c r="F351" s="3">
        <f>WEEKDAY(DATE(2024,MONTH(tblData[[#This Row],[Birthday 2024]]),1),2)</f>
        <v>5</v>
      </c>
      <c r="G351" s="87">
        <f>DATE(2024,MONTH(tblData[[#This Row],[Birthday 2024]]),1)</f>
        <v>45352</v>
      </c>
      <c r="H351" s="87">
        <f>IF(tblData[[#This Row],[First Day of week of the month]]&lt;=2,tblData[[#This Row],[First Day of week]]+2-tblData[[#This Row],[First Day of week of the month]],tblData[[#This Row],[First Day of week]]+7-tblData[[#This Row],[First Day of week of the month]]+2)</f>
        <v>45356</v>
      </c>
      <c r="I351" s="87">
        <f>tblData[[#This Row],[First Tuesday of the month]]+7*2</f>
        <v>45370</v>
      </c>
      <c r="J351" s="3" t="b">
        <f>tblData[[#This Row],[Third Tuesday of the month]]=tblData[[#This Row],[Birthday 2024]]</f>
        <v>0</v>
      </c>
      <c r="K351" s="87" cm="1">
        <f t="array" ref="K351">tblData[[#This Row],[Birthday 2024]]-_xlfn.SWITCH(tblData[[#This Row],[Day of week]],7,0,6,6,5,5,4,4,3,3,2,2,1,1)</f>
        <v>45354</v>
      </c>
      <c r="L351" s="87">
        <f>IF(MONTH(tblData[[#This Row],[Birthday 2024]])=2,DATE(2024,2,25),EOMONTH(tblData[[#This Row],[Birthday 2024]],0)-4)</f>
        <v>45378</v>
      </c>
      <c r="M351" s="87">
        <f>EOMONTH(tblData[[#This Row],[Birthday 2024]],0)</f>
        <v>45382</v>
      </c>
      <c r="N351" s="87" t="b">
        <f>MEDIAN(tblData[[#This Row],[Last - 5]:[Last]],tblData[[#This Row],[Birthday 2024]])=tblData[[#This Row],[Birthday 2024]]</f>
        <v>0</v>
      </c>
      <c r="O351" s="87" t="b">
        <f>DAY(tblData[[#This Row],[Birthday 2024]]) = DAY(EDATE(tblData[[#This Row],[Birthday 2024]],6))</f>
        <v>1</v>
      </c>
      <c r="P351" s="87" t="b">
        <f>IF((tblData[[#This Row],[Day of week]]=7)+(tblData[[#This Row],[Day of week]]=6),TRUE,FALSE)</f>
        <v>0</v>
      </c>
      <c r="Q351" s="3">
        <f>IF(tblData[[#This Row],[Is Weekend]],DAY(tblData[[#This Row],[Birthday 2024]]),0)</f>
        <v>0</v>
      </c>
    </row>
    <row r="352" spans="2:17" ht="23.25" customHeight="1" x14ac:dyDescent="0.25">
      <c r="B352" s="19" t="s">
        <v>335</v>
      </c>
      <c r="C352" s="20">
        <v>38154</v>
      </c>
      <c r="D352" s="86">
        <f>DATE(2024,MONTH(tblData[[#This Row],[Birthday (MM/DD/YYYY)]]),DAY(tblData[[#This Row],[Birthday (MM/DD/YYYY)]]))</f>
        <v>45459</v>
      </c>
      <c r="E352" s="3">
        <f>WEEKDAY(tblData[[#This Row],[Birthday 2024]],2)</f>
        <v>7</v>
      </c>
      <c r="F352" s="3">
        <f>WEEKDAY(DATE(2024,MONTH(tblData[[#This Row],[Birthday 2024]]),1),2)</f>
        <v>6</v>
      </c>
      <c r="G352" s="87">
        <f>DATE(2024,MONTH(tblData[[#This Row],[Birthday 2024]]),1)</f>
        <v>45444</v>
      </c>
      <c r="H352" s="87">
        <f>IF(tblData[[#This Row],[First Day of week of the month]]&lt;=2,tblData[[#This Row],[First Day of week]]+2-tblData[[#This Row],[First Day of week of the month]],tblData[[#This Row],[First Day of week]]+7-tblData[[#This Row],[First Day of week of the month]]+2)</f>
        <v>45447</v>
      </c>
      <c r="I352" s="87">
        <f>tblData[[#This Row],[First Tuesday of the month]]+7*2</f>
        <v>45461</v>
      </c>
      <c r="J352" s="3" t="b">
        <f>tblData[[#This Row],[Third Tuesday of the month]]=tblData[[#This Row],[Birthday 2024]]</f>
        <v>0</v>
      </c>
      <c r="K352" s="87" cm="1">
        <f t="array" ref="K352">tblData[[#This Row],[Birthday 2024]]-_xlfn.SWITCH(tblData[[#This Row],[Day of week]],7,0,6,6,5,5,4,4,3,3,2,2,1,1)</f>
        <v>45459</v>
      </c>
      <c r="L352" s="87">
        <f>IF(MONTH(tblData[[#This Row],[Birthday 2024]])=2,DATE(2024,2,25),EOMONTH(tblData[[#This Row],[Birthday 2024]],0)-4)</f>
        <v>45469</v>
      </c>
      <c r="M352" s="87">
        <f>EOMONTH(tblData[[#This Row],[Birthday 2024]],0)</f>
        <v>45473</v>
      </c>
      <c r="N352" s="87" t="b">
        <f>MEDIAN(tblData[[#This Row],[Last - 5]:[Last]],tblData[[#This Row],[Birthday 2024]])=tblData[[#This Row],[Birthday 2024]]</f>
        <v>0</v>
      </c>
      <c r="O352" s="87" t="b">
        <f>DAY(tblData[[#This Row],[Birthday 2024]]) = DAY(EDATE(tblData[[#This Row],[Birthday 2024]],6))</f>
        <v>1</v>
      </c>
      <c r="P352" s="87" t="b">
        <f>IF((tblData[[#This Row],[Day of week]]=7)+(tblData[[#This Row],[Day of week]]=6),TRUE,FALSE)</f>
        <v>1</v>
      </c>
      <c r="Q352" s="3">
        <f>IF(tblData[[#This Row],[Is Weekend]],DAY(tblData[[#This Row],[Birthday 2024]]),0)</f>
        <v>16</v>
      </c>
    </row>
    <row r="353" spans="2:17" ht="23.25" customHeight="1" x14ac:dyDescent="0.25">
      <c r="B353" s="19" t="s">
        <v>336</v>
      </c>
      <c r="C353" s="20">
        <v>37450</v>
      </c>
      <c r="D353" s="86">
        <f>DATE(2024,MONTH(tblData[[#This Row],[Birthday (MM/DD/YYYY)]]),DAY(tblData[[#This Row],[Birthday (MM/DD/YYYY)]]))</f>
        <v>45486</v>
      </c>
      <c r="E353" s="3">
        <f>WEEKDAY(tblData[[#This Row],[Birthday 2024]],2)</f>
        <v>6</v>
      </c>
      <c r="F353" s="3">
        <f>WEEKDAY(DATE(2024,MONTH(tblData[[#This Row],[Birthday 2024]]),1),2)</f>
        <v>1</v>
      </c>
      <c r="G353" s="87">
        <f>DATE(2024,MONTH(tblData[[#This Row],[Birthday 2024]]),1)</f>
        <v>45474</v>
      </c>
      <c r="H353" s="87">
        <f>IF(tblData[[#This Row],[First Day of week of the month]]&lt;=2,tblData[[#This Row],[First Day of week]]+2-tblData[[#This Row],[First Day of week of the month]],tblData[[#This Row],[First Day of week]]+7-tblData[[#This Row],[First Day of week of the month]]+2)</f>
        <v>45475</v>
      </c>
      <c r="I353" s="87">
        <f>tblData[[#This Row],[First Tuesday of the month]]+7*2</f>
        <v>45489</v>
      </c>
      <c r="J353" s="3" t="b">
        <f>tblData[[#This Row],[Third Tuesday of the month]]=tblData[[#This Row],[Birthday 2024]]</f>
        <v>0</v>
      </c>
      <c r="K353" s="87" cm="1">
        <f t="array" ref="K353">tblData[[#This Row],[Birthday 2024]]-_xlfn.SWITCH(tblData[[#This Row],[Day of week]],7,0,6,6,5,5,4,4,3,3,2,2,1,1)</f>
        <v>45480</v>
      </c>
      <c r="L353" s="87">
        <f>IF(MONTH(tblData[[#This Row],[Birthday 2024]])=2,DATE(2024,2,25),EOMONTH(tblData[[#This Row],[Birthday 2024]],0)-4)</f>
        <v>45500</v>
      </c>
      <c r="M353" s="87">
        <f>EOMONTH(tblData[[#This Row],[Birthday 2024]],0)</f>
        <v>45504</v>
      </c>
      <c r="N353" s="87" t="b">
        <f>MEDIAN(tblData[[#This Row],[Last - 5]:[Last]],tblData[[#This Row],[Birthday 2024]])=tblData[[#This Row],[Birthday 2024]]</f>
        <v>0</v>
      </c>
      <c r="O353" s="87" t="b">
        <f>DAY(tblData[[#This Row],[Birthday 2024]]) = DAY(EDATE(tblData[[#This Row],[Birthday 2024]],6))</f>
        <v>1</v>
      </c>
      <c r="P353" s="87" t="b">
        <f>IF((tblData[[#This Row],[Day of week]]=7)+(tblData[[#This Row],[Day of week]]=6),TRUE,FALSE)</f>
        <v>1</v>
      </c>
      <c r="Q353" s="3">
        <f>IF(tblData[[#This Row],[Is Weekend]],DAY(tblData[[#This Row],[Birthday 2024]]),0)</f>
        <v>13</v>
      </c>
    </row>
    <row r="354" spans="2:17" ht="23.25" customHeight="1" x14ac:dyDescent="0.25">
      <c r="B354" s="19" t="s">
        <v>337</v>
      </c>
      <c r="C354" s="20">
        <v>37094</v>
      </c>
      <c r="D354" s="86">
        <f>DATE(2024,MONTH(tblData[[#This Row],[Birthday (MM/DD/YYYY)]]),DAY(tblData[[#This Row],[Birthday (MM/DD/YYYY)]]))</f>
        <v>45495</v>
      </c>
      <c r="E354" s="3">
        <f>WEEKDAY(tblData[[#This Row],[Birthday 2024]],2)</f>
        <v>1</v>
      </c>
      <c r="F354" s="3">
        <f>WEEKDAY(DATE(2024,MONTH(tblData[[#This Row],[Birthday 2024]]),1),2)</f>
        <v>1</v>
      </c>
      <c r="G354" s="87">
        <f>DATE(2024,MONTH(tblData[[#This Row],[Birthday 2024]]),1)</f>
        <v>45474</v>
      </c>
      <c r="H354" s="87">
        <f>IF(tblData[[#This Row],[First Day of week of the month]]&lt;=2,tblData[[#This Row],[First Day of week]]+2-tblData[[#This Row],[First Day of week of the month]],tblData[[#This Row],[First Day of week]]+7-tblData[[#This Row],[First Day of week of the month]]+2)</f>
        <v>45475</v>
      </c>
      <c r="I354" s="87">
        <f>tblData[[#This Row],[First Tuesday of the month]]+7*2</f>
        <v>45489</v>
      </c>
      <c r="J354" s="3" t="b">
        <f>tblData[[#This Row],[Third Tuesday of the month]]=tblData[[#This Row],[Birthday 2024]]</f>
        <v>0</v>
      </c>
      <c r="K354" s="87" cm="1">
        <f t="array" ref="K354">tblData[[#This Row],[Birthday 2024]]-_xlfn.SWITCH(tblData[[#This Row],[Day of week]],7,0,6,6,5,5,4,4,3,3,2,2,1,1)</f>
        <v>45494</v>
      </c>
      <c r="L354" s="87">
        <f>IF(MONTH(tblData[[#This Row],[Birthday 2024]])=2,DATE(2024,2,25),EOMONTH(tblData[[#This Row],[Birthday 2024]],0)-4)</f>
        <v>45500</v>
      </c>
      <c r="M354" s="87">
        <f>EOMONTH(tblData[[#This Row],[Birthday 2024]],0)</f>
        <v>45504</v>
      </c>
      <c r="N354" s="87" t="b">
        <f>MEDIAN(tblData[[#This Row],[Last - 5]:[Last]],tblData[[#This Row],[Birthday 2024]])=tblData[[#This Row],[Birthday 2024]]</f>
        <v>0</v>
      </c>
      <c r="O354" s="87" t="b">
        <f>DAY(tblData[[#This Row],[Birthday 2024]]) = DAY(EDATE(tblData[[#This Row],[Birthday 2024]],6))</f>
        <v>1</v>
      </c>
      <c r="P354" s="87" t="b">
        <f>IF((tblData[[#This Row],[Day of week]]=7)+(tblData[[#This Row],[Day of week]]=6),TRUE,FALSE)</f>
        <v>0</v>
      </c>
      <c r="Q354" s="3">
        <f>IF(tblData[[#This Row],[Is Weekend]],DAY(tblData[[#This Row],[Birthday 2024]]),0)</f>
        <v>0</v>
      </c>
    </row>
    <row r="355" spans="2:17" ht="23.25" customHeight="1" x14ac:dyDescent="0.25">
      <c r="B355" s="19" t="s">
        <v>338</v>
      </c>
      <c r="C355" s="20">
        <v>37792</v>
      </c>
      <c r="D355" s="86">
        <f>DATE(2024,MONTH(tblData[[#This Row],[Birthday (MM/DD/YYYY)]]),DAY(tblData[[#This Row],[Birthday (MM/DD/YYYY)]]))</f>
        <v>45463</v>
      </c>
      <c r="E355" s="3">
        <f>WEEKDAY(tblData[[#This Row],[Birthday 2024]],2)</f>
        <v>4</v>
      </c>
      <c r="F355" s="3">
        <f>WEEKDAY(DATE(2024,MONTH(tblData[[#This Row],[Birthday 2024]]),1),2)</f>
        <v>6</v>
      </c>
      <c r="G355" s="87">
        <f>DATE(2024,MONTH(tblData[[#This Row],[Birthday 2024]]),1)</f>
        <v>45444</v>
      </c>
      <c r="H355" s="87">
        <f>IF(tblData[[#This Row],[First Day of week of the month]]&lt;=2,tblData[[#This Row],[First Day of week]]+2-tblData[[#This Row],[First Day of week of the month]],tblData[[#This Row],[First Day of week]]+7-tblData[[#This Row],[First Day of week of the month]]+2)</f>
        <v>45447</v>
      </c>
      <c r="I355" s="87">
        <f>tblData[[#This Row],[First Tuesday of the month]]+7*2</f>
        <v>45461</v>
      </c>
      <c r="J355" s="3" t="b">
        <f>tblData[[#This Row],[Third Tuesday of the month]]=tblData[[#This Row],[Birthday 2024]]</f>
        <v>0</v>
      </c>
      <c r="K355" s="87" cm="1">
        <f t="array" ref="K355">tblData[[#This Row],[Birthday 2024]]-_xlfn.SWITCH(tblData[[#This Row],[Day of week]],7,0,6,6,5,5,4,4,3,3,2,2,1,1)</f>
        <v>45459</v>
      </c>
      <c r="L355" s="87">
        <f>IF(MONTH(tblData[[#This Row],[Birthday 2024]])=2,DATE(2024,2,25),EOMONTH(tblData[[#This Row],[Birthday 2024]],0)-4)</f>
        <v>45469</v>
      </c>
      <c r="M355" s="87">
        <f>EOMONTH(tblData[[#This Row],[Birthday 2024]],0)</f>
        <v>45473</v>
      </c>
      <c r="N355" s="87" t="b">
        <f>MEDIAN(tblData[[#This Row],[Last - 5]:[Last]],tblData[[#This Row],[Birthday 2024]])=tblData[[#This Row],[Birthday 2024]]</f>
        <v>0</v>
      </c>
      <c r="O355" s="87" t="b">
        <f>DAY(tblData[[#This Row],[Birthday 2024]]) = DAY(EDATE(tblData[[#This Row],[Birthday 2024]],6))</f>
        <v>1</v>
      </c>
      <c r="P355" s="87" t="b">
        <f>IF((tblData[[#This Row],[Day of week]]=7)+(tblData[[#This Row],[Day of week]]=6),TRUE,FALSE)</f>
        <v>0</v>
      </c>
      <c r="Q355" s="3">
        <f>IF(tblData[[#This Row],[Is Weekend]],DAY(tblData[[#This Row],[Birthday 2024]]),0)</f>
        <v>0</v>
      </c>
    </row>
    <row r="356" spans="2:17" ht="23.25" customHeight="1" x14ac:dyDescent="0.25">
      <c r="B356" s="19" t="s">
        <v>339</v>
      </c>
      <c r="C356" s="20">
        <v>38127</v>
      </c>
      <c r="D356" s="86">
        <f>DATE(2024,MONTH(tblData[[#This Row],[Birthday (MM/DD/YYYY)]]),DAY(tblData[[#This Row],[Birthday (MM/DD/YYYY)]]))</f>
        <v>45432</v>
      </c>
      <c r="E356" s="3">
        <f>WEEKDAY(tblData[[#This Row],[Birthday 2024]],2)</f>
        <v>1</v>
      </c>
      <c r="F356" s="3">
        <f>WEEKDAY(DATE(2024,MONTH(tblData[[#This Row],[Birthday 2024]]),1),2)</f>
        <v>3</v>
      </c>
      <c r="G356" s="87">
        <f>DATE(2024,MONTH(tblData[[#This Row],[Birthday 2024]]),1)</f>
        <v>45413</v>
      </c>
      <c r="H356" s="87">
        <f>IF(tblData[[#This Row],[First Day of week of the month]]&lt;=2,tblData[[#This Row],[First Day of week]]+2-tblData[[#This Row],[First Day of week of the month]],tblData[[#This Row],[First Day of week]]+7-tblData[[#This Row],[First Day of week of the month]]+2)</f>
        <v>45419</v>
      </c>
      <c r="I356" s="87">
        <f>tblData[[#This Row],[First Tuesday of the month]]+7*2</f>
        <v>45433</v>
      </c>
      <c r="J356" s="3" t="b">
        <f>tblData[[#This Row],[Third Tuesday of the month]]=tblData[[#This Row],[Birthday 2024]]</f>
        <v>0</v>
      </c>
      <c r="K356" s="87" cm="1">
        <f t="array" ref="K356">tblData[[#This Row],[Birthday 2024]]-_xlfn.SWITCH(tblData[[#This Row],[Day of week]],7,0,6,6,5,5,4,4,3,3,2,2,1,1)</f>
        <v>45431</v>
      </c>
      <c r="L356" s="87">
        <f>IF(MONTH(tblData[[#This Row],[Birthday 2024]])=2,DATE(2024,2,25),EOMONTH(tblData[[#This Row],[Birthday 2024]],0)-4)</f>
        <v>45439</v>
      </c>
      <c r="M356" s="87">
        <f>EOMONTH(tblData[[#This Row],[Birthday 2024]],0)</f>
        <v>45443</v>
      </c>
      <c r="N356" s="87" t="b">
        <f>MEDIAN(tblData[[#This Row],[Last - 5]:[Last]],tblData[[#This Row],[Birthday 2024]])=tblData[[#This Row],[Birthday 2024]]</f>
        <v>0</v>
      </c>
      <c r="O356" s="87" t="b">
        <f>DAY(tblData[[#This Row],[Birthday 2024]]) = DAY(EDATE(tblData[[#This Row],[Birthday 2024]],6))</f>
        <v>1</v>
      </c>
      <c r="P356" s="87" t="b">
        <f>IF((tblData[[#This Row],[Day of week]]=7)+(tblData[[#This Row],[Day of week]]=6),TRUE,FALSE)</f>
        <v>0</v>
      </c>
      <c r="Q356" s="3">
        <f>IF(tblData[[#This Row],[Is Weekend]],DAY(tblData[[#This Row],[Birthday 2024]]),0)</f>
        <v>0</v>
      </c>
    </row>
    <row r="357" spans="2:17" ht="23.25" customHeight="1" x14ac:dyDescent="0.25">
      <c r="B357" s="19" t="s">
        <v>340</v>
      </c>
      <c r="C357" s="20">
        <v>38034</v>
      </c>
      <c r="D357" s="86">
        <f>DATE(2024,MONTH(tblData[[#This Row],[Birthday (MM/DD/YYYY)]]),DAY(tblData[[#This Row],[Birthday (MM/DD/YYYY)]]))</f>
        <v>45339</v>
      </c>
      <c r="E357" s="3">
        <f>WEEKDAY(tblData[[#This Row],[Birthday 2024]],2)</f>
        <v>6</v>
      </c>
      <c r="F357" s="3">
        <f>WEEKDAY(DATE(2024,MONTH(tblData[[#This Row],[Birthday 2024]]),1),2)</f>
        <v>4</v>
      </c>
      <c r="G357" s="87">
        <f>DATE(2024,MONTH(tblData[[#This Row],[Birthday 2024]]),1)</f>
        <v>45323</v>
      </c>
      <c r="H357" s="87">
        <f>IF(tblData[[#This Row],[First Day of week of the month]]&lt;=2,tblData[[#This Row],[First Day of week]]+2-tblData[[#This Row],[First Day of week of the month]],tblData[[#This Row],[First Day of week]]+7-tblData[[#This Row],[First Day of week of the month]]+2)</f>
        <v>45328</v>
      </c>
      <c r="I357" s="87">
        <f>tblData[[#This Row],[First Tuesday of the month]]+7*2</f>
        <v>45342</v>
      </c>
      <c r="J357" s="3" t="b">
        <f>tblData[[#This Row],[Third Tuesday of the month]]=tblData[[#This Row],[Birthday 2024]]</f>
        <v>0</v>
      </c>
      <c r="K357" s="87" cm="1">
        <f t="array" ref="K357">tblData[[#This Row],[Birthday 2024]]-_xlfn.SWITCH(tblData[[#This Row],[Day of week]],7,0,6,6,5,5,4,4,3,3,2,2,1,1)</f>
        <v>45333</v>
      </c>
      <c r="L357" s="87">
        <f>IF(MONTH(tblData[[#This Row],[Birthday 2024]])=2,DATE(2024,2,25),EOMONTH(tblData[[#This Row],[Birthday 2024]],0)-4)</f>
        <v>45347</v>
      </c>
      <c r="M357" s="87">
        <f>EOMONTH(tblData[[#This Row],[Birthday 2024]],0)</f>
        <v>45351</v>
      </c>
      <c r="N357" s="87" t="b">
        <f>MEDIAN(tblData[[#This Row],[Last - 5]:[Last]],tblData[[#This Row],[Birthday 2024]])=tblData[[#This Row],[Birthday 2024]]</f>
        <v>0</v>
      </c>
      <c r="O357" s="87" t="b">
        <f>DAY(tblData[[#This Row],[Birthday 2024]]) = DAY(EDATE(tblData[[#This Row],[Birthday 2024]],6))</f>
        <v>1</v>
      </c>
      <c r="P357" s="87" t="b">
        <f>IF((tblData[[#This Row],[Day of week]]=7)+(tblData[[#This Row],[Day of week]]=6),TRUE,FALSE)</f>
        <v>1</v>
      </c>
      <c r="Q357" s="3">
        <f>IF(tblData[[#This Row],[Is Weekend]],DAY(tblData[[#This Row],[Birthday 2024]]),0)</f>
        <v>17</v>
      </c>
    </row>
    <row r="358" spans="2:17" ht="23.25" customHeight="1" x14ac:dyDescent="0.25">
      <c r="B358" s="19" t="s">
        <v>341</v>
      </c>
      <c r="C358" s="20">
        <v>37607</v>
      </c>
      <c r="D358" s="86">
        <f>DATE(2024,MONTH(tblData[[#This Row],[Birthday (MM/DD/YYYY)]]),DAY(tblData[[#This Row],[Birthday (MM/DD/YYYY)]]))</f>
        <v>45643</v>
      </c>
      <c r="E358" s="3">
        <f>WEEKDAY(tblData[[#This Row],[Birthday 2024]],2)</f>
        <v>2</v>
      </c>
      <c r="F358" s="3">
        <f>WEEKDAY(DATE(2024,MONTH(tblData[[#This Row],[Birthday 2024]]),1),2)</f>
        <v>7</v>
      </c>
      <c r="G358" s="87">
        <f>DATE(2024,MONTH(tblData[[#This Row],[Birthday 2024]]),1)</f>
        <v>45627</v>
      </c>
      <c r="H358" s="87">
        <f>IF(tblData[[#This Row],[First Day of week of the month]]&lt;=2,tblData[[#This Row],[First Day of week]]+2-tblData[[#This Row],[First Day of week of the month]],tblData[[#This Row],[First Day of week]]+7-tblData[[#This Row],[First Day of week of the month]]+2)</f>
        <v>45629</v>
      </c>
      <c r="I358" s="87">
        <f>tblData[[#This Row],[First Tuesday of the month]]+7*2</f>
        <v>45643</v>
      </c>
      <c r="J358" s="3" t="b">
        <f>tblData[[#This Row],[Third Tuesday of the month]]=tblData[[#This Row],[Birthday 2024]]</f>
        <v>1</v>
      </c>
      <c r="K358" s="87" cm="1">
        <f t="array" ref="K358">tblData[[#This Row],[Birthday 2024]]-_xlfn.SWITCH(tblData[[#This Row],[Day of week]],7,0,6,6,5,5,4,4,3,3,2,2,1,1)</f>
        <v>45641</v>
      </c>
      <c r="L358" s="87">
        <f>IF(MONTH(tblData[[#This Row],[Birthday 2024]])=2,DATE(2024,2,25),EOMONTH(tblData[[#This Row],[Birthday 2024]],0)-4)</f>
        <v>45653</v>
      </c>
      <c r="M358" s="87">
        <f>EOMONTH(tblData[[#This Row],[Birthday 2024]],0)</f>
        <v>45657</v>
      </c>
      <c r="N358" s="87" t="b">
        <f>MEDIAN(tblData[[#This Row],[Last - 5]:[Last]],tblData[[#This Row],[Birthday 2024]])=tblData[[#This Row],[Birthday 2024]]</f>
        <v>0</v>
      </c>
      <c r="O358" s="87" t="b">
        <f>DAY(tblData[[#This Row],[Birthday 2024]]) = DAY(EDATE(tblData[[#This Row],[Birthday 2024]],6))</f>
        <v>1</v>
      </c>
      <c r="P358" s="87" t="b">
        <f>IF((tblData[[#This Row],[Day of week]]=7)+(tblData[[#This Row],[Day of week]]=6),TRUE,FALSE)</f>
        <v>0</v>
      </c>
      <c r="Q358" s="3">
        <f>IF(tblData[[#This Row],[Is Weekend]],DAY(tblData[[#This Row],[Birthday 2024]]),0)</f>
        <v>0</v>
      </c>
    </row>
    <row r="359" spans="2:17" ht="23.25" customHeight="1" x14ac:dyDescent="0.25">
      <c r="B359" s="19" t="s">
        <v>342</v>
      </c>
      <c r="C359" s="20">
        <v>37649</v>
      </c>
      <c r="D359" s="86">
        <f>DATE(2024,MONTH(tblData[[#This Row],[Birthday (MM/DD/YYYY)]]),DAY(tblData[[#This Row],[Birthday (MM/DD/YYYY)]]))</f>
        <v>45319</v>
      </c>
      <c r="E359" s="3">
        <f>WEEKDAY(tblData[[#This Row],[Birthday 2024]],2)</f>
        <v>7</v>
      </c>
      <c r="F359" s="3">
        <f>WEEKDAY(DATE(2024,MONTH(tblData[[#This Row],[Birthday 2024]]),1),2)</f>
        <v>1</v>
      </c>
      <c r="G359" s="87">
        <f>DATE(2024,MONTH(tblData[[#This Row],[Birthday 2024]]),1)</f>
        <v>45292</v>
      </c>
      <c r="H359" s="87">
        <f>IF(tblData[[#This Row],[First Day of week of the month]]&lt;=2,tblData[[#This Row],[First Day of week]]+2-tblData[[#This Row],[First Day of week of the month]],tblData[[#This Row],[First Day of week]]+7-tblData[[#This Row],[First Day of week of the month]]+2)</f>
        <v>45293</v>
      </c>
      <c r="I359" s="87">
        <f>tblData[[#This Row],[First Tuesday of the month]]+7*2</f>
        <v>45307</v>
      </c>
      <c r="J359" s="3" t="b">
        <f>tblData[[#This Row],[Third Tuesday of the month]]=tblData[[#This Row],[Birthday 2024]]</f>
        <v>0</v>
      </c>
      <c r="K359" s="87" cm="1">
        <f t="array" ref="K359">tblData[[#This Row],[Birthday 2024]]-_xlfn.SWITCH(tblData[[#This Row],[Day of week]],7,0,6,6,5,5,4,4,3,3,2,2,1,1)</f>
        <v>45319</v>
      </c>
      <c r="L359" s="87">
        <f>IF(MONTH(tblData[[#This Row],[Birthday 2024]])=2,DATE(2024,2,25),EOMONTH(tblData[[#This Row],[Birthday 2024]],0)-4)</f>
        <v>45318</v>
      </c>
      <c r="M359" s="87">
        <f>EOMONTH(tblData[[#This Row],[Birthday 2024]],0)</f>
        <v>45322</v>
      </c>
      <c r="N359" s="87" t="b">
        <f>MEDIAN(tblData[[#This Row],[Last - 5]:[Last]],tblData[[#This Row],[Birthday 2024]])=tblData[[#This Row],[Birthday 2024]]</f>
        <v>1</v>
      </c>
      <c r="O359" s="87" t="b">
        <f>DAY(tblData[[#This Row],[Birthday 2024]]) = DAY(EDATE(tblData[[#This Row],[Birthday 2024]],6))</f>
        <v>1</v>
      </c>
      <c r="P359" s="87" t="b">
        <f>IF((tblData[[#This Row],[Day of week]]=7)+(tblData[[#This Row],[Day of week]]=6),TRUE,FALSE)</f>
        <v>1</v>
      </c>
      <c r="Q359" s="3">
        <f>IF(tblData[[#This Row],[Is Weekend]],DAY(tblData[[#This Row],[Birthday 2024]]),0)</f>
        <v>28</v>
      </c>
    </row>
    <row r="360" spans="2:17" ht="23.25" customHeight="1" x14ac:dyDescent="0.25">
      <c r="B360" s="19" t="s">
        <v>343</v>
      </c>
      <c r="C360" s="20">
        <v>37834</v>
      </c>
      <c r="D360" s="86">
        <f>DATE(2024,MONTH(tblData[[#This Row],[Birthday (MM/DD/YYYY)]]),DAY(tblData[[#This Row],[Birthday (MM/DD/YYYY)]]))</f>
        <v>45505</v>
      </c>
      <c r="E360" s="3">
        <f>WEEKDAY(tblData[[#This Row],[Birthday 2024]],2)</f>
        <v>4</v>
      </c>
      <c r="F360" s="3">
        <f>WEEKDAY(DATE(2024,MONTH(tblData[[#This Row],[Birthday 2024]]),1),2)</f>
        <v>4</v>
      </c>
      <c r="G360" s="87">
        <f>DATE(2024,MONTH(tblData[[#This Row],[Birthday 2024]]),1)</f>
        <v>45505</v>
      </c>
      <c r="H360" s="87">
        <f>IF(tblData[[#This Row],[First Day of week of the month]]&lt;=2,tblData[[#This Row],[First Day of week]]+2-tblData[[#This Row],[First Day of week of the month]],tblData[[#This Row],[First Day of week]]+7-tblData[[#This Row],[First Day of week of the month]]+2)</f>
        <v>45510</v>
      </c>
      <c r="I360" s="87">
        <f>tblData[[#This Row],[First Tuesday of the month]]+7*2</f>
        <v>45524</v>
      </c>
      <c r="J360" s="3" t="b">
        <f>tblData[[#This Row],[Third Tuesday of the month]]=tblData[[#This Row],[Birthday 2024]]</f>
        <v>0</v>
      </c>
      <c r="K360" s="87" cm="1">
        <f t="array" ref="K360">tblData[[#This Row],[Birthday 2024]]-_xlfn.SWITCH(tblData[[#This Row],[Day of week]],7,0,6,6,5,5,4,4,3,3,2,2,1,1)</f>
        <v>45501</v>
      </c>
      <c r="L360" s="87">
        <f>IF(MONTH(tblData[[#This Row],[Birthday 2024]])=2,DATE(2024,2,25),EOMONTH(tblData[[#This Row],[Birthday 2024]],0)-4)</f>
        <v>45531</v>
      </c>
      <c r="M360" s="87">
        <f>EOMONTH(tblData[[#This Row],[Birthday 2024]],0)</f>
        <v>45535</v>
      </c>
      <c r="N360" s="87" t="b">
        <f>MEDIAN(tblData[[#This Row],[Last - 5]:[Last]],tblData[[#This Row],[Birthday 2024]])=tblData[[#This Row],[Birthday 2024]]</f>
        <v>0</v>
      </c>
      <c r="O360" s="87" t="b">
        <f>DAY(tblData[[#This Row],[Birthday 2024]]) = DAY(EDATE(tblData[[#This Row],[Birthday 2024]],6))</f>
        <v>1</v>
      </c>
      <c r="P360" s="87" t="b">
        <f>IF((tblData[[#This Row],[Day of week]]=7)+(tblData[[#This Row],[Day of week]]=6),TRUE,FALSE)</f>
        <v>0</v>
      </c>
      <c r="Q360" s="3">
        <f>IF(tblData[[#This Row],[Is Weekend]],DAY(tblData[[#This Row],[Birthday 2024]]),0)</f>
        <v>0</v>
      </c>
    </row>
    <row r="361" spans="2:17" ht="23.25" customHeight="1" x14ac:dyDescent="0.25">
      <c r="B361" s="19" t="s">
        <v>344</v>
      </c>
      <c r="C361" s="20">
        <v>37965</v>
      </c>
      <c r="D361" s="86">
        <f>DATE(2024,MONTH(tblData[[#This Row],[Birthday (MM/DD/YYYY)]]),DAY(tblData[[#This Row],[Birthday (MM/DD/YYYY)]]))</f>
        <v>45636</v>
      </c>
      <c r="E361" s="3">
        <f>WEEKDAY(tblData[[#This Row],[Birthday 2024]],2)</f>
        <v>2</v>
      </c>
      <c r="F361" s="3">
        <f>WEEKDAY(DATE(2024,MONTH(tblData[[#This Row],[Birthday 2024]]),1),2)</f>
        <v>7</v>
      </c>
      <c r="G361" s="87">
        <f>DATE(2024,MONTH(tblData[[#This Row],[Birthday 2024]]),1)</f>
        <v>45627</v>
      </c>
      <c r="H361" s="87">
        <f>IF(tblData[[#This Row],[First Day of week of the month]]&lt;=2,tblData[[#This Row],[First Day of week]]+2-tblData[[#This Row],[First Day of week of the month]],tblData[[#This Row],[First Day of week]]+7-tblData[[#This Row],[First Day of week of the month]]+2)</f>
        <v>45629</v>
      </c>
      <c r="I361" s="87">
        <f>tblData[[#This Row],[First Tuesday of the month]]+7*2</f>
        <v>45643</v>
      </c>
      <c r="J361" s="3" t="b">
        <f>tblData[[#This Row],[Third Tuesday of the month]]=tblData[[#This Row],[Birthday 2024]]</f>
        <v>0</v>
      </c>
      <c r="K361" s="87" cm="1">
        <f t="array" ref="K361">tblData[[#This Row],[Birthday 2024]]-_xlfn.SWITCH(tblData[[#This Row],[Day of week]],7,0,6,6,5,5,4,4,3,3,2,2,1,1)</f>
        <v>45634</v>
      </c>
      <c r="L361" s="87">
        <f>IF(MONTH(tblData[[#This Row],[Birthday 2024]])=2,DATE(2024,2,25),EOMONTH(tblData[[#This Row],[Birthday 2024]],0)-4)</f>
        <v>45653</v>
      </c>
      <c r="M361" s="87">
        <f>EOMONTH(tblData[[#This Row],[Birthday 2024]],0)</f>
        <v>45657</v>
      </c>
      <c r="N361" s="87" t="b">
        <f>MEDIAN(tblData[[#This Row],[Last - 5]:[Last]],tblData[[#This Row],[Birthday 2024]])=tblData[[#This Row],[Birthday 2024]]</f>
        <v>0</v>
      </c>
      <c r="O361" s="87" t="b">
        <f>DAY(tblData[[#This Row],[Birthday 2024]]) = DAY(EDATE(tblData[[#This Row],[Birthday 2024]],6))</f>
        <v>1</v>
      </c>
      <c r="P361" s="87" t="b">
        <f>IF((tblData[[#This Row],[Day of week]]=7)+(tblData[[#This Row],[Day of week]]=6),TRUE,FALSE)</f>
        <v>0</v>
      </c>
      <c r="Q361" s="3">
        <f>IF(tblData[[#This Row],[Is Weekend]],DAY(tblData[[#This Row],[Birthday 2024]]),0)</f>
        <v>0</v>
      </c>
    </row>
    <row r="362" spans="2:17" ht="23.25" customHeight="1" x14ac:dyDescent="0.25">
      <c r="B362" s="19" t="s">
        <v>178</v>
      </c>
      <c r="C362" s="20">
        <v>37884</v>
      </c>
      <c r="D362" s="86">
        <f>DATE(2024,MONTH(tblData[[#This Row],[Birthday (MM/DD/YYYY)]]),DAY(tblData[[#This Row],[Birthday (MM/DD/YYYY)]]))</f>
        <v>45555</v>
      </c>
      <c r="E362" s="3">
        <f>WEEKDAY(tblData[[#This Row],[Birthday 2024]],2)</f>
        <v>5</v>
      </c>
      <c r="F362" s="3">
        <f>WEEKDAY(DATE(2024,MONTH(tblData[[#This Row],[Birthday 2024]]),1),2)</f>
        <v>7</v>
      </c>
      <c r="G362" s="87">
        <f>DATE(2024,MONTH(tblData[[#This Row],[Birthday 2024]]),1)</f>
        <v>45536</v>
      </c>
      <c r="H362" s="87">
        <f>IF(tblData[[#This Row],[First Day of week of the month]]&lt;=2,tblData[[#This Row],[First Day of week]]+2-tblData[[#This Row],[First Day of week of the month]],tblData[[#This Row],[First Day of week]]+7-tblData[[#This Row],[First Day of week of the month]]+2)</f>
        <v>45538</v>
      </c>
      <c r="I362" s="87">
        <f>tblData[[#This Row],[First Tuesday of the month]]+7*2</f>
        <v>45552</v>
      </c>
      <c r="J362" s="3" t="b">
        <f>tblData[[#This Row],[Third Tuesday of the month]]=tblData[[#This Row],[Birthday 2024]]</f>
        <v>0</v>
      </c>
      <c r="K362" s="87" cm="1">
        <f t="array" ref="K362">tblData[[#This Row],[Birthday 2024]]-_xlfn.SWITCH(tblData[[#This Row],[Day of week]],7,0,6,6,5,5,4,4,3,3,2,2,1,1)</f>
        <v>45550</v>
      </c>
      <c r="L362" s="87">
        <f>IF(MONTH(tblData[[#This Row],[Birthday 2024]])=2,DATE(2024,2,25),EOMONTH(tblData[[#This Row],[Birthday 2024]],0)-4)</f>
        <v>45561</v>
      </c>
      <c r="M362" s="87">
        <f>EOMONTH(tblData[[#This Row],[Birthday 2024]],0)</f>
        <v>45565</v>
      </c>
      <c r="N362" s="87" t="b">
        <f>MEDIAN(tblData[[#This Row],[Last - 5]:[Last]],tblData[[#This Row],[Birthday 2024]])=tblData[[#This Row],[Birthday 2024]]</f>
        <v>0</v>
      </c>
      <c r="O362" s="87" t="b">
        <f>DAY(tblData[[#This Row],[Birthday 2024]]) = DAY(EDATE(tblData[[#This Row],[Birthday 2024]],6))</f>
        <v>1</v>
      </c>
      <c r="P362" s="87" t="b">
        <f>IF((tblData[[#This Row],[Day of week]]=7)+(tblData[[#This Row],[Day of week]]=6),TRUE,FALSE)</f>
        <v>0</v>
      </c>
      <c r="Q362" s="3">
        <f>IF(tblData[[#This Row],[Is Weekend]],DAY(tblData[[#This Row],[Birthday 2024]]),0)</f>
        <v>0</v>
      </c>
    </row>
    <row r="363" spans="2:17" ht="23.25" customHeight="1" x14ac:dyDescent="0.25">
      <c r="B363" s="19" t="s">
        <v>345</v>
      </c>
      <c r="C363" s="20">
        <v>37799</v>
      </c>
      <c r="D363" s="86">
        <f>DATE(2024,MONTH(tblData[[#This Row],[Birthday (MM/DD/YYYY)]]),DAY(tblData[[#This Row],[Birthday (MM/DD/YYYY)]]))</f>
        <v>45470</v>
      </c>
      <c r="E363" s="3">
        <f>WEEKDAY(tblData[[#This Row],[Birthday 2024]],2)</f>
        <v>4</v>
      </c>
      <c r="F363" s="3">
        <f>WEEKDAY(DATE(2024,MONTH(tblData[[#This Row],[Birthday 2024]]),1),2)</f>
        <v>6</v>
      </c>
      <c r="G363" s="87">
        <f>DATE(2024,MONTH(tblData[[#This Row],[Birthday 2024]]),1)</f>
        <v>45444</v>
      </c>
      <c r="H363" s="87">
        <f>IF(tblData[[#This Row],[First Day of week of the month]]&lt;=2,tblData[[#This Row],[First Day of week]]+2-tblData[[#This Row],[First Day of week of the month]],tblData[[#This Row],[First Day of week]]+7-tblData[[#This Row],[First Day of week of the month]]+2)</f>
        <v>45447</v>
      </c>
      <c r="I363" s="87">
        <f>tblData[[#This Row],[First Tuesday of the month]]+7*2</f>
        <v>45461</v>
      </c>
      <c r="J363" s="3" t="b">
        <f>tblData[[#This Row],[Third Tuesday of the month]]=tblData[[#This Row],[Birthday 2024]]</f>
        <v>0</v>
      </c>
      <c r="K363" s="87" cm="1">
        <f t="array" ref="K363">tblData[[#This Row],[Birthday 2024]]-_xlfn.SWITCH(tblData[[#This Row],[Day of week]],7,0,6,6,5,5,4,4,3,3,2,2,1,1)</f>
        <v>45466</v>
      </c>
      <c r="L363" s="87">
        <f>IF(MONTH(tblData[[#This Row],[Birthday 2024]])=2,DATE(2024,2,25),EOMONTH(tblData[[#This Row],[Birthday 2024]],0)-4)</f>
        <v>45469</v>
      </c>
      <c r="M363" s="87">
        <f>EOMONTH(tblData[[#This Row],[Birthday 2024]],0)</f>
        <v>45473</v>
      </c>
      <c r="N363" s="87" t="b">
        <f>MEDIAN(tblData[[#This Row],[Last - 5]:[Last]],tblData[[#This Row],[Birthday 2024]])=tblData[[#This Row],[Birthday 2024]]</f>
        <v>1</v>
      </c>
      <c r="O363" s="87" t="b">
        <f>DAY(tblData[[#This Row],[Birthday 2024]]) = DAY(EDATE(tblData[[#This Row],[Birthday 2024]],6))</f>
        <v>1</v>
      </c>
      <c r="P363" s="87" t="b">
        <f>IF((tblData[[#This Row],[Day of week]]=7)+(tblData[[#This Row],[Day of week]]=6),TRUE,FALSE)</f>
        <v>0</v>
      </c>
      <c r="Q363" s="3">
        <f>IF(tblData[[#This Row],[Is Weekend]],DAY(tblData[[#This Row],[Birthday 2024]]),0)</f>
        <v>0</v>
      </c>
    </row>
    <row r="364" spans="2:17" ht="23.25" customHeight="1" x14ac:dyDescent="0.25">
      <c r="B364" s="19" t="s">
        <v>346</v>
      </c>
      <c r="C364" s="20">
        <v>37399</v>
      </c>
      <c r="D364" s="86">
        <f>DATE(2024,MONTH(tblData[[#This Row],[Birthday (MM/DD/YYYY)]]),DAY(tblData[[#This Row],[Birthday (MM/DD/YYYY)]]))</f>
        <v>45435</v>
      </c>
      <c r="E364" s="3">
        <f>WEEKDAY(tblData[[#This Row],[Birthday 2024]],2)</f>
        <v>4</v>
      </c>
      <c r="F364" s="3">
        <f>WEEKDAY(DATE(2024,MONTH(tblData[[#This Row],[Birthday 2024]]),1),2)</f>
        <v>3</v>
      </c>
      <c r="G364" s="87">
        <f>DATE(2024,MONTH(tblData[[#This Row],[Birthday 2024]]),1)</f>
        <v>45413</v>
      </c>
      <c r="H364" s="87">
        <f>IF(tblData[[#This Row],[First Day of week of the month]]&lt;=2,tblData[[#This Row],[First Day of week]]+2-tblData[[#This Row],[First Day of week of the month]],tblData[[#This Row],[First Day of week]]+7-tblData[[#This Row],[First Day of week of the month]]+2)</f>
        <v>45419</v>
      </c>
      <c r="I364" s="87">
        <f>tblData[[#This Row],[First Tuesday of the month]]+7*2</f>
        <v>45433</v>
      </c>
      <c r="J364" s="3" t="b">
        <f>tblData[[#This Row],[Third Tuesday of the month]]=tblData[[#This Row],[Birthday 2024]]</f>
        <v>0</v>
      </c>
      <c r="K364" s="87" cm="1">
        <f t="array" ref="K364">tblData[[#This Row],[Birthday 2024]]-_xlfn.SWITCH(tblData[[#This Row],[Day of week]],7,0,6,6,5,5,4,4,3,3,2,2,1,1)</f>
        <v>45431</v>
      </c>
      <c r="L364" s="87">
        <f>IF(MONTH(tblData[[#This Row],[Birthday 2024]])=2,DATE(2024,2,25),EOMONTH(tblData[[#This Row],[Birthday 2024]],0)-4)</f>
        <v>45439</v>
      </c>
      <c r="M364" s="87">
        <f>EOMONTH(tblData[[#This Row],[Birthday 2024]],0)</f>
        <v>45443</v>
      </c>
      <c r="N364" s="87" t="b">
        <f>MEDIAN(tblData[[#This Row],[Last - 5]:[Last]],tblData[[#This Row],[Birthday 2024]])=tblData[[#This Row],[Birthday 2024]]</f>
        <v>0</v>
      </c>
      <c r="O364" s="87" t="b">
        <f>DAY(tblData[[#This Row],[Birthday 2024]]) = DAY(EDATE(tblData[[#This Row],[Birthday 2024]],6))</f>
        <v>1</v>
      </c>
      <c r="P364" s="87" t="b">
        <f>IF((tblData[[#This Row],[Day of week]]=7)+(tblData[[#This Row],[Day of week]]=6),TRUE,FALSE)</f>
        <v>0</v>
      </c>
      <c r="Q364" s="3">
        <f>IF(tblData[[#This Row],[Is Weekend]],DAY(tblData[[#This Row],[Birthday 2024]]),0)</f>
        <v>0</v>
      </c>
    </row>
    <row r="365" spans="2:17" ht="23.25" customHeight="1" x14ac:dyDescent="0.25">
      <c r="B365" s="19" t="s">
        <v>347</v>
      </c>
      <c r="C365" s="20">
        <v>37718</v>
      </c>
      <c r="D365" s="86">
        <f>DATE(2024,MONTH(tblData[[#This Row],[Birthday (MM/DD/YYYY)]]),DAY(tblData[[#This Row],[Birthday (MM/DD/YYYY)]]))</f>
        <v>45389</v>
      </c>
      <c r="E365" s="3">
        <f>WEEKDAY(tblData[[#This Row],[Birthday 2024]],2)</f>
        <v>7</v>
      </c>
      <c r="F365" s="3">
        <f>WEEKDAY(DATE(2024,MONTH(tblData[[#This Row],[Birthday 2024]]),1),2)</f>
        <v>1</v>
      </c>
      <c r="G365" s="87">
        <f>DATE(2024,MONTH(tblData[[#This Row],[Birthday 2024]]),1)</f>
        <v>45383</v>
      </c>
      <c r="H365" s="87">
        <f>IF(tblData[[#This Row],[First Day of week of the month]]&lt;=2,tblData[[#This Row],[First Day of week]]+2-tblData[[#This Row],[First Day of week of the month]],tblData[[#This Row],[First Day of week]]+7-tblData[[#This Row],[First Day of week of the month]]+2)</f>
        <v>45384</v>
      </c>
      <c r="I365" s="87">
        <f>tblData[[#This Row],[First Tuesday of the month]]+7*2</f>
        <v>45398</v>
      </c>
      <c r="J365" s="3" t="b">
        <f>tblData[[#This Row],[Third Tuesday of the month]]=tblData[[#This Row],[Birthday 2024]]</f>
        <v>0</v>
      </c>
      <c r="K365" s="87" cm="1">
        <f t="array" ref="K365">tblData[[#This Row],[Birthday 2024]]-_xlfn.SWITCH(tblData[[#This Row],[Day of week]],7,0,6,6,5,5,4,4,3,3,2,2,1,1)</f>
        <v>45389</v>
      </c>
      <c r="L365" s="87">
        <f>IF(MONTH(tblData[[#This Row],[Birthday 2024]])=2,DATE(2024,2,25),EOMONTH(tblData[[#This Row],[Birthday 2024]],0)-4)</f>
        <v>45408</v>
      </c>
      <c r="M365" s="87">
        <f>EOMONTH(tblData[[#This Row],[Birthday 2024]],0)</f>
        <v>45412</v>
      </c>
      <c r="N365" s="87" t="b">
        <f>MEDIAN(tblData[[#This Row],[Last - 5]:[Last]],tblData[[#This Row],[Birthday 2024]])=tblData[[#This Row],[Birthday 2024]]</f>
        <v>0</v>
      </c>
      <c r="O365" s="87" t="b">
        <f>DAY(tblData[[#This Row],[Birthday 2024]]) = DAY(EDATE(tblData[[#This Row],[Birthday 2024]],6))</f>
        <v>1</v>
      </c>
      <c r="P365" s="87" t="b">
        <f>IF((tblData[[#This Row],[Day of week]]=7)+(tblData[[#This Row],[Day of week]]=6),TRUE,FALSE)</f>
        <v>1</v>
      </c>
      <c r="Q365" s="3">
        <f>IF(tblData[[#This Row],[Is Weekend]],DAY(tblData[[#This Row],[Birthday 2024]]),0)</f>
        <v>7</v>
      </c>
    </row>
    <row r="366" spans="2:17" ht="23.25" customHeight="1" x14ac:dyDescent="0.25">
      <c r="B366" s="19" t="s">
        <v>348</v>
      </c>
      <c r="C366" s="20">
        <v>37267</v>
      </c>
      <c r="D366" s="86">
        <f>DATE(2024,MONTH(tblData[[#This Row],[Birthday (MM/DD/YYYY)]]),DAY(tblData[[#This Row],[Birthday (MM/DD/YYYY)]]))</f>
        <v>45302</v>
      </c>
      <c r="E366" s="3">
        <f>WEEKDAY(tblData[[#This Row],[Birthday 2024]],2)</f>
        <v>4</v>
      </c>
      <c r="F366" s="3">
        <f>WEEKDAY(DATE(2024,MONTH(tblData[[#This Row],[Birthday 2024]]),1),2)</f>
        <v>1</v>
      </c>
      <c r="G366" s="87">
        <f>DATE(2024,MONTH(tblData[[#This Row],[Birthday 2024]]),1)</f>
        <v>45292</v>
      </c>
      <c r="H366" s="87">
        <f>IF(tblData[[#This Row],[First Day of week of the month]]&lt;=2,tblData[[#This Row],[First Day of week]]+2-tblData[[#This Row],[First Day of week of the month]],tblData[[#This Row],[First Day of week]]+7-tblData[[#This Row],[First Day of week of the month]]+2)</f>
        <v>45293</v>
      </c>
      <c r="I366" s="87">
        <f>tblData[[#This Row],[First Tuesday of the month]]+7*2</f>
        <v>45307</v>
      </c>
      <c r="J366" s="3" t="b">
        <f>tblData[[#This Row],[Third Tuesday of the month]]=tblData[[#This Row],[Birthday 2024]]</f>
        <v>0</v>
      </c>
      <c r="K366" s="87" cm="1">
        <f t="array" ref="K366">tblData[[#This Row],[Birthday 2024]]-_xlfn.SWITCH(tblData[[#This Row],[Day of week]],7,0,6,6,5,5,4,4,3,3,2,2,1,1)</f>
        <v>45298</v>
      </c>
      <c r="L366" s="87">
        <f>IF(MONTH(tblData[[#This Row],[Birthday 2024]])=2,DATE(2024,2,25),EOMONTH(tblData[[#This Row],[Birthday 2024]],0)-4)</f>
        <v>45318</v>
      </c>
      <c r="M366" s="87">
        <f>EOMONTH(tblData[[#This Row],[Birthday 2024]],0)</f>
        <v>45322</v>
      </c>
      <c r="N366" s="87" t="b">
        <f>MEDIAN(tblData[[#This Row],[Last - 5]:[Last]],tblData[[#This Row],[Birthday 2024]])=tblData[[#This Row],[Birthday 2024]]</f>
        <v>0</v>
      </c>
      <c r="O366" s="87" t="b">
        <f>DAY(tblData[[#This Row],[Birthday 2024]]) = DAY(EDATE(tblData[[#This Row],[Birthday 2024]],6))</f>
        <v>1</v>
      </c>
      <c r="P366" s="87" t="b">
        <f>IF((tblData[[#This Row],[Day of week]]=7)+(tblData[[#This Row],[Day of week]]=6),TRUE,FALSE)</f>
        <v>0</v>
      </c>
      <c r="Q366" s="3">
        <f>IF(tblData[[#This Row],[Is Weekend]],DAY(tblData[[#This Row],[Birthday 2024]]),0)</f>
        <v>0</v>
      </c>
    </row>
    <row r="367" spans="2:17" ht="23.25" customHeight="1" x14ac:dyDescent="0.25">
      <c r="B367" s="19" t="s">
        <v>349</v>
      </c>
      <c r="C367" s="20">
        <v>38100</v>
      </c>
      <c r="D367" s="86">
        <f>DATE(2024,MONTH(tblData[[#This Row],[Birthday (MM/DD/YYYY)]]),DAY(tblData[[#This Row],[Birthday (MM/DD/YYYY)]]))</f>
        <v>45405</v>
      </c>
      <c r="E367" s="3">
        <f>WEEKDAY(tblData[[#This Row],[Birthday 2024]],2)</f>
        <v>2</v>
      </c>
      <c r="F367" s="3">
        <f>WEEKDAY(DATE(2024,MONTH(tblData[[#This Row],[Birthday 2024]]),1),2)</f>
        <v>1</v>
      </c>
      <c r="G367" s="87">
        <f>DATE(2024,MONTH(tblData[[#This Row],[Birthday 2024]]),1)</f>
        <v>45383</v>
      </c>
      <c r="H367" s="87">
        <f>IF(tblData[[#This Row],[First Day of week of the month]]&lt;=2,tblData[[#This Row],[First Day of week]]+2-tblData[[#This Row],[First Day of week of the month]],tblData[[#This Row],[First Day of week]]+7-tblData[[#This Row],[First Day of week of the month]]+2)</f>
        <v>45384</v>
      </c>
      <c r="I367" s="87">
        <f>tblData[[#This Row],[First Tuesday of the month]]+7*2</f>
        <v>45398</v>
      </c>
      <c r="J367" s="3" t="b">
        <f>tblData[[#This Row],[Third Tuesday of the month]]=tblData[[#This Row],[Birthday 2024]]</f>
        <v>0</v>
      </c>
      <c r="K367" s="87" cm="1">
        <f t="array" ref="K367">tblData[[#This Row],[Birthday 2024]]-_xlfn.SWITCH(tblData[[#This Row],[Day of week]],7,0,6,6,5,5,4,4,3,3,2,2,1,1)</f>
        <v>45403</v>
      </c>
      <c r="L367" s="87">
        <f>IF(MONTH(tblData[[#This Row],[Birthday 2024]])=2,DATE(2024,2,25),EOMONTH(tblData[[#This Row],[Birthday 2024]],0)-4)</f>
        <v>45408</v>
      </c>
      <c r="M367" s="87">
        <f>EOMONTH(tblData[[#This Row],[Birthday 2024]],0)</f>
        <v>45412</v>
      </c>
      <c r="N367" s="87" t="b">
        <f>MEDIAN(tblData[[#This Row],[Last - 5]:[Last]],tblData[[#This Row],[Birthday 2024]])=tblData[[#This Row],[Birthday 2024]]</f>
        <v>0</v>
      </c>
      <c r="O367" s="87" t="b">
        <f>DAY(tblData[[#This Row],[Birthday 2024]]) = DAY(EDATE(tblData[[#This Row],[Birthday 2024]],6))</f>
        <v>1</v>
      </c>
      <c r="P367" s="87" t="b">
        <f>IF((tblData[[#This Row],[Day of week]]=7)+(tblData[[#This Row],[Day of week]]=6),TRUE,FALSE)</f>
        <v>0</v>
      </c>
      <c r="Q367" s="3">
        <f>IF(tblData[[#This Row],[Is Weekend]],DAY(tblData[[#This Row],[Birthday 2024]]),0)</f>
        <v>0</v>
      </c>
    </row>
    <row r="368" spans="2:17" ht="23.25" customHeight="1" x14ac:dyDescent="0.25">
      <c r="B368" s="19" t="s">
        <v>350</v>
      </c>
      <c r="C368" s="20">
        <v>38245</v>
      </c>
      <c r="D368" s="86">
        <f>DATE(2024,MONTH(tblData[[#This Row],[Birthday (MM/DD/YYYY)]]),DAY(tblData[[#This Row],[Birthday (MM/DD/YYYY)]]))</f>
        <v>45550</v>
      </c>
      <c r="E368" s="3">
        <f>WEEKDAY(tblData[[#This Row],[Birthday 2024]],2)</f>
        <v>7</v>
      </c>
      <c r="F368" s="3">
        <f>WEEKDAY(DATE(2024,MONTH(tblData[[#This Row],[Birthday 2024]]),1),2)</f>
        <v>7</v>
      </c>
      <c r="G368" s="87">
        <f>DATE(2024,MONTH(tblData[[#This Row],[Birthday 2024]]),1)</f>
        <v>45536</v>
      </c>
      <c r="H368" s="87">
        <f>IF(tblData[[#This Row],[First Day of week of the month]]&lt;=2,tblData[[#This Row],[First Day of week]]+2-tblData[[#This Row],[First Day of week of the month]],tblData[[#This Row],[First Day of week]]+7-tblData[[#This Row],[First Day of week of the month]]+2)</f>
        <v>45538</v>
      </c>
      <c r="I368" s="87">
        <f>tblData[[#This Row],[First Tuesday of the month]]+7*2</f>
        <v>45552</v>
      </c>
      <c r="J368" s="3" t="b">
        <f>tblData[[#This Row],[Third Tuesday of the month]]=tblData[[#This Row],[Birthday 2024]]</f>
        <v>0</v>
      </c>
      <c r="K368" s="87" cm="1">
        <f t="array" ref="K368">tblData[[#This Row],[Birthday 2024]]-_xlfn.SWITCH(tblData[[#This Row],[Day of week]],7,0,6,6,5,5,4,4,3,3,2,2,1,1)</f>
        <v>45550</v>
      </c>
      <c r="L368" s="87">
        <f>IF(MONTH(tblData[[#This Row],[Birthday 2024]])=2,DATE(2024,2,25),EOMONTH(tblData[[#This Row],[Birthday 2024]],0)-4)</f>
        <v>45561</v>
      </c>
      <c r="M368" s="87">
        <f>EOMONTH(tblData[[#This Row],[Birthday 2024]],0)</f>
        <v>45565</v>
      </c>
      <c r="N368" s="87" t="b">
        <f>MEDIAN(tblData[[#This Row],[Last - 5]:[Last]],tblData[[#This Row],[Birthday 2024]])=tblData[[#This Row],[Birthday 2024]]</f>
        <v>0</v>
      </c>
      <c r="O368" s="87" t="b">
        <f>DAY(tblData[[#This Row],[Birthday 2024]]) = DAY(EDATE(tblData[[#This Row],[Birthday 2024]],6))</f>
        <v>1</v>
      </c>
      <c r="P368" s="87" t="b">
        <f>IF((tblData[[#This Row],[Day of week]]=7)+(tblData[[#This Row],[Day of week]]=6),TRUE,FALSE)</f>
        <v>1</v>
      </c>
      <c r="Q368" s="3">
        <f>IF(tblData[[#This Row],[Is Weekend]],DAY(tblData[[#This Row],[Birthday 2024]]),0)</f>
        <v>15</v>
      </c>
    </row>
    <row r="369" spans="2:17" ht="23.25" customHeight="1" x14ac:dyDescent="0.25">
      <c r="B369" s="19" t="s">
        <v>351</v>
      </c>
      <c r="C369" s="20">
        <v>37201</v>
      </c>
      <c r="D369" s="86">
        <f>DATE(2024,MONTH(tblData[[#This Row],[Birthday (MM/DD/YYYY)]]),DAY(tblData[[#This Row],[Birthday (MM/DD/YYYY)]]))</f>
        <v>45602</v>
      </c>
      <c r="E369" s="3">
        <f>WEEKDAY(tblData[[#This Row],[Birthday 2024]],2)</f>
        <v>3</v>
      </c>
      <c r="F369" s="3">
        <f>WEEKDAY(DATE(2024,MONTH(tblData[[#This Row],[Birthday 2024]]),1),2)</f>
        <v>5</v>
      </c>
      <c r="G369" s="87">
        <f>DATE(2024,MONTH(tblData[[#This Row],[Birthday 2024]]),1)</f>
        <v>45597</v>
      </c>
      <c r="H369" s="87">
        <f>IF(tblData[[#This Row],[First Day of week of the month]]&lt;=2,tblData[[#This Row],[First Day of week]]+2-tblData[[#This Row],[First Day of week of the month]],tblData[[#This Row],[First Day of week]]+7-tblData[[#This Row],[First Day of week of the month]]+2)</f>
        <v>45601</v>
      </c>
      <c r="I369" s="87">
        <f>tblData[[#This Row],[First Tuesday of the month]]+7*2</f>
        <v>45615</v>
      </c>
      <c r="J369" s="3" t="b">
        <f>tblData[[#This Row],[Third Tuesday of the month]]=tblData[[#This Row],[Birthday 2024]]</f>
        <v>0</v>
      </c>
      <c r="K369" s="87" cm="1">
        <f t="array" ref="K369">tblData[[#This Row],[Birthday 2024]]-_xlfn.SWITCH(tblData[[#This Row],[Day of week]],7,0,6,6,5,5,4,4,3,3,2,2,1,1)</f>
        <v>45599</v>
      </c>
      <c r="L369" s="87">
        <f>IF(MONTH(tblData[[#This Row],[Birthday 2024]])=2,DATE(2024,2,25),EOMONTH(tblData[[#This Row],[Birthday 2024]],0)-4)</f>
        <v>45622</v>
      </c>
      <c r="M369" s="87">
        <f>EOMONTH(tblData[[#This Row],[Birthday 2024]],0)</f>
        <v>45626</v>
      </c>
      <c r="N369" s="87" t="b">
        <f>MEDIAN(tblData[[#This Row],[Last - 5]:[Last]],tblData[[#This Row],[Birthday 2024]])=tblData[[#This Row],[Birthday 2024]]</f>
        <v>0</v>
      </c>
      <c r="O369" s="87" t="b">
        <f>DAY(tblData[[#This Row],[Birthday 2024]]) = DAY(EDATE(tblData[[#This Row],[Birthday 2024]],6))</f>
        <v>1</v>
      </c>
      <c r="P369" s="87" t="b">
        <f>IF((tblData[[#This Row],[Day of week]]=7)+(tblData[[#This Row],[Day of week]]=6),TRUE,FALSE)</f>
        <v>0</v>
      </c>
      <c r="Q369" s="3">
        <f>IF(tblData[[#This Row],[Is Weekend]],DAY(tblData[[#This Row],[Birthday 2024]]),0)</f>
        <v>0</v>
      </c>
    </row>
    <row r="370" spans="2:17" ht="23.25" customHeight="1" x14ac:dyDescent="0.25">
      <c r="B370" s="19" t="s">
        <v>352</v>
      </c>
      <c r="C370" s="20">
        <v>37338</v>
      </c>
      <c r="D370" s="86">
        <f>DATE(2024,MONTH(tblData[[#This Row],[Birthday (MM/DD/YYYY)]]),DAY(tblData[[#This Row],[Birthday (MM/DD/YYYY)]]))</f>
        <v>45374</v>
      </c>
      <c r="E370" s="3">
        <f>WEEKDAY(tblData[[#This Row],[Birthday 2024]],2)</f>
        <v>6</v>
      </c>
      <c r="F370" s="3">
        <f>WEEKDAY(DATE(2024,MONTH(tblData[[#This Row],[Birthday 2024]]),1),2)</f>
        <v>5</v>
      </c>
      <c r="G370" s="87">
        <f>DATE(2024,MONTH(tblData[[#This Row],[Birthday 2024]]),1)</f>
        <v>45352</v>
      </c>
      <c r="H370" s="87">
        <f>IF(tblData[[#This Row],[First Day of week of the month]]&lt;=2,tblData[[#This Row],[First Day of week]]+2-tblData[[#This Row],[First Day of week of the month]],tblData[[#This Row],[First Day of week]]+7-tblData[[#This Row],[First Day of week of the month]]+2)</f>
        <v>45356</v>
      </c>
      <c r="I370" s="87">
        <f>tblData[[#This Row],[First Tuesday of the month]]+7*2</f>
        <v>45370</v>
      </c>
      <c r="J370" s="3" t="b">
        <f>tblData[[#This Row],[Third Tuesday of the month]]=tblData[[#This Row],[Birthday 2024]]</f>
        <v>0</v>
      </c>
      <c r="K370" s="87" cm="1">
        <f t="array" ref="K370">tblData[[#This Row],[Birthday 2024]]-_xlfn.SWITCH(tblData[[#This Row],[Day of week]],7,0,6,6,5,5,4,4,3,3,2,2,1,1)</f>
        <v>45368</v>
      </c>
      <c r="L370" s="87">
        <f>IF(MONTH(tblData[[#This Row],[Birthday 2024]])=2,DATE(2024,2,25),EOMONTH(tblData[[#This Row],[Birthday 2024]],0)-4)</f>
        <v>45378</v>
      </c>
      <c r="M370" s="87">
        <f>EOMONTH(tblData[[#This Row],[Birthday 2024]],0)</f>
        <v>45382</v>
      </c>
      <c r="N370" s="87" t="b">
        <f>MEDIAN(tblData[[#This Row],[Last - 5]:[Last]],tblData[[#This Row],[Birthday 2024]])=tblData[[#This Row],[Birthday 2024]]</f>
        <v>0</v>
      </c>
      <c r="O370" s="87" t="b">
        <f>DAY(tblData[[#This Row],[Birthday 2024]]) = DAY(EDATE(tblData[[#This Row],[Birthday 2024]],6))</f>
        <v>1</v>
      </c>
      <c r="P370" s="87" t="b">
        <f>IF((tblData[[#This Row],[Day of week]]=7)+(tblData[[#This Row],[Day of week]]=6),TRUE,FALSE)</f>
        <v>1</v>
      </c>
      <c r="Q370" s="3">
        <f>IF(tblData[[#This Row],[Is Weekend]],DAY(tblData[[#This Row],[Birthday 2024]]),0)</f>
        <v>23</v>
      </c>
    </row>
    <row r="371" spans="2:17" ht="23.25" customHeight="1" x14ac:dyDescent="0.25">
      <c r="B371" s="19" t="s">
        <v>353</v>
      </c>
      <c r="C371" s="20">
        <v>37653</v>
      </c>
      <c r="D371" s="86">
        <f>DATE(2024,MONTH(tblData[[#This Row],[Birthday (MM/DD/YYYY)]]),DAY(tblData[[#This Row],[Birthday (MM/DD/YYYY)]]))</f>
        <v>45323</v>
      </c>
      <c r="E371" s="3">
        <f>WEEKDAY(tblData[[#This Row],[Birthday 2024]],2)</f>
        <v>4</v>
      </c>
      <c r="F371" s="3">
        <f>WEEKDAY(DATE(2024,MONTH(tblData[[#This Row],[Birthday 2024]]),1),2)</f>
        <v>4</v>
      </c>
      <c r="G371" s="87">
        <f>DATE(2024,MONTH(tblData[[#This Row],[Birthday 2024]]),1)</f>
        <v>45323</v>
      </c>
      <c r="H371" s="87">
        <f>IF(tblData[[#This Row],[First Day of week of the month]]&lt;=2,tblData[[#This Row],[First Day of week]]+2-tblData[[#This Row],[First Day of week of the month]],tblData[[#This Row],[First Day of week]]+7-tblData[[#This Row],[First Day of week of the month]]+2)</f>
        <v>45328</v>
      </c>
      <c r="I371" s="87">
        <f>tblData[[#This Row],[First Tuesday of the month]]+7*2</f>
        <v>45342</v>
      </c>
      <c r="J371" s="3" t="b">
        <f>tblData[[#This Row],[Third Tuesday of the month]]=tblData[[#This Row],[Birthday 2024]]</f>
        <v>0</v>
      </c>
      <c r="K371" s="87" cm="1">
        <f t="array" ref="K371">tblData[[#This Row],[Birthday 2024]]-_xlfn.SWITCH(tblData[[#This Row],[Day of week]],7,0,6,6,5,5,4,4,3,3,2,2,1,1)</f>
        <v>45319</v>
      </c>
      <c r="L371" s="87">
        <f>IF(MONTH(tblData[[#This Row],[Birthday 2024]])=2,DATE(2024,2,25),EOMONTH(tblData[[#This Row],[Birthday 2024]],0)-4)</f>
        <v>45347</v>
      </c>
      <c r="M371" s="87">
        <f>EOMONTH(tblData[[#This Row],[Birthday 2024]],0)</f>
        <v>45351</v>
      </c>
      <c r="N371" s="87" t="b">
        <f>MEDIAN(tblData[[#This Row],[Last - 5]:[Last]],tblData[[#This Row],[Birthday 2024]])=tblData[[#This Row],[Birthday 2024]]</f>
        <v>0</v>
      </c>
      <c r="O371" s="87" t="b">
        <f>DAY(tblData[[#This Row],[Birthday 2024]]) = DAY(EDATE(tblData[[#This Row],[Birthday 2024]],6))</f>
        <v>1</v>
      </c>
      <c r="P371" s="87" t="b">
        <f>IF((tblData[[#This Row],[Day of week]]=7)+(tblData[[#This Row],[Day of week]]=6),TRUE,FALSE)</f>
        <v>0</v>
      </c>
      <c r="Q371" s="3">
        <f>IF(tblData[[#This Row],[Is Weekend]],DAY(tblData[[#This Row],[Birthday 2024]]),0)</f>
        <v>0</v>
      </c>
    </row>
    <row r="372" spans="2:17" ht="23.25" customHeight="1" x14ac:dyDescent="0.25">
      <c r="B372" s="19" t="s">
        <v>354</v>
      </c>
      <c r="C372" s="20">
        <v>37121</v>
      </c>
      <c r="D372" s="86">
        <f>DATE(2024,MONTH(tblData[[#This Row],[Birthday (MM/DD/YYYY)]]),DAY(tblData[[#This Row],[Birthday (MM/DD/YYYY)]]))</f>
        <v>45522</v>
      </c>
      <c r="E372" s="3">
        <f>WEEKDAY(tblData[[#This Row],[Birthday 2024]],2)</f>
        <v>7</v>
      </c>
      <c r="F372" s="3">
        <f>WEEKDAY(DATE(2024,MONTH(tblData[[#This Row],[Birthday 2024]]),1),2)</f>
        <v>4</v>
      </c>
      <c r="G372" s="87">
        <f>DATE(2024,MONTH(tblData[[#This Row],[Birthday 2024]]),1)</f>
        <v>45505</v>
      </c>
      <c r="H372" s="87">
        <f>IF(tblData[[#This Row],[First Day of week of the month]]&lt;=2,tblData[[#This Row],[First Day of week]]+2-tblData[[#This Row],[First Day of week of the month]],tblData[[#This Row],[First Day of week]]+7-tblData[[#This Row],[First Day of week of the month]]+2)</f>
        <v>45510</v>
      </c>
      <c r="I372" s="87">
        <f>tblData[[#This Row],[First Tuesday of the month]]+7*2</f>
        <v>45524</v>
      </c>
      <c r="J372" s="3" t="b">
        <f>tblData[[#This Row],[Third Tuesday of the month]]=tblData[[#This Row],[Birthday 2024]]</f>
        <v>0</v>
      </c>
      <c r="K372" s="87" cm="1">
        <f t="array" ref="K372">tblData[[#This Row],[Birthday 2024]]-_xlfn.SWITCH(tblData[[#This Row],[Day of week]],7,0,6,6,5,5,4,4,3,3,2,2,1,1)</f>
        <v>45522</v>
      </c>
      <c r="L372" s="87">
        <f>IF(MONTH(tblData[[#This Row],[Birthday 2024]])=2,DATE(2024,2,25),EOMONTH(tblData[[#This Row],[Birthday 2024]],0)-4)</f>
        <v>45531</v>
      </c>
      <c r="M372" s="87">
        <f>EOMONTH(tblData[[#This Row],[Birthday 2024]],0)</f>
        <v>45535</v>
      </c>
      <c r="N372" s="87" t="b">
        <f>MEDIAN(tblData[[#This Row],[Last - 5]:[Last]],tblData[[#This Row],[Birthday 2024]])=tblData[[#This Row],[Birthday 2024]]</f>
        <v>0</v>
      </c>
      <c r="O372" s="87" t="b">
        <f>DAY(tblData[[#This Row],[Birthday 2024]]) = DAY(EDATE(tblData[[#This Row],[Birthday 2024]],6))</f>
        <v>1</v>
      </c>
      <c r="P372" s="87" t="b">
        <f>IF((tblData[[#This Row],[Day of week]]=7)+(tblData[[#This Row],[Day of week]]=6),TRUE,FALSE)</f>
        <v>1</v>
      </c>
      <c r="Q372" s="3">
        <f>IF(tblData[[#This Row],[Is Weekend]],DAY(tblData[[#This Row],[Birthday 2024]]),0)</f>
        <v>18</v>
      </c>
    </row>
    <row r="373" spans="2:17" ht="23.25" customHeight="1" x14ac:dyDescent="0.25">
      <c r="B373" s="19" t="s">
        <v>355</v>
      </c>
      <c r="C373" s="20">
        <v>37558</v>
      </c>
      <c r="D373" s="86">
        <f>DATE(2024,MONTH(tblData[[#This Row],[Birthday (MM/DD/YYYY)]]),DAY(tblData[[#This Row],[Birthday (MM/DD/YYYY)]]))</f>
        <v>45594</v>
      </c>
      <c r="E373" s="3">
        <f>WEEKDAY(tblData[[#This Row],[Birthday 2024]],2)</f>
        <v>2</v>
      </c>
      <c r="F373" s="3">
        <f>WEEKDAY(DATE(2024,MONTH(tblData[[#This Row],[Birthday 2024]]),1),2)</f>
        <v>2</v>
      </c>
      <c r="G373" s="87">
        <f>DATE(2024,MONTH(tblData[[#This Row],[Birthday 2024]]),1)</f>
        <v>45566</v>
      </c>
      <c r="H373" s="87">
        <f>IF(tblData[[#This Row],[First Day of week of the month]]&lt;=2,tblData[[#This Row],[First Day of week]]+2-tblData[[#This Row],[First Day of week of the month]],tblData[[#This Row],[First Day of week]]+7-tblData[[#This Row],[First Day of week of the month]]+2)</f>
        <v>45566</v>
      </c>
      <c r="I373" s="87">
        <f>tblData[[#This Row],[First Tuesday of the month]]+7*2</f>
        <v>45580</v>
      </c>
      <c r="J373" s="3" t="b">
        <f>tblData[[#This Row],[Third Tuesday of the month]]=tblData[[#This Row],[Birthday 2024]]</f>
        <v>0</v>
      </c>
      <c r="K373" s="87" cm="1">
        <f t="array" ref="K373">tblData[[#This Row],[Birthday 2024]]-_xlfn.SWITCH(tblData[[#This Row],[Day of week]],7,0,6,6,5,5,4,4,3,3,2,2,1,1)</f>
        <v>45592</v>
      </c>
      <c r="L373" s="87">
        <f>IF(MONTH(tblData[[#This Row],[Birthday 2024]])=2,DATE(2024,2,25),EOMONTH(tblData[[#This Row],[Birthday 2024]],0)-4)</f>
        <v>45592</v>
      </c>
      <c r="M373" s="87">
        <f>EOMONTH(tblData[[#This Row],[Birthday 2024]],0)</f>
        <v>45596</v>
      </c>
      <c r="N373" s="87" t="b">
        <f>MEDIAN(tblData[[#This Row],[Last - 5]:[Last]],tblData[[#This Row],[Birthday 2024]])=tblData[[#This Row],[Birthday 2024]]</f>
        <v>1</v>
      </c>
      <c r="O373" s="87" t="b">
        <f>DAY(tblData[[#This Row],[Birthday 2024]]) = DAY(EDATE(tblData[[#This Row],[Birthday 2024]],6))</f>
        <v>1</v>
      </c>
      <c r="P373" s="87" t="b">
        <f>IF((tblData[[#This Row],[Day of week]]=7)+(tblData[[#This Row],[Day of week]]=6),TRUE,FALSE)</f>
        <v>0</v>
      </c>
      <c r="Q373" s="3">
        <f>IF(tblData[[#This Row],[Is Weekend]],DAY(tblData[[#This Row],[Birthday 2024]]),0)</f>
        <v>0</v>
      </c>
    </row>
    <row r="374" spans="2:17" ht="23.25" customHeight="1" x14ac:dyDescent="0.25">
      <c r="B374" s="19" t="s">
        <v>356</v>
      </c>
      <c r="C374" s="20">
        <v>37401</v>
      </c>
      <c r="D374" s="86">
        <f>DATE(2024,MONTH(tblData[[#This Row],[Birthday (MM/DD/YYYY)]]),DAY(tblData[[#This Row],[Birthday (MM/DD/YYYY)]]))</f>
        <v>45437</v>
      </c>
      <c r="E374" s="3">
        <f>WEEKDAY(tblData[[#This Row],[Birthday 2024]],2)</f>
        <v>6</v>
      </c>
      <c r="F374" s="3">
        <f>WEEKDAY(DATE(2024,MONTH(tblData[[#This Row],[Birthday 2024]]),1),2)</f>
        <v>3</v>
      </c>
      <c r="G374" s="87">
        <f>DATE(2024,MONTH(tblData[[#This Row],[Birthday 2024]]),1)</f>
        <v>45413</v>
      </c>
      <c r="H374" s="87">
        <f>IF(tblData[[#This Row],[First Day of week of the month]]&lt;=2,tblData[[#This Row],[First Day of week]]+2-tblData[[#This Row],[First Day of week of the month]],tblData[[#This Row],[First Day of week]]+7-tblData[[#This Row],[First Day of week of the month]]+2)</f>
        <v>45419</v>
      </c>
      <c r="I374" s="87">
        <f>tblData[[#This Row],[First Tuesday of the month]]+7*2</f>
        <v>45433</v>
      </c>
      <c r="J374" s="3" t="b">
        <f>tblData[[#This Row],[Third Tuesday of the month]]=tblData[[#This Row],[Birthday 2024]]</f>
        <v>0</v>
      </c>
      <c r="K374" s="87" cm="1">
        <f t="array" ref="K374">tblData[[#This Row],[Birthday 2024]]-_xlfn.SWITCH(tblData[[#This Row],[Day of week]],7,0,6,6,5,5,4,4,3,3,2,2,1,1)</f>
        <v>45431</v>
      </c>
      <c r="L374" s="87">
        <f>IF(MONTH(tblData[[#This Row],[Birthday 2024]])=2,DATE(2024,2,25),EOMONTH(tblData[[#This Row],[Birthday 2024]],0)-4)</f>
        <v>45439</v>
      </c>
      <c r="M374" s="87">
        <f>EOMONTH(tblData[[#This Row],[Birthday 2024]],0)</f>
        <v>45443</v>
      </c>
      <c r="N374" s="87" t="b">
        <f>MEDIAN(tblData[[#This Row],[Last - 5]:[Last]],tblData[[#This Row],[Birthday 2024]])=tblData[[#This Row],[Birthday 2024]]</f>
        <v>0</v>
      </c>
      <c r="O374" s="87" t="b">
        <f>DAY(tblData[[#This Row],[Birthday 2024]]) = DAY(EDATE(tblData[[#This Row],[Birthday 2024]],6))</f>
        <v>1</v>
      </c>
      <c r="P374" s="87" t="b">
        <f>IF((tblData[[#This Row],[Day of week]]=7)+(tblData[[#This Row],[Day of week]]=6),TRUE,FALSE)</f>
        <v>1</v>
      </c>
      <c r="Q374" s="3">
        <f>IF(tblData[[#This Row],[Is Weekend]],DAY(tblData[[#This Row],[Birthday 2024]]),0)</f>
        <v>25</v>
      </c>
    </row>
    <row r="375" spans="2:17" ht="23.25" customHeight="1" x14ac:dyDescent="0.25">
      <c r="B375" s="19" t="s">
        <v>357</v>
      </c>
      <c r="C375" s="20">
        <v>37894</v>
      </c>
      <c r="D375" s="86">
        <f>DATE(2024,MONTH(tblData[[#This Row],[Birthday (MM/DD/YYYY)]]),DAY(tblData[[#This Row],[Birthday (MM/DD/YYYY)]]))</f>
        <v>45565</v>
      </c>
      <c r="E375" s="3">
        <f>WEEKDAY(tblData[[#This Row],[Birthday 2024]],2)</f>
        <v>1</v>
      </c>
      <c r="F375" s="3">
        <f>WEEKDAY(DATE(2024,MONTH(tblData[[#This Row],[Birthday 2024]]),1),2)</f>
        <v>7</v>
      </c>
      <c r="G375" s="87">
        <f>DATE(2024,MONTH(tblData[[#This Row],[Birthday 2024]]),1)</f>
        <v>45536</v>
      </c>
      <c r="H375" s="87">
        <f>IF(tblData[[#This Row],[First Day of week of the month]]&lt;=2,tblData[[#This Row],[First Day of week]]+2-tblData[[#This Row],[First Day of week of the month]],tblData[[#This Row],[First Day of week]]+7-tblData[[#This Row],[First Day of week of the month]]+2)</f>
        <v>45538</v>
      </c>
      <c r="I375" s="87">
        <f>tblData[[#This Row],[First Tuesday of the month]]+7*2</f>
        <v>45552</v>
      </c>
      <c r="J375" s="3" t="b">
        <f>tblData[[#This Row],[Third Tuesday of the month]]=tblData[[#This Row],[Birthday 2024]]</f>
        <v>0</v>
      </c>
      <c r="K375" s="87" cm="1">
        <f t="array" ref="K375">tblData[[#This Row],[Birthday 2024]]-_xlfn.SWITCH(tblData[[#This Row],[Day of week]],7,0,6,6,5,5,4,4,3,3,2,2,1,1)</f>
        <v>45564</v>
      </c>
      <c r="L375" s="87">
        <f>IF(MONTH(tblData[[#This Row],[Birthday 2024]])=2,DATE(2024,2,25),EOMONTH(tblData[[#This Row],[Birthday 2024]],0)-4)</f>
        <v>45561</v>
      </c>
      <c r="M375" s="87">
        <f>EOMONTH(tblData[[#This Row],[Birthday 2024]],0)</f>
        <v>45565</v>
      </c>
      <c r="N375" s="87" t="b">
        <f>MEDIAN(tblData[[#This Row],[Last - 5]:[Last]],tblData[[#This Row],[Birthday 2024]])=tblData[[#This Row],[Birthday 2024]]</f>
        <v>1</v>
      </c>
      <c r="O375" s="87" t="b">
        <f>DAY(tblData[[#This Row],[Birthday 2024]]) = DAY(EDATE(tblData[[#This Row],[Birthday 2024]],6))</f>
        <v>1</v>
      </c>
      <c r="P375" s="87" t="b">
        <f>IF((tblData[[#This Row],[Day of week]]=7)+(tblData[[#This Row],[Day of week]]=6),TRUE,FALSE)</f>
        <v>0</v>
      </c>
      <c r="Q375" s="3">
        <f>IF(tblData[[#This Row],[Is Weekend]],DAY(tblData[[#This Row],[Birthday 2024]]),0)</f>
        <v>0</v>
      </c>
    </row>
    <row r="376" spans="2:17" ht="23.25" customHeight="1" x14ac:dyDescent="0.25">
      <c r="B376" s="19" t="s">
        <v>358</v>
      </c>
      <c r="C376" s="20">
        <v>38199</v>
      </c>
      <c r="D376" s="86">
        <f>DATE(2024,MONTH(tblData[[#This Row],[Birthday (MM/DD/YYYY)]]),DAY(tblData[[#This Row],[Birthday (MM/DD/YYYY)]]))</f>
        <v>45504</v>
      </c>
      <c r="E376" s="3">
        <f>WEEKDAY(tblData[[#This Row],[Birthday 2024]],2)</f>
        <v>3</v>
      </c>
      <c r="F376" s="3">
        <f>WEEKDAY(DATE(2024,MONTH(tblData[[#This Row],[Birthday 2024]]),1),2)</f>
        <v>1</v>
      </c>
      <c r="G376" s="87">
        <f>DATE(2024,MONTH(tblData[[#This Row],[Birthday 2024]]),1)</f>
        <v>45474</v>
      </c>
      <c r="H376" s="87">
        <f>IF(tblData[[#This Row],[First Day of week of the month]]&lt;=2,tblData[[#This Row],[First Day of week]]+2-tblData[[#This Row],[First Day of week of the month]],tblData[[#This Row],[First Day of week]]+7-tblData[[#This Row],[First Day of week of the month]]+2)</f>
        <v>45475</v>
      </c>
      <c r="I376" s="87">
        <f>tblData[[#This Row],[First Tuesday of the month]]+7*2</f>
        <v>45489</v>
      </c>
      <c r="J376" s="3" t="b">
        <f>tblData[[#This Row],[Third Tuesday of the month]]=tblData[[#This Row],[Birthday 2024]]</f>
        <v>0</v>
      </c>
      <c r="K376" s="87" cm="1">
        <f t="array" ref="K376">tblData[[#This Row],[Birthday 2024]]-_xlfn.SWITCH(tblData[[#This Row],[Day of week]],7,0,6,6,5,5,4,4,3,3,2,2,1,1)</f>
        <v>45501</v>
      </c>
      <c r="L376" s="87">
        <f>IF(MONTH(tblData[[#This Row],[Birthday 2024]])=2,DATE(2024,2,25),EOMONTH(tblData[[#This Row],[Birthday 2024]],0)-4)</f>
        <v>45500</v>
      </c>
      <c r="M376" s="87">
        <f>EOMONTH(tblData[[#This Row],[Birthday 2024]],0)</f>
        <v>45504</v>
      </c>
      <c r="N376" s="87" t="b">
        <f>MEDIAN(tblData[[#This Row],[Last - 5]:[Last]],tblData[[#This Row],[Birthday 2024]])=tblData[[#This Row],[Birthday 2024]]</f>
        <v>1</v>
      </c>
      <c r="O376" s="87" t="b">
        <f>DAY(tblData[[#This Row],[Birthday 2024]]) = DAY(EDATE(tblData[[#This Row],[Birthday 2024]],6))</f>
        <v>1</v>
      </c>
      <c r="P376" s="87" t="b">
        <f>IF((tblData[[#This Row],[Day of week]]=7)+(tblData[[#This Row],[Day of week]]=6),TRUE,FALSE)</f>
        <v>0</v>
      </c>
      <c r="Q376" s="3">
        <f>IF(tblData[[#This Row],[Is Weekend]],DAY(tblData[[#This Row],[Birthday 2024]]),0)</f>
        <v>0</v>
      </c>
    </row>
    <row r="377" spans="2:17" ht="23.25" customHeight="1" x14ac:dyDescent="0.25">
      <c r="B377" s="19" t="s">
        <v>359</v>
      </c>
      <c r="C377" s="20">
        <v>38108</v>
      </c>
      <c r="D377" s="86">
        <f>DATE(2024,MONTH(tblData[[#This Row],[Birthday (MM/DD/YYYY)]]),DAY(tblData[[#This Row],[Birthday (MM/DD/YYYY)]]))</f>
        <v>45413</v>
      </c>
      <c r="E377" s="3">
        <f>WEEKDAY(tblData[[#This Row],[Birthday 2024]],2)</f>
        <v>3</v>
      </c>
      <c r="F377" s="3">
        <f>WEEKDAY(DATE(2024,MONTH(tblData[[#This Row],[Birthday 2024]]),1),2)</f>
        <v>3</v>
      </c>
      <c r="G377" s="87">
        <f>DATE(2024,MONTH(tblData[[#This Row],[Birthday 2024]]),1)</f>
        <v>45413</v>
      </c>
      <c r="H377" s="87">
        <f>IF(tblData[[#This Row],[First Day of week of the month]]&lt;=2,tblData[[#This Row],[First Day of week]]+2-tblData[[#This Row],[First Day of week of the month]],tblData[[#This Row],[First Day of week]]+7-tblData[[#This Row],[First Day of week of the month]]+2)</f>
        <v>45419</v>
      </c>
      <c r="I377" s="87">
        <f>tblData[[#This Row],[First Tuesday of the month]]+7*2</f>
        <v>45433</v>
      </c>
      <c r="J377" s="3" t="b">
        <f>tblData[[#This Row],[Third Tuesday of the month]]=tblData[[#This Row],[Birthday 2024]]</f>
        <v>0</v>
      </c>
      <c r="K377" s="87" cm="1">
        <f t="array" ref="K377">tblData[[#This Row],[Birthday 2024]]-_xlfn.SWITCH(tblData[[#This Row],[Day of week]],7,0,6,6,5,5,4,4,3,3,2,2,1,1)</f>
        <v>45410</v>
      </c>
      <c r="L377" s="87">
        <f>IF(MONTH(tblData[[#This Row],[Birthday 2024]])=2,DATE(2024,2,25),EOMONTH(tblData[[#This Row],[Birthday 2024]],0)-4)</f>
        <v>45439</v>
      </c>
      <c r="M377" s="87">
        <f>EOMONTH(tblData[[#This Row],[Birthday 2024]],0)</f>
        <v>45443</v>
      </c>
      <c r="N377" s="87" t="b">
        <f>MEDIAN(tblData[[#This Row],[Last - 5]:[Last]],tblData[[#This Row],[Birthday 2024]])=tblData[[#This Row],[Birthday 2024]]</f>
        <v>0</v>
      </c>
      <c r="O377" s="87" t="b">
        <f>DAY(tblData[[#This Row],[Birthday 2024]]) = DAY(EDATE(tblData[[#This Row],[Birthday 2024]],6))</f>
        <v>1</v>
      </c>
      <c r="P377" s="87" t="b">
        <f>IF((tblData[[#This Row],[Day of week]]=7)+(tblData[[#This Row],[Day of week]]=6),TRUE,FALSE)</f>
        <v>0</v>
      </c>
      <c r="Q377" s="3">
        <f>IF(tblData[[#This Row],[Is Weekend]],DAY(tblData[[#This Row],[Birthday 2024]]),0)</f>
        <v>0</v>
      </c>
    </row>
    <row r="378" spans="2:17" ht="23.25" customHeight="1" x14ac:dyDescent="0.25">
      <c r="B378" s="19" t="s">
        <v>360</v>
      </c>
      <c r="C378" s="20">
        <v>38140</v>
      </c>
      <c r="D378" s="86">
        <f>DATE(2024,MONTH(tblData[[#This Row],[Birthday (MM/DD/YYYY)]]),DAY(tblData[[#This Row],[Birthday (MM/DD/YYYY)]]))</f>
        <v>45445</v>
      </c>
      <c r="E378" s="3">
        <f>WEEKDAY(tblData[[#This Row],[Birthday 2024]],2)</f>
        <v>7</v>
      </c>
      <c r="F378" s="3">
        <f>WEEKDAY(DATE(2024,MONTH(tblData[[#This Row],[Birthday 2024]]),1),2)</f>
        <v>6</v>
      </c>
      <c r="G378" s="87">
        <f>DATE(2024,MONTH(tblData[[#This Row],[Birthday 2024]]),1)</f>
        <v>45444</v>
      </c>
      <c r="H378" s="87">
        <f>IF(tblData[[#This Row],[First Day of week of the month]]&lt;=2,tblData[[#This Row],[First Day of week]]+2-tblData[[#This Row],[First Day of week of the month]],tblData[[#This Row],[First Day of week]]+7-tblData[[#This Row],[First Day of week of the month]]+2)</f>
        <v>45447</v>
      </c>
      <c r="I378" s="87">
        <f>tblData[[#This Row],[First Tuesday of the month]]+7*2</f>
        <v>45461</v>
      </c>
      <c r="J378" s="3" t="b">
        <f>tblData[[#This Row],[Third Tuesday of the month]]=tblData[[#This Row],[Birthday 2024]]</f>
        <v>0</v>
      </c>
      <c r="K378" s="87" cm="1">
        <f t="array" ref="K378">tblData[[#This Row],[Birthday 2024]]-_xlfn.SWITCH(tblData[[#This Row],[Day of week]],7,0,6,6,5,5,4,4,3,3,2,2,1,1)</f>
        <v>45445</v>
      </c>
      <c r="L378" s="87">
        <f>IF(MONTH(tblData[[#This Row],[Birthday 2024]])=2,DATE(2024,2,25),EOMONTH(tblData[[#This Row],[Birthday 2024]],0)-4)</f>
        <v>45469</v>
      </c>
      <c r="M378" s="87">
        <f>EOMONTH(tblData[[#This Row],[Birthday 2024]],0)</f>
        <v>45473</v>
      </c>
      <c r="N378" s="87" t="b">
        <f>MEDIAN(tblData[[#This Row],[Last - 5]:[Last]],tblData[[#This Row],[Birthday 2024]])=tblData[[#This Row],[Birthday 2024]]</f>
        <v>0</v>
      </c>
      <c r="O378" s="87" t="b">
        <f>DAY(tblData[[#This Row],[Birthday 2024]]) = DAY(EDATE(tblData[[#This Row],[Birthday 2024]],6))</f>
        <v>1</v>
      </c>
      <c r="P378" s="87" t="b">
        <f>IF((tblData[[#This Row],[Day of week]]=7)+(tblData[[#This Row],[Day of week]]=6),TRUE,FALSE)</f>
        <v>1</v>
      </c>
      <c r="Q378" s="3">
        <f>IF(tblData[[#This Row],[Is Weekend]],DAY(tblData[[#This Row],[Birthday 2024]]),0)</f>
        <v>2</v>
      </c>
    </row>
    <row r="379" spans="2:17" ht="23.25" customHeight="1" x14ac:dyDescent="0.25">
      <c r="B379" s="19" t="s">
        <v>361</v>
      </c>
      <c r="C379" s="20">
        <v>37724</v>
      </c>
      <c r="D379" s="86">
        <f>DATE(2024,MONTH(tblData[[#This Row],[Birthday (MM/DD/YYYY)]]),DAY(tblData[[#This Row],[Birthday (MM/DD/YYYY)]]))</f>
        <v>45395</v>
      </c>
      <c r="E379" s="3">
        <f>WEEKDAY(tblData[[#This Row],[Birthday 2024]],2)</f>
        <v>6</v>
      </c>
      <c r="F379" s="3">
        <f>WEEKDAY(DATE(2024,MONTH(tblData[[#This Row],[Birthday 2024]]),1),2)</f>
        <v>1</v>
      </c>
      <c r="G379" s="87">
        <f>DATE(2024,MONTH(tblData[[#This Row],[Birthday 2024]]),1)</f>
        <v>45383</v>
      </c>
      <c r="H379" s="87">
        <f>IF(tblData[[#This Row],[First Day of week of the month]]&lt;=2,tblData[[#This Row],[First Day of week]]+2-tblData[[#This Row],[First Day of week of the month]],tblData[[#This Row],[First Day of week]]+7-tblData[[#This Row],[First Day of week of the month]]+2)</f>
        <v>45384</v>
      </c>
      <c r="I379" s="87">
        <f>tblData[[#This Row],[First Tuesday of the month]]+7*2</f>
        <v>45398</v>
      </c>
      <c r="J379" s="3" t="b">
        <f>tblData[[#This Row],[Third Tuesday of the month]]=tblData[[#This Row],[Birthday 2024]]</f>
        <v>0</v>
      </c>
      <c r="K379" s="87" cm="1">
        <f t="array" ref="K379">tblData[[#This Row],[Birthday 2024]]-_xlfn.SWITCH(tblData[[#This Row],[Day of week]],7,0,6,6,5,5,4,4,3,3,2,2,1,1)</f>
        <v>45389</v>
      </c>
      <c r="L379" s="87">
        <f>IF(MONTH(tblData[[#This Row],[Birthday 2024]])=2,DATE(2024,2,25),EOMONTH(tblData[[#This Row],[Birthday 2024]],0)-4)</f>
        <v>45408</v>
      </c>
      <c r="M379" s="87">
        <f>EOMONTH(tblData[[#This Row],[Birthday 2024]],0)</f>
        <v>45412</v>
      </c>
      <c r="N379" s="87" t="b">
        <f>MEDIAN(tblData[[#This Row],[Last - 5]:[Last]],tblData[[#This Row],[Birthday 2024]])=tblData[[#This Row],[Birthday 2024]]</f>
        <v>0</v>
      </c>
      <c r="O379" s="87" t="b">
        <f>DAY(tblData[[#This Row],[Birthday 2024]]) = DAY(EDATE(tblData[[#This Row],[Birthday 2024]],6))</f>
        <v>1</v>
      </c>
      <c r="P379" s="87" t="b">
        <f>IF((tblData[[#This Row],[Day of week]]=7)+(tblData[[#This Row],[Day of week]]=6),TRUE,FALSE)</f>
        <v>1</v>
      </c>
      <c r="Q379" s="3">
        <f>IF(tblData[[#This Row],[Is Weekend]],DAY(tblData[[#This Row],[Birthday 2024]]),0)</f>
        <v>13</v>
      </c>
    </row>
    <row r="380" spans="2:17" ht="23.25" customHeight="1" x14ac:dyDescent="0.25">
      <c r="B380" s="19" t="s">
        <v>362</v>
      </c>
      <c r="C380" s="20">
        <v>37896</v>
      </c>
      <c r="D380" s="86">
        <f>DATE(2024,MONTH(tblData[[#This Row],[Birthday (MM/DD/YYYY)]]),DAY(tblData[[#This Row],[Birthday (MM/DD/YYYY)]]))</f>
        <v>45567</v>
      </c>
      <c r="E380" s="3">
        <f>WEEKDAY(tblData[[#This Row],[Birthday 2024]],2)</f>
        <v>3</v>
      </c>
      <c r="F380" s="3">
        <f>WEEKDAY(DATE(2024,MONTH(tblData[[#This Row],[Birthday 2024]]),1),2)</f>
        <v>2</v>
      </c>
      <c r="G380" s="87">
        <f>DATE(2024,MONTH(tblData[[#This Row],[Birthday 2024]]),1)</f>
        <v>45566</v>
      </c>
      <c r="H380" s="87">
        <f>IF(tblData[[#This Row],[First Day of week of the month]]&lt;=2,tblData[[#This Row],[First Day of week]]+2-tblData[[#This Row],[First Day of week of the month]],tblData[[#This Row],[First Day of week]]+7-tblData[[#This Row],[First Day of week of the month]]+2)</f>
        <v>45566</v>
      </c>
      <c r="I380" s="87">
        <f>tblData[[#This Row],[First Tuesday of the month]]+7*2</f>
        <v>45580</v>
      </c>
      <c r="J380" s="3" t="b">
        <f>tblData[[#This Row],[Third Tuesday of the month]]=tblData[[#This Row],[Birthday 2024]]</f>
        <v>0</v>
      </c>
      <c r="K380" s="87" cm="1">
        <f t="array" ref="K380">tblData[[#This Row],[Birthday 2024]]-_xlfn.SWITCH(tblData[[#This Row],[Day of week]],7,0,6,6,5,5,4,4,3,3,2,2,1,1)</f>
        <v>45564</v>
      </c>
      <c r="L380" s="87">
        <f>IF(MONTH(tblData[[#This Row],[Birthday 2024]])=2,DATE(2024,2,25),EOMONTH(tblData[[#This Row],[Birthday 2024]],0)-4)</f>
        <v>45592</v>
      </c>
      <c r="M380" s="87">
        <f>EOMONTH(tblData[[#This Row],[Birthday 2024]],0)</f>
        <v>45596</v>
      </c>
      <c r="N380" s="87" t="b">
        <f>MEDIAN(tblData[[#This Row],[Last - 5]:[Last]],tblData[[#This Row],[Birthday 2024]])=tblData[[#This Row],[Birthday 2024]]</f>
        <v>0</v>
      </c>
      <c r="O380" s="87" t="b">
        <f>DAY(tblData[[#This Row],[Birthday 2024]]) = DAY(EDATE(tblData[[#This Row],[Birthday 2024]],6))</f>
        <v>1</v>
      </c>
      <c r="P380" s="87" t="b">
        <f>IF((tblData[[#This Row],[Day of week]]=7)+(tblData[[#This Row],[Day of week]]=6),TRUE,FALSE)</f>
        <v>0</v>
      </c>
      <c r="Q380" s="3">
        <f>IF(tblData[[#This Row],[Is Weekend]],DAY(tblData[[#This Row],[Birthday 2024]]),0)</f>
        <v>0</v>
      </c>
    </row>
    <row r="381" spans="2:17" ht="23.25" customHeight="1" x14ac:dyDescent="0.25">
      <c r="B381" s="19" t="s">
        <v>363</v>
      </c>
      <c r="C381" s="20">
        <v>37454</v>
      </c>
      <c r="D381" s="86">
        <f>DATE(2024,MONTH(tblData[[#This Row],[Birthday (MM/DD/YYYY)]]),DAY(tblData[[#This Row],[Birthday (MM/DD/YYYY)]]))</f>
        <v>45490</v>
      </c>
      <c r="E381" s="3">
        <f>WEEKDAY(tblData[[#This Row],[Birthday 2024]],2)</f>
        <v>3</v>
      </c>
      <c r="F381" s="3">
        <f>WEEKDAY(DATE(2024,MONTH(tblData[[#This Row],[Birthday 2024]]),1),2)</f>
        <v>1</v>
      </c>
      <c r="G381" s="87">
        <f>DATE(2024,MONTH(tblData[[#This Row],[Birthday 2024]]),1)</f>
        <v>45474</v>
      </c>
      <c r="H381" s="87">
        <f>IF(tblData[[#This Row],[First Day of week of the month]]&lt;=2,tblData[[#This Row],[First Day of week]]+2-tblData[[#This Row],[First Day of week of the month]],tblData[[#This Row],[First Day of week]]+7-tblData[[#This Row],[First Day of week of the month]]+2)</f>
        <v>45475</v>
      </c>
      <c r="I381" s="87">
        <f>tblData[[#This Row],[First Tuesday of the month]]+7*2</f>
        <v>45489</v>
      </c>
      <c r="J381" s="3" t="b">
        <f>tblData[[#This Row],[Third Tuesday of the month]]=tblData[[#This Row],[Birthday 2024]]</f>
        <v>0</v>
      </c>
      <c r="K381" s="87" cm="1">
        <f t="array" ref="K381">tblData[[#This Row],[Birthday 2024]]-_xlfn.SWITCH(tblData[[#This Row],[Day of week]],7,0,6,6,5,5,4,4,3,3,2,2,1,1)</f>
        <v>45487</v>
      </c>
      <c r="L381" s="87">
        <f>IF(MONTH(tblData[[#This Row],[Birthday 2024]])=2,DATE(2024,2,25),EOMONTH(tblData[[#This Row],[Birthday 2024]],0)-4)</f>
        <v>45500</v>
      </c>
      <c r="M381" s="87">
        <f>EOMONTH(tblData[[#This Row],[Birthday 2024]],0)</f>
        <v>45504</v>
      </c>
      <c r="N381" s="87" t="b">
        <f>MEDIAN(tblData[[#This Row],[Last - 5]:[Last]],tblData[[#This Row],[Birthday 2024]])=tblData[[#This Row],[Birthday 2024]]</f>
        <v>0</v>
      </c>
      <c r="O381" s="87" t="b">
        <f>DAY(tblData[[#This Row],[Birthday 2024]]) = DAY(EDATE(tblData[[#This Row],[Birthday 2024]],6))</f>
        <v>1</v>
      </c>
      <c r="P381" s="87" t="b">
        <f>IF((tblData[[#This Row],[Day of week]]=7)+(tblData[[#This Row],[Day of week]]=6),TRUE,FALSE)</f>
        <v>0</v>
      </c>
      <c r="Q381" s="3">
        <f>IF(tblData[[#This Row],[Is Weekend]],DAY(tblData[[#This Row],[Birthday 2024]]),0)</f>
        <v>0</v>
      </c>
    </row>
    <row r="382" spans="2:17" ht="23.25" customHeight="1" x14ac:dyDescent="0.25">
      <c r="B382" s="19" t="s">
        <v>364</v>
      </c>
      <c r="C382" s="20">
        <v>37449</v>
      </c>
      <c r="D382" s="86">
        <f>DATE(2024,MONTH(tblData[[#This Row],[Birthday (MM/DD/YYYY)]]),DAY(tblData[[#This Row],[Birthday (MM/DD/YYYY)]]))</f>
        <v>45485</v>
      </c>
      <c r="E382" s="3">
        <f>WEEKDAY(tblData[[#This Row],[Birthday 2024]],2)</f>
        <v>5</v>
      </c>
      <c r="F382" s="3">
        <f>WEEKDAY(DATE(2024,MONTH(tblData[[#This Row],[Birthday 2024]]),1),2)</f>
        <v>1</v>
      </c>
      <c r="G382" s="87">
        <f>DATE(2024,MONTH(tblData[[#This Row],[Birthday 2024]]),1)</f>
        <v>45474</v>
      </c>
      <c r="H382" s="87">
        <f>IF(tblData[[#This Row],[First Day of week of the month]]&lt;=2,tblData[[#This Row],[First Day of week]]+2-tblData[[#This Row],[First Day of week of the month]],tblData[[#This Row],[First Day of week]]+7-tblData[[#This Row],[First Day of week of the month]]+2)</f>
        <v>45475</v>
      </c>
      <c r="I382" s="87">
        <f>tblData[[#This Row],[First Tuesday of the month]]+7*2</f>
        <v>45489</v>
      </c>
      <c r="J382" s="3" t="b">
        <f>tblData[[#This Row],[Third Tuesday of the month]]=tblData[[#This Row],[Birthday 2024]]</f>
        <v>0</v>
      </c>
      <c r="K382" s="87" cm="1">
        <f t="array" ref="K382">tblData[[#This Row],[Birthday 2024]]-_xlfn.SWITCH(tblData[[#This Row],[Day of week]],7,0,6,6,5,5,4,4,3,3,2,2,1,1)</f>
        <v>45480</v>
      </c>
      <c r="L382" s="87">
        <f>IF(MONTH(tblData[[#This Row],[Birthday 2024]])=2,DATE(2024,2,25),EOMONTH(tblData[[#This Row],[Birthday 2024]],0)-4)</f>
        <v>45500</v>
      </c>
      <c r="M382" s="87">
        <f>EOMONTH(tblData[[#This Row],[Birthday 2024]],0)</f>
        <v>45504</v>
      </c>
      <c r="N382" s="87" t="b">
        <f>MEDIAN(tblData[[#This Row],[Last - 5]:[Last]],tblData[[#This Row],[Birthday 2024]])=tblData[[#This Row],[Birthday 2024]]</f>
        <v>0</v>
      </c>
      <c r="O382" s="87" t="b">
        <f>DAY(tblData[[#This Row],[Birthday 2024]]) = DAY(EDATE(tblData[[#This Row],[Birthday 2024]],6))</f>
        <v>1</v>
      </c>
      <c r="P382" s="87" t="b">
        <f>IF((tblData[[#This Row],[Day of week]]=7)+(tblData[[#This Row],[Day of week]]=6),TRUE,FALSE)</f>
        <v>0</v>
      </c>
      <c r="Q382" s="3">
        <f>IF(tblData[[#This Row],[Is Weekend]],DAY(tblData[[#This Row],[Birthday 2024]]),0)</f>
        <v>0</v>
      </c>
    </row>
    <row r="383" spans="2:17" ht="23.25" customHeight="1" x14ac:dyDescent="0.25">
      <c r="B383" s="19" t="s">
        <v>365</v>
      </c>
      <c r="C383" s="20">
        <v>37683</v>
      </c>
      <c r="D383" s="86">
        <f>DATE(2024,MONTH(tblData[[#This Row],[Birthday (MM/DD/YYYY)]]),DAY(tblData[[#This Row],[Birthday (MM/DD/YYYY)]]))</f>
        <v>45354</v>
      </c>
      <c r="E383" s="3">
        <f>WEEKDAY(tblData[[#This Row],[Birthday 2024]],2)</f>
        <v>7</v>
      </c>
      <c r="F383" s="3">
        <f>WEEKDAY(DATE(2024,MONTH(tblData[[#This Row],[Birthday 2024]]),1),2)</f>
        <v>5</v>
      </c>
      <c r="G383" s="87">
        <f>DATE(2024,MONTH(tblData[[#This Row],[Birthday 2024]]),1)</f>
        <v>45352</v>
      </c>
      <c r="H383" s="87">
        <f>IF(tblData[[#This Row],[First Day of week of the month]]&lt;=2,tblData[[#This Row],[First Day of week]]+2-tblData[[#This Row],[First Day of week of the month]],tblData[[#This Row],[First Day of week]]+7-tblData[[#This Row],[First Day of week of the month]]+2)</f>
        <v>45356</v>
      </c>
      <c r="I383" s="87">
        <f>tblData[[#This Row],[First Tuesday of the month]]+7*2</f>
        <v>45370</v>
      </c>
      <c r="J383" s="3" t="b">
        <f>tblData[[#This Row],[Third Tuesday of the month]]=tblData[[#This Row],[Birthday 2024]]</f>
        <v>0</v>
      </c>
      <c r="K383" s="87" cm="1">
        <f t="array" ref="K383">tblData[[#This Row],[Birthday 2024]]-_xlfn.SWITCH(tblData[[#This Row],[Day of week]],7,0,6,6,5,5,4,4,3,3,2,2,1,1)</f>
        <v>45354</v>
      </c>
      <c r="L383" s="87">
        <f>IF(MONTH(tblData[[#This Row],[Birthday 2024]])=2,DATE(2024,2,25),EOMONTH(tblData[[#This Row],[Birthday 2024]],0)-4)</f>
        <v>45378</v>
      </c>
      <c r="M383" s="87">
        <f>EOMONTH(tblData[[#This Row],[Birthday 2024]],0)</f>
        <v>45382</v>
      </c>
      <c r="N383" s="87" t="b">
        <f>MEDIAN(tblData[[#This Row],[Last - 5]:[Last]],tblData[[#This Row],[Birthday 2024]])=tblData[[#This Row],[Birthday 2024]]</f>
        <v>0</v>
      </c>
      <c r="O383" s="87" t="b">
        <f>DAY(tblData[[#This Row],[Birthday 2024]]) = DAY(EDATE(tblData[[#This Row],[Birthday 2024]],6))</f>
        <v>1</v>
      </c>
      <c r="P383" s="87" t="b">
        <f>IF((tblData[[#This Row],[Day of week]]=7)+(tblData[[#This Row],[Day of week]]=6),TRUE,FALSE)</f>
        <v>1</v>
      </c>
      <c r="Q383" s="3">
        <f>IF(tblData[[#This Row],[Is Weekend]],DAY(tblData[[#This Row],[Birthday 2024]]),0)</f>
        <v>3</v>
      </c>
    </row>
    <row r="384" spans="2:17" ht="23.25" customHeight="1" x14ac:dyDescent="0.25">
      <c r="B384" s="19" t="s">
        <v>366</v>
      </c>
      <c r="C384" s="20">
        <v>38029</v>
      </c>
      <c r="D384" s="86">
        <f>DATE(2024,MONTH(tblData[[#This Row],[Birthday (MM/DD/YYYY)]]),DAY(tblData[[#This Row],[Birthday (MM/DD/YYYY)]]))</f>
        <v>45334</v>
      </c>
      <c r="E384" s="3">
        <f>WEEKDAY(tblData[[#This Row],[Birthday 2024]],2)</f>
        <v>1</v>
      </c>
      <c r="F384" s="3">
        <f>WEEKDAY(DATE(2024,MONTH(tblData[[#This Row],[Birthday 2024]]),1),2)</f>
        <v>4</v>
      </c>
      <c r="G384" s="87">
        <f>DATE(2024,MONTH(tblData[[#This Row],[Birthday 2024]]),1)</f>
        <v>45323</v>
      </c>
      <c r="H384" s="87">
        <f>IF(tblData[[#This Row],[First Day of week of the month]]&lt;=2,tblData[[#This Row],[First Day of week]]+2-tblData[[#This Row],[First Day of week of the month]],tblData[[#This Row],[First Day of week]]+7-tblData[[#This Row],[First Day of week of the month]]+2)</f>
        <v>45328</v>
      </c>
      <c r="I384" s="87">
        <f>tblData[[#This Row],[First Tuesday of the month]]+7*2</f>
        <v>45342</v>
      </c>
      <c r="J384" s="3" t="b">
        <f>tblData[[#This Row],[Third Tuesday of the month]]=tblData[[#This Row],[Birthday 2024]]</f>
        <v>0</v>
      </c>
      <c r="K384" s="87" cm="1">
        <f t="array" ref="K384">tblData[[#This Row],[Birthday 2024]]-_xlfn.SWITCH(tblData[[#This Row],[Day of week]],7,0,6,6,5,5,4,4,3,3,2,2,1,1)</f>
        <v>45333</v>
      </c>
      <c r="L384" s="87">
        <f>IF(MONTH(tblData[[#This Row],[Birthday 2024]])=2,DATE(2024,2,25),EOMONTH(tblData[[#This Row],[Birthday 2024]],0)-4)</f>
        <v>45347</v>
      </c>
      <c r="M384" s="87">
        <f>EOMONTH(tblData[[#This Row],[Birthday 2024]],0)</f>
        <v>45351</v>
      </c>
      <c r="N384" s="87" t="b">
        <f>MEDIAN(tblData[[#This Row],[Last - 5]:[Last]],tblData[[#This Row],[Birthday 2024]])=tblData[[#This Row],[Birthday 2024]]</f>
        <v>0</v>
      </c>
      <c r="O384" s="87" t="b">
        <f>DAY(tblData[[#This Row],[Birthday 2024]]) = DAY(EDATE(tblData[[#This Row],[Birthday 2024]],6))</f>
        <v>1</v>
      </c>
      <c r="P384" s="87" t="b">
        <f>IF((tblData[[#This Row],[Day of week]]=7)+(tblData[[#This Row],[Day of week]]=6),TRUE,FALSE)</f>
        <v>0</v>
      </c>
      <c r="Q384" s="3">
        <f>IF(tblData[[#This Row],[Is Weekend]],DAY(tblData[[#This Row],[Birthday 2024]]),0)</f>
        <v>0</v>
      </c>
    </row>
    <row r="385" spans="2:17" ht="23.25" customHeight="1" x14ac:dyDescent="0.25">
      <c r="B385" s="19" t="s">
        <v>367</v>
      </c>
      <c r="C385" s="20">
        <v>37901</v>
      </c>
      <c r="D385" s="86">
        <f>DATE(2024,MONTH(tblData[[#This Row],[Birthday (MM/DD/YYYY)]]),DAY(tblData[[#This Row],[Birthday (MM/DD/YYYY)]]))</f>
        <v>45572</v>
      </c>
      <c r="E385" s="3">
        <f>WEEKDAY(tblData[[#This Row],[Birthday 2024]],2)</f>
        <v>1</v>
      </c>
      <c r="F385" s="3">
        <f>WEEKDAY(DATE(2024,MONTH(tblData[[#This Row],[Birthday 2024]]),1),2)</f>
        <v>2</v>
      </c>
      <c r="G385" s="87">
        <f>DATE(2024,MONTH(tblData[[#This Row],[Birthday 2024]]),1)</f>
        <v>45566</v>
      </c>
      <c r="H385" s="87">
        <f>IF(tblData[[#This Row],[First Day of week of the month]]&lt;=2,tblData[[#This Row],[First Day of week]]+2-tblData[[#This Row],[First Day of week of the month]],tblData[[#This Row],[First Day of week]]+7-tblData[[#This Row],[First Day of week of the month]]+2)</f>
        <v>45566</v>
      </c>
      <c r="I385" s="87">
        <f>tblData[[#This Row],[First Tuesday of the month]]+7*2</f>
        <v>45580</v>
      </c>
      <c r="J385" s="3" t="b">
        <f>tblData[[#This Row],[Third Tuesday of the month]]=tblData[[#This Row],[Birthday 2024]]</f>
        <v>0</v>
      </c>
      <c r="K385" s="87" cm="1">
        <f t="array" ref="K385">tblData[[#This Row],[Birthday 2024]]-_xlfn.SWITCH(tblData[[#This Row],[Day of week]],7,0,6,6,5,5,4,4,3,3,2,2,1,1)</f>
        <v>45571</v>
      </c>
      <c r="L385" s="87">
        <f>IF(MONTH(tblData[[#This Row],[Birthday 2024]])=2,DATE(2024,2,25),EOMONTH(tblData[[#This Row],[Birthday 2024]],0)-4)</f>
        <v>45592</v>
      </c>
      <c r="M385" s="87">
        <f>EOMONTH(tblData[[#This Row],[Birthday 2024]],0)</f>
        <v>45596</v>
      </c>
      <c r="N385" s="87" t="b">
        <f>MEDIAN(tblData[[#This Row],[Last - 5]:[Last]],tblData[[#This Row],[Birthday 2024]])=tblData[[#This Row],[Birthday 2024]]</f>
        <v>0</v>
      </c>
      <c r="O385" s="87" t="b">
        <f>DAY(tblData[[#This Row],[Birthday 2024]]) = DAY(EDATE(tblData[[#This Row],[Birthday 2024]],6))</f>
        <v>1</v>
      </c>
      <c r="P385" s="87" t="b">
        <f>IF((tblData[[#This Row],[Day of week]]=7)+(tblData[[#This Row],[Day of week]]=6),TRUE,FALSE)</f>
        <v>0</v>
      </c>
      <c r="Q385" s="3">
        <f>IF(tblData[[#This Row],[Is Weekend]],DAY(tblData[[#This Row],[Birthday 2024]]),0)</f>
        <v>0</v>
      </c>
    </row>
    <row r="386" spans="2:17" ht="23.25" customHeight="1" x14ac:dyDescent="0.25">
      <c r="B386" s="19" t="s">
        <v>368</v>
      </c>
      <c r="C386" s="20">
        <v>37293</v>
      </c>
      <c r="D386" s="86">
        <f>DATE(2024,MONTH(tblData[[#This Row],[Birthday (MM/DD/YYYY)]]),DAY(tblData[[#This Row],[Birthday (MM/DD/YYYY)]]))</f>
        <v>45328</v>
      </c>
      <c r="E386" s="3">
        <f>WEEKDAY(tblData[[#This Row],[Birthday 2024]],2)</f>
        <v>2</v>
      </c>
      <c r="F386" s="3">
        <f>WEEKDAY(DATE(2024,MONTH(tblData[[#This Row],[Birthday 2024]]),1),2)</f>
        <v>4</v>
      </c>
      <c r="G386" s="87">
        <f>DATE(2024,MONTH(tblData[[#This Row],[Birthday 2024]]),1)</f>
        <v>45323</v>
      </c>
      <c r="H386" s="87">
        <f>IF(tblData[[#This Row],[First Day of week of the month]]&lt;=2,tblData[[#This Row],[First Day of week]]+2-tblData[[#This Row],[First Day of week of the month]],tblData[[#This Row],[First Day of week]]+7-tblData[[#This Row],[First Day of week of the month]]+2)</f>
        <v>45328</v>
      </c>
      <c r="I386" s="87">
        <f>tblData[[#This Row],[First Tuesday of the month]]+7*2</f>
        <v>45342</v>
      </c>
      <c r="J386" s="3" t="b">
        <f>tblData[[#This Row],[Third Tuesday of the month]]=tblData[[#This Row],[Birthday 2024]]</f>
        <v>0</v>
      </c>
      <c r="K386" s="87" cm="1">
        <f t="array" ref="K386">tblData[[#This Row],[Birthday 2024]]-_xlfn.SWITCH(tblData[[#This Row],[Day of week]],7,0,6,6,5,5,4,4,3,3,2,2,1,1)</f>
        <v>45326</v>
      </c>
      <c r="L386" s="87">
        <f>IF(MONTH(tblData[[#This Row],[Birthday 2024]])=2,DATE(2024,2,25),EOMONTH(tblData[[#This Row],[Birthday 2024]],0)-4)</f>
        <v>45347</v>
      </c>
      <c r="M386" s="87">
        <f>EOMONTH(tblData[[#This Row],[Birthday 2024]],0)</f>
        <v>45351</v>
      </c>
      <c r="N386" s="87" t="b">
        <f>MEDIAN(tblData[[#This Row],[Last - 5]:[Last]],tblData[[#This Row],[Birthday 2024]])=tblData[[#This Row],[Birthday 2024]]</f>
        <v>0</v>
      </c>
      <c r="O386" s="87" t="b">
        <f>DAY(tblData[[#This Row],[Birthday 2024]]) = DAY(EDATE(tblData[[#This Row],[Birthday 2024]],6))</f>
        <v>1</v>
      </c>
      <c r="P386" s="87" t="b">
        <f>IF((tblData[[#This Row],[Day of week]]=7)+(tblData[[#This Row],[Day of week]]=6),TRUE,FALSE)</f>
        <v>0</v>
      </c>
      <c r="Q386" s="3">
        <f>IF(tblData[[#This Row],[Is Weekend]],DAY(tblData[[#This Row],[Birthday 2024]]),0)</f>
        <v>0</v>
      </c>
    </row>
    <row r="387" spans="2:17" ht="23.25" customHeight="1" x14ac:dyDescent="0.25">
      <c r="B387" s="19" t="s">
        <v>369</v>
      </c>
      <c r="C387" s="20">
        <v>37737</v>
      </c>
      <c r="D387" s="86">
        <f>DATE(2024,MONTH(tblData[[#This Row],[Birthday (MM/DD/YYYY)]]),DAY(tblData[[#This Row],[Birthday (MM/DD/YYYY)]]))</f>
        <v>45408</v>
      </c>
      <c r="E387" s="3">
        <f>WEEKDAY(tblData[[#This Row],[Birthday 2024]],2)</f>
        <v>5</v>
      </c>
      <c r="F387" s="3">
        <f>WEEKDAY(DATE(2024,MONTH(tblData[[#This Row],[Birthday 2024]]),1),2)</f>
        <v>1</v>
      </c>
      <c r="G387" s="87">
        <f>DATE(2024,MONTH(tblData[[#This Row],[Birthday 2024]]),1)</f>
        <v>45383</v>
      </c>
      <c r="H387" s="87">
        <f>IF(tblData[[#This Row],[First Day of week of the month]]&lt;=2,tblData[[#This Row],[First Day of week]]+2-tblData[[#This Row],[First Day of week of the month]],tblData[[#This Row],[First Day of week]]+7-tblData[[#This Row],[First Day of week of the month]]+2)</f>
        <v>45384</v>
      </c>
      <c r="I387" s="87">
        <f>tblData[[#This Row],[First Tuesday of the month]]+7*2</f>
        <v>45398</v>
      </c>
      <c r="J387" s="3" t="b">
        <f>tblData[[#This Row],[Third Tuesday of the month]]=tblData[[#This Row],[Birthday 2024]]</f>
        <v>0</v>
      </c>
      <c r="K387" s="87" cm="1">
        <f t="array" ref="K387">tblData[[#This Row],[Birthday 2024]]-_xlfn.SWITCH(tblData[[#This Row],[Day of week]],7,0,6,6,5,5,4,4,3,3,2,2,1,1)</f>
        <v>45403</v>
      </c>
      <c r="L387" s="87">
        <f>IF(MONTH(tblData[[#This Row],[Birthday 2024]])=2,DATE(2024,2,25),EOMONTH(tblData[[#This Row],[Birthday 2024]],0)-4)</f>
        <v>45408</v>
      </c>
      <c r="M387" s="87">
        <f>EOMONTH(tblData[[#This Row],[Birthday 2024]],0)</f>
        <v>45412</v>
      </c>
      <c r="N387" s="87" t="b">
        <f>MEDIAN(tblData[[#This Row],[Last - 5]:[Last]],tblData[[#This Row],[Birthday 2024]])=tblData[[#This Row],[Birthday 2024]]</f>
        <v>1</v>
      </c>
      <c r="O387" s="87" t="b">
        <f>DAY(tblData[[#This Row],[Birthday 2024]]) = DAY(EDATE(tblData[[#This Row],[Birthday 2024]],6))</f>
        <v>1</v>
      </c>
      <c r="P387" s="87" t="b">
        <f>IF((tblData[[#This Row],[Day of week]]=7)+(tblData[[#This Row],[Day of week]]=6),TRUE,FALSE)</f>
        <v>0</v>
      </c>
      <c r="Q387" s="3">
        <f>IF(tblData[[#This Row],[Is Weekend]],DAY(tblData[[#This Row],[Birthday 2024]]),0)</f>
        <v>0</v>
      </c>
    </row>
    <row r="388" spans="2:17" ht="23.25" customHeight="1" x14ac:dyDescent="0.25">
      <c r="B388" s="19" t="s">
        <v>370</v>
      </c>
      <c r="C388" s="20">
        <v>37523</v>
      </c>
      <c r="D388" s="86">
        <f>DATE(2024,MONTH(tblData[[#This Row],[Birthday (MM/DD/YYYY)]]),DAY(tblData[[#This Row],[Birthday (MM/DD/YYYY)]]))</f>
        <v>45559</v>
      </c>
      <c r="E388" s="3">
        <f>WEEKDAY(tblData[[#This Row],[Birthday 2024]],2)</f>
        <v>2</v>
      </c>
      <c r="F388" s="3">
        <f>WEEKDAY(DATE(2024,MONTH(tblData[[#This Row],[Birthday 2024]]),1),2)</f>
        <v>7</v>
      </c>
      <c r="G388" s="87">
        <f>DATE(2024,MONTH(tblData[[#This Row],[Birthday 2024]]),1)</f>
        <v>45536</v>
      </c>
      <c r="H388" s="87">
        <f>IF(tblData[[#This Row],[First Day of week of the month]]&lt;=2,tblData[[#This Row],[First Day of week]]+2-tblData[[#This Row],[First Day of week of the month]],tblData[[#This Row],[First Day of week]]+7-tblData[[#This Row],[First Day of week of the month]]+2)</f>
        <v>45538</v>
      </c>
      <c r="I388" s="87">
        <f>tblData[[#This Row],[First Tuesday of the month]]+7*2</f>
        <v>45552</v>
      </c>
      <c r="J388" s="3" t="b">
        <f>tblData[[#This Row],[Third Tuesday of the month]]=tblData[[#This Row],[Birthday 2024]]</f>
        <v>0</v>
      </c>
      <c r="K388" s="87" cm="1">
        <f t="array" ref="K388">tblData[[#This Row],[Birthday 2024]]-_xlfn.SWITCH(tblData[[#This Row],[Day of week]],7,0,6,6,5,5,4,4,3,3,2,2,1,1)</f>
        <v>45557</v>
      </c>
      <c r="L388" s="87">
        <f>IF(MONTH(tblData[[#This Row],[Birthday 2024]])=2,DATE(2024,2,25),EOMONTH(tblData[[#This Row],[Birthday 2024]],0)-4)</f>
        <v>45561</v>
      </c>
      <c r="M388" s="87">
        <f>EOMONTH(tblData[[#This Row],[Birthday 2024]],0)</f>
        <v>45565</v>
      </c>
      <c r="N388" s="87" t="b">
        <f>MEDIAN(tblData[[#This Row],[Last - 5]:[Last]],tblData[[#This Row],[Birthday 2024]])=tblData[[#This Row],[Birthday 2024]]</f>
        <v>0</v>
      </c>
      <c r="O388" s="87" t="b">
        <f>DAY(tblData[[#This Row],[Birthday 2024]]) = DAY(EDATE(tblData[[#This Row],[Birthday 2024]],6))</f>
        <v>1</v>
      </c>
      <c r="P388" s="87" t="b">
        <f>IF((tblData[[#This Row],[Day of week]]=7)+(tblData[[#This Row],[Day of week]]=6),TRUE,FALSE)</f>
        <v>0</v>
      </c>
      <c r="Q388" s="3">
        <f>IF(tblData[[#This Row],[Is Weekend]],DAY(tblData[[#This Row],[Birthday 2024]]),0)</f>
        <v>0</v>
      </c>
    </row>
    <row r="389" spans="2:17" ht="23.25" customHeight="1" x14ac:dyDescent="0.25">
      <c r="B389" s="19" t="s">
        <v>371</v>
      </c>
      <c r="C389" s="20">
        <v>37982</v>
      </c>
      <c r="D389" s="86">
        <f>DATE(2024,MONTH(tblData[[#This Row],[Birthday (MM/DD/YYYY)]]),DAY(tblData[[#This Row],[Birthday (MM/DD/YYYY)]]))</f>
        <v>45653</v>
      </c>
      <c r="E389" s="3">
        <f>WEEKDAY(tblData[[#This Row],[Birthday 2024]],2)</f>
        <v>5</v>
      </c>
      <c r="F389" s="3">
        <f>WEEKDAY(DATE(2024,MONTH(tblData[[#This Row],[Birthday 2024]]),1),2)</f>
        <v>7</v>
      </c>
      <c r="G389" s="87">
        <f>DATE(2024,MONTH(tblData[[#This Row],[Birthday 2024]]),1)</f>
        <v>45627</v>
      </c>
      <c r="H389" s="87">
        <f>IF(tblData[[#This Row],[First Day of week of the month]]&lt;=2,tblData[[#This Row],[First Day of week]]+2-tblData[[#This Row],[First Day of week of the month]],tblData[[#This Row],[First Day of week]]+7-tblData[[#This Row],[First Day of week of the month]]+2)</f>
        <v>45629</v>
      </c>
      <c r="I389" s="87">
        <f>tblData[[#This Row],[First Tuesday of the month]]+7*2</f>
        <v>45643</v>
      </c>
      <c r="J389" s="3" t="b">
        <f>tblData[[#This Row],[Third Tuesday of the month]]=tblData[[#This Row],[Birthday 2024]]</f>
        <v>0</v>
      </c>
      <c r="K389" s="87" cm="1">
        <f t="array" ref="K389">tblData[[#This Row],[Birthday 2024]]-_xlfn.SWITCH(tblData[[#This Row],[Day of week]],7,0,6,6,5,5,4,4,3,3,2,2,1,1)</f>
        <v>45648</v>
      </c>
      <c r="L389" s="87">
        <f>IF(MONTH(tblData[[#This Row],[Birthday 2024]])=2,DATE(2024,2,25),EOMONTH(tblData[[#This Row],[Birthday 2024]],0)-4)</f>
        <v>45653</v>
      </c>
      <c r="M389" s="87">
        <f>EOMONTH(tblData[[#This Row],[Birthday 2024]],0)</f>
        <v>45657</v>
      </c>
      <c r="N389" s="87" t="b">
        <f>MEDIAN(tblData[[#This Row],[Last - 5]:[Last]],tblData[[#This Row],[Birthday 2024]])=tblData[[#This Row],[Birthday 2024]]</f>
        <v>1</v>
      </c>
      <c r="O389" s="87" t="b">
        <f>DAY(tblData[[#This Row],[Birthday 2024]]) = DAY(EDATE(tblData[[#This Row],[Birthday 2024]],6))</f>
        <v>1</v>
      </c>
      <c r="P389" s="87" t="b">
        <f>IF((tblData[[#This Row],[Day of week]]=7)+(tblData[[#This Row],[Day of week]]=6),TRUE,FALSE)</f>
        <v>0</v>
      </c>
      <c r="Q389" s="3">
        <f>IF(tblData[[#This Row],[Is Weekend]],DAY(tblData[[#This Row],[Birthday 2024]]),0)</f>
        <v>0</v>
      </c>
    </row>
    <row r="390" spans="2:17" ht="23.25" customHeight="1" x14ac:dyDescent="0.25">
      <c r="B390" s="19" t="s">
        <v>372</v>
      </c>
      <c r="C390" s="20">
        <v>37468</v>
      </c>
      <c r="D390" s="86">
        <f>DATE(2024,MONTH(tblData[[#This Row],[Birthday (MM/DD/YYYY)]]),DAY(tblData[[#This Row],[Birthday (MM/DD/YYYY)]]))</f>
        <v>45504</v>
      </c>
      <c r="E390" s="3">
        <f>WEEKDAY(tblData[[#This Row],[Birthday 2024]],2)</f>
        <v>3</v>
      </c>
      <c r="F390" s="3">
        <f>WEEKDAY(DATE(2024,MONTH(tblData[[#This Row],[Birthday 2024]]),1),2)</f>
        <v>1</v>
      </c>
      <c r="G390" s="87">
        <f>DATE(2024,MONTH(tblData[[#This Row],[Birthday 2024]]),1)</f>
        <v>45474</v>
      </c>
      <c r="H390" s="87">
        <f>IF(tblData[[#This Row],[First Day of week of the month]]&lt;=2,tblData[[#This Row],[First Day of week]]+2-tblData[[#This Row],[First Day of week of the month]],tblData[[#This Row],[First Day of week]]+7-tblData[[#This Row],[First Day of week of the month]]+2)</f>
        <v>45475</v>
      </c>
      <c r="I390" s="87">
        <f>tblData[[#This Row],[First Tuesday of the month]]+7*2</f>
        <v>45489</v>
      </c>
      <c r="J390" s="3" t="b">
        <f>tblData[[#This Row],[Third Tuesday of the month]]=tblData[[#This Row],[Birthday 2024]]</f>
        <v>0</v>
      </c>
      <c r="K390" s="87" cm="1">
        <f t="array" ref="K390">tblData[[#This Row],[Birthday 2024]]-_xlfn.SWITCH(tblData[[#This Row],[Day of week]],7,0,6,6,5,5,4,4,3,3,2,2,1,1)</f>
        <v>45501</v>
      </c>
      <c r="L390" s="87">
        <f>IF(MONTH(tblData[[#This Row],[Birthday 2024]])=2,DATE(2024,2,25),EOMONTH(tblData[[#This Row],[Birthday 2024]],0)-4)</f>
        <v>45500</v>
      </c>
      <c r="M390" s="87">
        <f>EOMONTH(tblData[[#This Row],[Birthday 2024]],0)</f>
        <v>45504</v>
      </c>
      <c r="N390" s="87" t="b">
        <f>MEDIAN(tblData[[#This Row],[Last - 5]:[Last]],tblData[[#This Row],[Birthday 2024]])=tblData[[#This Row],[Birthday 2024]]</f>
        <v>1</v>
      </c>
      <c r="O390" s="87" t="b">
        <f>DAY(tblData[[#This Row],[Birthday 2024]]) = DAY(EDATE(tblData[[#This Row],[Birthday 2024]],6))</f>
        <v>1</v>
      </c>
      <c r="P390" s="87" t="b">
        <f>IF((tblData[[#This Row],[Day of week]]=7)+(tblData[[#This Row],[Day of week]]=6),TRUE,FALSE)</f>
        <v>0</v>
      </c>
      <c r="Q390" s="3">
        <f>IF(tblData[[#This Row],[Is Weekend]],DAY(tblData[[#This Row],[Birthday 2024]]),0)</f>
        <v>0</v>
      </c>
    </row>
    <row r="391" spans="2:17" ht="23.25" customHeight="1" x14ac:dyDescent="0.25">
      <c r="B391" s="19" t="s">
        <v>373</v>
      </c>
      <c r="C391" s="20">
        <v>37108</v>
      </c>
      <c r="D391" s="86">
        <f>DATE(2024,MONTH(tblData[[#This Row],[Birthday (MM/DD/YYYY)]]),DAY(tblData[[#This Row],[Birthday (MM/DD/YYYY)]]))</f>
        <v>45509</v>
      </c>
      <c r="E391" s="3">
        <f>WEEKDAY(tblData[[#This Row],[Birthday 2024]],2)</f>
        <v>1</v>
      </c>
      <c r="F391" s="3">
        <f>WEEKDAY(DATE(2024,MONTH(tblData[[#This Row],[Birthday 2024]]),1),2)</f>
        <v>4</v>
      </c>
      <c r="G391" s="87">
        <f>DATE(2024,MONTH(tblData[[#This Row],[Birthday 2024]]),1)</f>
        <v>45505</v>
      </c>
      <c r="H391" s="87">
        <f>IF(tblData[[#This Row],[First Day of week of the month]]&lt;=2,tblData[[#This Row],[First Day of week]]+2-tblData[[#This Row],[First Day of week of the month]],tblData[[#This Row],[First Day of week]]+7-tblData[[#This Row],[First Day of week of the month]]+2)</f>
        <v>45510</v>
      </c>
      <c r="I391" s="87">
        <f>tblData[[#This Row],[First Tuesday of the month]]+7*2</f>
        <v>45524</v>
      </c>
      <c r="J391" s="3" t="b">
        <f>tblData[[#This Row],[Third Tuesday of the month]]=tblData[[#This Row],[Birthday 2024]]</f>
        <v>0</v>
      </c>
      <c r="K391" s="87" cm="1">
        <f t="array" ref="K391">tblData[[#This Row],[Birthday 2024]]-_xlfn.SWITCH(tblData[[#This Row],[Day of week]],7,0,6,6,5,5,4,4,3,3,2,2,1,1)</f>
        <v>45508</v>
      </c>
      <c r="L391" s="87">
        <f>IF(MONTH(tblData[[#This Row],[Birthday 2024]])=2,DATE(2024,2,25),EOMONTH(tblData[[#This Row],[Birthday 2024]],0)-4)</f>
        <v>45531</v>
      </c>
      <c r="M391" s="87">
        <f>EOMONTH(tblData[[#This Row],[Birthday 2024]],0)</f>
        <v>45535</v>
      </c>
      <c r="N391" s="87" t="b">
        <f>MEDIAN(tblData[[#This Row],[Last - 5]:[Last]],tblData[[#This Row],[Birthday 2024]])=tblData[[#This Row],[Birthday 2024]]</f>
        <v>0</v>
      </c>
      <c r="O391" s="87" t="b">
        <f>DAY(tblData[[#This Row],[Birthday 2024]]) = DAY(EDATE(tblData[[#This Row],[Birthday 2024]],6))</f>
        <v>1</v>
      </c>
      <c r="P391" s="87" t="b">
        <f>IF((tblData[[#This Row],[Day of week]]=7)+(tblData[[#This Row],[Day of week]]=6),TRUE,FALSE)</f>
        <v>0</v>
      </c>
      <c r="Q391" s="3">
        <f>IF(tblData[[#This Row],[Is Weekend]],DAY(tblData[[#This Row],[Birthday 2024]]),0)</f>
        <v>0</v>
      </c>
    </row>
    <row r="392" spans="2:17" ht="23.25" customHeight="1" x14ac:dyDescent="0.25">
      <c r="B392" s="19" t="s">
        <v>374</v>
      </c>
      <c r="C392" s="20">
        <v>38025</v>
      </c>
      <c r="D392" s="86">
        <f>DATE(2024,MONTH(tblData[[#This Row],[Birthday (MM/DD/YYYY)]]),DAY(tblData[[#This Row],[Birthday (MM/DD/YYYY)]]))</f>
        <v>45330</v>
      </c>
      <c r="E392" s="3">
        <f>WEEKDAY(tblData[[#This Row],[Birthday 2024]],2)</f>
        <v>4</v>
      </c>
      <c r="F392" s="3">
        <f>WEEKDAY(DATE(2024,MONTH(tblData[[#This Row],[Birthday 2024]]),1),2)</f>
        <v>4</v>
      </c>
      <c r="G392" s="87">
        <f>DATE(2024,MONTH(tblData[[#This Row],[Birthday 2024]]),1)</f>
        <v>45323</v>
      </c>
      <c r="H392" s="87">
        <f>IF(tblData[[#This Row],[First Day of week of the month]]&lt;=2,tblData[[#This Row],[First Day of week]]+2-tblData[[#This Row],[First Day of week of the month]],tblData[[#This Row],[First Day of week]]+7-tblData[[#This Row],[First Day of week of the month]]+2)</f>
        <v>45328</v>
      </c>
      <c r="I392" s="87">
        <f>tblData[[#This Row],[First Tuesday of the month]]+7*2</f>
        <v>45342</v>
      </c>
      <c r="J392" s="3" t="b">
        <f>tblData[[#This Row],[Third Tuesday of the month]]=tblData[[#This Row],[Birthday 2024]]</f>
        <v>0</v>
      </c>
      <c r="K392" s="87" cm="1">
        <f t="array" ref="K392">tblData[[#This Row],[Birthday 2024]]-_xlfn.SWITCH(tblData[[#This Row],[Day of week]],7,0,6,6,5,5,4,4,3,3,2,2,1,1)</f>
        <v>45326</v>
      </c>
      <c r="L392" s="87">
        <f>IF(MONTH(tblData[[#This Row],[Birthday 2024]])=2,DATE(2024,2,25),EOMONTH(tblData[[#This Row],[Birthday 2024]],0)-4)</f>
        <v>45347</v>
      </c>
      <c r="M392" s="87">
        <f>EOMONTH(tblData[[#This Row],[Birthday 2024]],0)</f>
        <v>45351</v>
      </c>
      <c r="N392" s="87" t="b">
        <f>MEDIAN(tblData[[#This Row],[Last - 5]:[Last]],tblData[[#This Row],[Birthday 2024]])=tblData[[#This Row],[Birthday 2024]]</f>
        <v>0</v>
      </c>
      <c r="O392" s="87" t="b">
        <f>DAY(tblData[[#This Row],[Birthday 2024]]) = DAY(EDATE(tblData[[#This Row],[Birthday 2024]],6))</f>
        <v>1</v>
      </c>
      <c r="P392" s="87" t="b">
        <f>IF((tblData[[#This Row],[Day of week]]=7)+(tblData[[#This Row],[Day of week]]=6),TRUE,FALSE)</f>
        <v>0</v>
      </c>
      <c r="Q392" s="3">
        <f>IF(tblData[[#This Row],[Is Weekend]],DAY(tblData[[#This Row],[Birthday 2024]]),0)</f>
        <v>0</v>
      </c>
    </row>
    <row r="393" spans="2:17" ht="23.25" customHeight="1" x14ac:dyDescent="0.25">
      <c r="B393" s="19" t="s">
        <v>375</v>
      </c>
      <c r="C393" s="20">
        <v>36966</v>
      </c>
      <c r="D393" s="86">
        <f>DATE(2024,MONTH(tblData[[#This Row],[Birthday (MM/DD/YYYY)]]),DAY(tblData[[#This Row],[Birthday (MM/DD/YYYY)]]))</f>
        <v>45367</v>
      </c>
      <c r="E393" s="3">
        <f>WEEKDAY(tblData[[#This Row],[Birthday 2024]],2)</f>
        <v>6</v>
      </c>
      <c r="F393" s="3">
        <f>WEEKDAY(DATE(2024,MONTH(tblData[[#This Row],[Birthday 2024]]),1),2)</f>
        <v>5</v>
      </c>
      <c r="G393" s="87">
        <f>DATE(2024,MONTH(tblData[[#This Row],[Birthday 2024]]),1)</f>
        <v>45352</v>
      </c>
      <c r="H393" s="87">
        <f>IF(tblData[[#This Row],[First Day of week of the month]]&lt;=2,tblData[[#This Row],[First Day of week]]+2-tblData[[#This Row],[First Day of week of the month]],tblData[[#This Row],[First Day of week]]+7-tblData[[#This Row],[First Day of week of the month]]+2)</f>
        <v>45356</v>
      </c>
      <c r="I393" s="87">
        <f>tblData[[#This Row],[First Tuesday of the month]]+7*2</f>
        <v>45370</v>
      </c>
      <c r="J393" s="3" t="b">
        <f>tblData[[#This Row],[Third Tuesday of the month]]=tblData[[#This Row],[Birthday 2024]]</f>
        <v>0</v>
      </c>
      <c r="K393" s="87" cm="1">
        <f t="array" ref="K393">tblData[[#This Row],[Birthday 2024]]-_xlfn.SWITCH(tblData[[#This Row],[Day of week]],7,0,6,6,5,5,4,4,3,3,2,2,1,1)</f>
        <v>45361</v>
      </c>
      <c r="L393" s="87">
        <f>IF(MONTH(tblData[[#This Row],[Birthday 2024]])=2,DATE(2024,2,25),EOMONTH(tblData[[#This Row],[Birthday 2024]],0)-4)</f>
        <v>45378</v>
      </c>
      <c r="M393" s="87">
        <f>EOMONTH(tblData[[#This Row],[Birthday 2024]],0)</f>
        <v>45382</v>
      </c>
      <c r="N393" s="87" t="b">
        <f>MEDIAN(tblData[[#This Row],[Last - 5]:[Last]],tblData[[#This Row],[Birthday 2024]])=tblData[[#This Row],[Birthday 2024]]</f>
        <v>0</v>
      </c>
      <c r="O393" s="87" t="b">
        <f>DAY(tblData[[#This Row],[Birthday 2024]]) = DAY(EDATE(tblData[[#This Row],[Birthday 2024]],6))</f>
        <v>1</v>
      </c>
      <c r="P393" s="87" t="b">
        <f>IF((tblData[[#This Row],[Day of week]]=7)+(tblData[[#This Row],[Day of week]]=6),TRUE,FALSE)</f>
        <v>1</v>
      </c>
      <c r="Q393" s="3">
        <f>IF(tblData[[#This Row],[Is Weekend]],DAY(tblData[[#This Row],[Birthday 2024]]),0)</f>
        <v>16</v>
      </c>
    </row>
    <row r="394" spans="2:17" ht="23.25" customHeight="1" x14ac:dyDescent="0.25">
      <c r="B394" s="19" t="s">
        <v>376</v>
      </c>
      <c r="C394" s="20">
        <v>37420</v>
      </c>
      <c r="D394" s="86">
        <f>DATE(2024,MONTH(tblData[[#This Row],[Birthday (MM/DD/YYYY)]]),DAY(tblData[[#This Row],[Birthday (MM/DD/YYYY)]]))</f>
        <v>45456</v>
      </c>
      <c r="E394" s="3">
        <f>WEEKDAY(tblData[[#This Row],[Birthday 2024]],2)</f>
        <v>4</v>
      </c>
      <c r="F394" s="3">
        <f>WEEKDAY(DATE(2024,MONTH(tblData[[#This Row],[Birthday 2024]]),1),2)</f>
        <v>6</v>
      </c>
      <c r="G394" s="87">
        <f>DATE(2024,MONTH(tblData[[#This Row],[Birthday 2024]]),1)</f>
        <v>45444</v>
      </c>
      <c r="H394" s="87">
        <f>IF(tblData[[#This Row],[First Day of week of the month]]&lt;=2,tblData[[#This Row],[First Day of week]]+2-tblData[[#This Row],[First Day of week of the month]],tblData[[#This Row],[First Day of week]]+7-tblData[[#This Row],[First Day of week of the month]]+2)</f>
        <v>45447</v>
      </c>
      <c r="I394" s="87">
        <f>tblData[[#This Row],[First Tuesday of the month]]+7*2</f>
        <v>45461</v>
      </c>
      <c r="J394" s="3" t="b">
        <f>tblData[[#This Row],[Third Tuesday of the month]]=tblData[[#This Row],[Birthday 2024]]</f>
        <v>0</v>
      </c>
      <c r="K394" s="87" cm="1">
        <f t="array" ref="K394">tblData[[#This Row],[Birthday 2024]]-_xlfn.SWITCH(tblData[[#This Row],[Day of week]],7,0,6,6,5,5,4,4,3,3,2,2,1,1)</f>
        <v>45452</v>
      </c>
      <c r="L394" s="87">
        <f>IF(MONTH(tblData[[#This Row],[Birthday 2024]])=2,DATE(2024,2,25),EOMONTH(tblData[[#This Row],[Birthday 2024]],0)-4)</f>
        <v>45469</v>
      </c>
      <c r="M394" s="87">
        <f>EOMONTH(tblData[[#This Row],[Birthday 2024]],0)</f>
        <v>45473</v>
      </c>
      <c r="N394" s="87" t="b">
        <f>MEDIAN(tblData[[#This Row],[Last - 5]:[Last]],tblData[[#This Row],[Birthday 2024]])=tblData[[#This Row],[Birthday 2024]]</f>
        <v>0</v>
      </c>
      <c r="O394" s="87" t="b">
        <f>DAY(tblData[[#This Row],[Birthday 2024]]) = DAY(EDATE(tblData[[#This Row],[Birthday 2024]],6))</f>
        <v>1</v>
      </c>
      <c r="P394" s="87" t="b">
        <f>IF((tblData[[#This Row],[Day of week]]=7)+(tblData[[#This Row],[Day of week]]=6),TRUE,FALSE)</f>
        <v>0</v>
      </c>
      <c r="Q394" s="3">
        <f>IF(tblData[[#This Row],[Is Weekend]],DAY(tblData[[#This Row],[Birthday 2024]]),0)</f>
        <v>0</v>
      </c>
    </row>
    <row r="395" spans="2:17" ht="23.25" customHeight="1" x14ac:dyDescent="0.25">
      <c r="B395" s="19" t="s">
        <v>377</v>
      </c>
      <c r="C395" s="20">
        <v>37998</v>
      </c>
      <c r="D395" s="86">
        <f>DATE(2024,MONTH(tblData[[#This Row],[Birthday (MM/DD/YYYY)]]),DAY(tblData[[#This Row],[Birthday (MM/DD/YYYY)]]))</f>
        <v>45303</v>
      </c>
      <c r="E395" s="3">
        <f>WEEKDAY(tblData[[#This Row],[Birthday 2024]],2)</f>
        <v>5</v>
      </c>
      <c r="F395" s="3">
        <f>WEEKDAY(DATE(2024,MONTH(tblData[[#This Row],[Birthday 2024]]),1),2)</f>
        <v>1</v>
      </c>
      <c r="G395" s="87">
        <f>DATE(2024,MONTH(tblData[[#This Row],[Birthday 2024]]),1)</f>
        <v>45292</v>
      </c>
      <c r="H395" s="87">
        <f>IF(tblData[[#This Row],[First Day of week of the month]]&lt;=2,tblData[[#This Row],[First Day of week]]+2-tblData[[#This Row],[First Day of week of the month]],tblData[[#This Row],[First Day of week]]+7-tblData[[#This Row],[First Day of week of the month]]+2)</f>
        <v>45293</v>
      </c>
      <c r="I395" s="87">
        <f>tblData[[#This Row],[First Tuesday of the month]]+7*2</f>
        <v>45307</v>
      </c>
      <c r="J395" s="3" t="b">
        <f>tblData[[#This Row],[Third Tuesday of the month]]=tblData[[#This Row],[Birthday 2024]]</f>
        <v>0</v>
      </c>
      <c r="K395" s="87" cm="1">
        <f t="array" ref="K395">tblData[[#This Row],[Birthday 2024]]-_xlfn.SWITCH(tblData[[#This Row],[Day of week]],7,0,6,6,5,5,4,4,3,3,2,2,1,1)</f>
        <v>45298</v>
      </c>
      <c r="L395" s="87">
        <f>IF(MONTH(tblData[[#This Row],[Birthday 2024]])=2,DATE(2024,2,25),EOMONTH(tblData[[#This Row],[Birthday 2024]],0)-4)</f>
        <v>45318</v>
      </c>
      <c r="M395" s="87">
        <f>EOMONTH(tblData[[#This Row],[Birthday 2024]],0)</f>
        <v>45322</v>
      </c>
      <c r="N395" s="87" t="b">
        <f>MEDIAN(tblData[[#This Row],[Last - 5]:[Last]],tblData[[#This Row],[Birthday 2024]])=tblData[[#This Row],[Birthday 2024]]</f>
        <v>0</v>
      </c>
      <c r="O395" s="87" t="b">
        <f>DAY(tblData[[#This Row],[Birthday 2024]]) = DAY(EDATE(tblData[[#This Row],[Birthday 2024]],6))</f>
        <v>1</v>
      </c>
      <c r="P395" s="87" t="b">
        <f>IF((tblData[[#This Row],[Day of week]]=7)+(tblData[[#This Row],[Day of week]]=6),TRUE,FALSE)</f>
        <v>0</v>
      </c>
      <c r="Q395" s="3">
        <f>IF(tblData[[#This Row],[Is Weekend]],DAY(tblData[[#This Row],[Birthday 2024]]),0)</f>
        <v>0</v>
      </c>
    </row>
    <row r="396" spans="2:17" ht="23.25" customHeight="1" x14ac:dyDescent="0.25">
      <c r="B396" s="19" t="s">
        <v>378</v>
      </c>
      <c r="C396" s="20">
        <v>37637</v>
      </c>
      <c r="D396" s="86">
        <f>DATE(2024,MONTH(tblData[[#This Row],[Birthday (MM/DD/YYYY)]]),DAY(tblData[[#This Row],[Birthday (MM/DD/YYYY)]]))</f>
        <v>45307</v>
      </c>
      <c r="E396" s="3">
        <f>WEEKDAY(tblData[[#This Row],[Birthday 2024]],2)</f>
        <v>2</v>
      </c>
      <c r="F396" s="3">
        <f>WEEKDAY(DATE(2024,MONTH(tblData[[#This Row],[Birthday 2024]]),1),2)</f>
        <v>1</v>
      </c>
      <c r="G396" s="87">
        <f>DATE(2024,MONTH(tblData[[#This Row],[Birthday 2024]]),1)</f>
        <v>45292</v>
      </c>
      <c r="H396" s="87">
        <f>IF(tblData[[#This Row],[First Day of week of the month]]&lt;=2,tblData[[#This Row],[First Day of week]]+2-tblData[[#This Row],[First Day of week of the month]],tblData[[#This Row],[First Day of week]]+7-tblData[[#This Row],[First Day of week of the month]]+2)</f>
        <v>45293</v>
      </c>
      <c r="I396" s="87">
        <f>tblData[[#This Row],[First Tuesday of the month]]+7*2</f>
        <v>45307</v>
      </c>
      <c r="J396" s="3" t="b">
        <f>tblData[[#This Row],[Third Tuesday of the month]]=tblData[[#This Row],[Birthday 2024]]</f>
        <v>1</v>
      </c>
      <c r="K396" s="87" cm="1">
        <f t="array" ref="K396">tblData[[#This Row],[Birthday 2024]]-_xlfn.SWITCH(tblData[[#This Row],[Day of week]],7,0,6,6,5,5,4,4,3,3,2,2,1,1)</f>
        <v>45305</v>
      </c>
      <c r="L396" s="87">
        <f>IF(MONTH(tblData[[#This Row],[Birthday 2024]])=2,DATE(2024,2,25),EOMONTH(tblData[[#This Row],[Birthday 2024]],0)-4)</f>
        <v>45318</v>
      </c>
      <c r="M396" s="87">
        <f>EOMONTH(tblData[[#This Row],[Birthday 2024]],0)</f>
        <v>45322</v>
      </c>
      <c r="N396" s="87" t="b">
        <f>MEDIAN(tblData[[#This Row],[Last - 5]:[Last]],tblData[[#This Row],[Birthday 2024]])=tblData[[#This Row],[Birthday 2024]]</f>
        <v>0</v>
      </c>
      <c r="O396" s="87" t="b">
        <f>DAY(tblData[[#This Row],[Birthday 2024]]) = DAY(EDATE(tblData[[#This Row],[Birthday 2024]],6))</f>
        <v>1</v>
      </c>
      <c r="P396" s="87" t="b">
        <f>IF((tblData[[#This Row],[Day of week]]=7)+(tblData[[#This Row],[Day of week]]=6),TRUE,FALSE)</f>
        <v>0</v>
      </c>
      <c r="Q396" s="3">
        <f>IF(tblData[[#This Row],[Is Weekend]],DAY(tblData[[#This Row],[Birthday 2024]]),0)</f>
        <v>0</v>
      </c>
    </row>
    <row r="397" spans="2:17" ht="23.25" customHeight="1" x14ac:dyDescent="0.25">
      <c r="B397" s="19" t="s">
        <v>379</v>
      </c>
      <c r="C397" s="20">
        <v>38003</v>
      </c>
      <c r="D397" s="86">
        <f>DATE(2024,MONTH(tblData[[#This Row],[Birthday (MM/DD/YYYY)]]),DAY(tblData[[#This Row],[Birthday (MM/DD/YYYY)]]))</f>
        <v>45308</v>
      </c>
      <c r="E397" s="3">
        <f>WEEKDAY(tblData[[#This Row],[Birthday 2024]],2)</f>
        <v>3</v>
      </c>
      <c r="F397" s="3">
        <f>WEEKDAY(DATE(2024,MONTH(tblData[[#This Row],[Birthday 2024]]),1),2)</f>
        <v>1</v>
      </c>
      <c r="G397" s="87">
        <f>DATE(2024,MONTH(tblData[[#This Row],[Birthday 2024]]),1)</f>
        <v>45292</v>
      </c>
      <c r="H397" s="87">
        <f>IF(tblData[[#This Row],[First Day of week of the month]]&lt;=2,tblData[[#This Row],[First Day of week]]+2-tblData[[#This Row],[First Day of week of the month]],tblData[[#This Row],[First Day of week]]+7-tblData[[#This Row],[First Day of week of the month]]+2)</f>
        <v>45293</v>
      </c>
      <c r="I397" s="87">
        <f>tblData[[#This Row],[First Tuesday of the month]]+7*2</f>
        <v>45307</v>
      </c>
      <c r="J397" s="3" t="b">
        <f>tblData[[#This Row],[Third Tuesday of the month]]=tblData[[#This Row],[Birthday 2024]]</f>
        <v>0</v>
      </c>
      <c r="K397" s="87" cm="1">
        <f t="array" ref="K397">tblData[[#This Row],[Birthday 2024]]-_xlfn.SWITCH(tblData[[#This Row],[Day of week]],7,0,6,6,5,5,4,4,3,3,2,2,1,1)</f>
        <v>45305</v>
      </c>
      <c r="L397" s="87">
        <f>IF(MONTH(tblData[[#This Row],[Birthday 2024]])=2,DATE(2024,2,25),EOMONTH(tblData[[#This Row],[Birthday 2024]],0)-4)</f>
        <v>45318</v>
      </c>
      <c r="M397" s="87">
        <f>EOMONTH(tblData[[#This Row],[Birthday 2024]],0)</f>
        <v>45322</v>
      </c>
      <c r="N397" s="87" t="b">
        <f>MEDIAN(tblData[[#This Row],[Last - 5]:[Last]],tblData[[#This Row],[Birthday 2024]])=tblData[[#This Row],[Birthday 2024]]</f>
        <v>0</v>
      </c>
      <c r="O397" s="87" t="b">
        <f>DAY(tblData[[#This Row],[Birthday 2024]]) = DAY(EDATE(tblData[[#This Row],[Birthday 2024]],6))</f>
        <v>1</v>
      </c>
      <c r="P397" s="87" t="b">
        <f>IF((tblData[[#This Row],[Day of week]]=7)+(tblData[[#This Row],[Day of week]]=6),TRUE,FALSE)</f>
        <v>0</v>
      </c>
      <c r="Q397" s="3">
        <f>IF(tblData[[#This Row],[Is Weekend]],DAY(tblData[[#This Row],[Birthday 2024]]),0)</f>
        <v>0</v>
      </c>
    </row>
    <row r="398" spans="2:17" ht="23.25" customHeight="1" x14ac:dyDescent="0.25">
      <c r="B398" s="19" t="s">
        <v>380</v>
      </c>
      <c r="C398" s="20">
        <v>38352</v>
      </c>
      <c r="D398" s="86">
        <f>DATE(2024,MONTH(tblData[[#This Row],[Birthday (MM/DD/YYYY)]]),DAY(tblData[[#This Row],[Birthday (MM/DD/YYYY)]]))</f>
        <v>45657</v>
      </c>
      <c r="E398" s="3">
        <f>WEEKDAY(tblData[[#This Row],[Birthday 2024]],2)</f>
        <v>2</v>
      </c>
      <c r="F398" s="3">
        <f>WEEKDAY(DATE(2024,MONTH(tblData[[#This Row],[Birthday 2024]]),1),2)</f>
        <v>7</v>
      </c>
      <c r="G398" s="87">
        <f>DATE(2024,MONTH(tblData[[#This Row],[Birthday 2024]]),1)</f>
        <v>45627</v>
      </c>
      <c r="H398" s="87">
        <f>IF(tblData[[#This Row],[First Day of week of the month]]&lt;=2,tblData[[#This Row],[First Day of week]]+2-tblData[[#This Row],[First Day of week of the month]],tblData[[#This Row],[First Day of week]]+7-tblData[[#This Row],[First Day of week of the month]]+2)</f>
        <v>45629</v>
      </c>
      <c r="I398" s="87">
        <f>tblData[[#This Row],[First Tuesday of the month]]+7*2</f>
        <v>45643</v>
      </c>
      <c r="J398" s="3" t="b">
        <f>tblData[[#This Row],[Third Tuesday of the month]]=tblData[[#This Row],[Birthday 2024]]</f>
        <v>0</v>
      </c>
      <c r="K398" s="87" cm="1">
        <f t="array" ref="K398">tblData[[#This Row],[Birthday 2024]]-_xlfn.SWITCH(tblData[[#This Row],[Day of week]],7,0,6,6,5,5,4,4,3,3,2,2,1,1)</f>
        <v>45655</v>
      </c>
      <c r="L398" s="87">
        <f>IF(MONTH(tblData[[#This Row],[Birthday 2024]])=2,DATE(2024,2,25),EOMONTH(tblData[[#This Row],[Birthday 2024]],0)-4)</f>
        <v>45653</v>
      </c>
      <c r="M398" s="87">
        <f>EOMONTH(tblData[[#This Row],[Birthday 2024]],0)</f>
        <v>45657</v>
      </c>
      <c r="N398" s="87" t="b">
        <f>MEDIAN(tblData[[#This Row],[Last - 5]:[Last]],tblData[[#This Row],[Birthday 2024]])=tblData[[#This Row],[Birthday 2024]]</f>
        <v>1</v>
      </c>
      <c r="O398" s="87" t="b">
        <f>DAY(tblData[[#This Row],[Birthday 2024]]) = DAY(EDATE(tblData[[#This Row],[Birthday 2024]],6))</f>
        <v>0</v>
      </c>
      <c r="P398" s="87" t="b">
        <f>IF((tblData[[#This Row],[Day of week]]=7)+(tblData[[#This Row],[Day of week]]=6),TRUE,FALSE)</f>
        <v>0</v>
      </c>
      <c r="Q398" s="3">
        <f>IF(tblData[[#This Row],[Is Weekend]],DAY(tblData[[#This Row],[Birthday 2024]]),0)</f>
        <v>0</v>
      </c>
    </row>
    <row r="399" spans="2:17" ht="23.25" customHeight="1" x14ac:dyDescent="0.25">
      <c r="B399" s="19" t="s">
        <v>381</v>
      </c>
      <c r="C399" s="20">
        <v>38140</v>
      </c>
      <c r="D399" s="86">
        <f>DATE(2024,MONTH(tblData[[#This Row],[Birthday (MM/DD/YYYY)]]),DAY(tblData[[#This Row],[Birthday (MM/DD/YYYY)]]))</f>
        <v>45445</v>
      </c>
      <c r="E399" s="3">
        <f>WEEKDAY(tblData[[#This Row],[Birthday 2024]],2)</f>
        <v>7</v>
      </c>
      <c r="F399" s="3">
        <f>WEEKDAY(DATE(2024,MONTH(tblData[[#This Row],[Birthday 2024]]),1),2)</f>
        <v>6</v>
      </c>
      <c r="G399" s="87">
        <f>DATE(2024,MONTH(tblData[[#This Row],[Birthday 2024]]),1)</f>
        <v>45444</v>
      </c>
      <c r="H399" s="87">
        <f>IF(tblData[[#This Row],[First Day of week of the month]]&lt;=2,tblData[[#This Row],[First Day of week]]+2-tblData[[#This Row],[First Day of week of the month]],tblData[[#This Row],[First Day of week]]+7-tblData[[#This Row],[First Day of week of the month]]+2)</f>
        <v>45447</v>
      </c>
      <c r="I399" s="87">
        <f>tblData[[#This Row],[First Tuesday of the month]]+7*2</f>
        <v>45461</v>
      </c>
      <c r="J399" s="3" t="b">
        <f>tblData[[#This Row],[Third Tuesday of the month]]=tblData[[#This Row],[Birthday 2024]]</f>
        <v>0</v>
      </c>
      <c r="K399" s="87" cm="1">
        <f t="array" ref="K399">tblData[[#This Row],[Birthday 2024]]-_xlfn.SWITCH(tblData[[#This Row],[Day of week]],7,0,6,6,5,5,4,4,3,3,2,2,1,1)</f>
        <v>45445</v>
      </c>
      <c r="L399" s="87">
        <f>IF(MONTH(tblData[[#This Row],[Birthday 2024]])=2,DATE(2024,2,25),EOMONTH(tblData[[#This Row],[Birthday 2024]],0)-4)</f>
        <v>45469</v>
      </c>
      <c r="M399" s="87">
        <f>EOMONTH(tblData[[#This Row],[Birthday 2024]],0)</f>
        <v>45473</v>
      </c>
      <c r="N399" s="87" t="b">
        <f>MEDIAN(tblData[[#This Row],[Last - 5]:[Last]],tblData[[#This Row],[Birthday 2024]])=tblData[[#This Row],[Birthday 2024]]</f>
        <v>0</v>
      </c>
      <c r="O399" s="87" t="b">
        <f>DAY(tblData[[#This Row],[Birthday 2024]]) = DAY(EDATE(tblData[[#This Row],[Birthday 2024]],6))</f>
        <v>1</v>
      </c>
      <c r="P399" s="87" t="b">
        <f>IF((tblData[[#This Row],[Day of week]]=7)+(tblData[[#This Row],[Day of week]]=6),TRUE,FALSE)</f>
        <v>1</v>
      </c>
      <c r="Q399" s="3">
        <f>IF(tblData[[#This Row],[Is Weekend]],DAY(tblData[[#This Row],[Birthday 2024]]),0)</f>
        <v>2</v>
      </c>
    </row>
    <row r="400" spans="2:17" ht="23.25" customHeight="1" x14ac:dyDescent="0.25">
      <c r="B400" s="19" t="s">
        <v>382</v>
      </c>
      <c r="C400" s="20">
        <v>37000</v>
      </c>
      <c r="D400" s="86">
        <f>DATE(2024,MONTH(tblData[[#This Row],[Birthday (MM/DD/YYYY)]]),DAY(tblData[[#This Row],[Birthday (MM/DD/YYYY)]]))</f>
        <v>45401</v>
      </c>
      <c r="E400" s="3">
        <f>WEEKDAY(tblData[[#This Row],[Birthday 2024]],2)</f>
        <v>5</v>
      </c>
      <c r="F400" s="3">
        <f>WEEKDAY(DATE(2024,MONTH(tblData[[#This Row],[Birthday 2024]]),1),2)</f>
        <v>1</v>
      </c>
      <c r="G400" s="87">
        <f>DATE(2024,MONTH(tblData[[#This Row],[Birthday 2024]]),1)</f>
        <v>45383</v>
      </c>
      <c r="H400" s="87">
        <f>IF(tblData[[#This Row],[First Day of week of the month]]&lt;=2,tblData[[#This Row],[First Day of week]]+2-tblData[[#This Row],[First Day of week of the month]],tblData[[#This Row],[First Day of week]]+7-tblData[[#This Row],[First Day of week of the month]]+2)</f>
        <v>45384</v>
      </c>
      <c r="I400" s="87">
        <f>tblData[[#This Row],[First Tuesday of the month]]+7*2</f>
        <v>45398</v>
      </c>
      <c r="J400" s="3" t="b">
        <f>tblData[[#This Row],[Third Tuesday of the month]]=tblData[[#This Row],[Birthday 2024]]</f>
        <v>0</v>
      </c>
      <c r="K400" s="87" cm="1">
        <f t="array" ref="K400">tblData[[#This Row],[Birthday 2024]]-_xlfn.SWITCH(tblData[[#This Row],[Day of week]],7,0,6,6,5,5,4,4,3,3,2,2,1,1)</f>
        <v>45396</v>
      </c>
      <c r="L400" s="87">
        <f>IF(MONTH(tblData[[#This Row],[Birthday 2024]])=2,DATE(2024,2,25),EOMONTH(tblData[[#This Row],[Birthday 2024]],0)-4)</f>
        <v>45408</v>
      </c>
      <c r="M400" s="87">
        <f>EOMONTH(tblData[[#This Row],[Birthday 2024]],0)</f>
        <v>45412</v>
      </c>
      <c r="N400" s="87" t="b">
        <f>MEDIAN(tblData[[#This Row],[Last - 5]:[Last]],tblData[[#This Row],[Birthday 2024]])=tblData[[#This Row],[Birthday 2024]]</f>
        <v>0</v>
      </c>
      <c r="O400" s="87" t="b">
        <f>DAY(tblData[[#This Row],[Birthday 2024]]) = DAY(EDATE(tblData[[#This Row],[Birthday 2024]],6))</f>
        <v>1</v>
      </c>
      <c r="P400" s="87" t="b">
        <f>IF((tblData[[#This Row],[Day of week]]=7)+(tblData[[#This Row],[Day of week]]=6),TRUE,FALSE)</f>
        <v>0</v>
      </c>
      <c r="Q400" s="3">
        <f>IF(tblData[[#This Row],[Is Weekend]],DAY(tblData[[#This Row],[Birthday 2024]]),0)</f>
        <v>0</v>
      </c>
    </row>
    <row r="401" spans="2:17" ht="23.25" customHeight="1" x14ac:dyDescent="0.25">
      <c r="B401" s="19" t="s">
        <v>383</v>
      </c>
      <c r="C401" s="20">
        <v>37859</v>
      </c>
      <c r="D401" s="86">
        <f>DATE(2024,MONTH(tblData[[#This Row],[Birthday (MM/DD/YYYY)]]),DAY(tblData[[#This Row],[Birthday (MM/DD/YYYY)]]))</f>
        <v>45530</v>
      </c>
      <c r="E401" s="3">
        <f>WEEKDAY(tblData[[#This Row],[Birthday 2024]],2)</f>
        <v>1</v>
      </c>
      <c r="F401" s="3">
        <f>WEEKDAY(DATE(2024,MONTH(tblData[[#This Row],[Birthday 2024]]),1),2)</f>
        <v>4</v>
      </c>
      <c r="G401" s="87">
        <f>DATE(2024,MONTH(tblData[[#This Row],[Birthday 2024]]),1)</f>
        <v>45505</v>
      </c>
      <c r="H401" s="87">
        <f>IF(tblData[[#This Row],[First Day of week of the month]]&lt;=2,tblData[[#This Row],[First Day of week]]+2-tblData[[#This Row],[First Day of week of the month]],tblData[[#This Row],[First Day of week]]+7-tblData[[#This Row],[First Day of week of the month]]+2)</f>
        <v>45510</v>
      </c>
      <c r="I401" s="87">
        <f>tblData[[#This Row],[First Tuesday of the month]]+7*2</f>
        <v>45524</v>
      </c>
      <c r="J401" s="3" t="b">
        <f>tblData[[#This Row],[Third Tuesday of the month]]=tblData[[#This Row],[Birthday 2024]]</f>
        <v>0</v>
      </c>
      <c r="K401" s="87" cm="1">
        <f t="array" ref="K401">tblData[[#This Row],[Birthday 2024]]-_xlfn.SWITCH(tblData[[#This Row],[Day of week]],7,0,6,6,5,5,4,4,3,3,2,2,1,1)</f>
        <v>45529</v>
      </c>
      <c r="L401" s="87">
        <f>IF(MONTH(tblData[[#This Row],[Birthday 2024]])=2,DATE(2024,2,25),EOMONTH(tblData[[#This Row],[Birthday 2024]],0)-4)</f>
        <v>45531</v>
      </c>
      <c r="M401" s="87">
        <f>EOMONTH(tblData[[#This Row],[Birthday 2024]],0)</f>
        <v>45535</v>
      </c>
      <c r="N401" s="87" t="b">
        <f>MEDIAN(tblData[[#This Row],[Last - 5]:[Last]],tblData[[#This Row],[Birthday 2024]])=tblData[[#This Row],[Birthday 2024]]</f>
        <v>0</v>
      </c>
      <c r="O401" s="87" t="b">
        <f>DAY(tblData[[#This Row],[Birthday 2024]]) = DAY(EDATE(tblData[[#This Row],[Birthday 2024]],6))</f>
        <v>1</v>
      </c>
      <c r="P401" s="87" t="b">
        <f>IF((tblData[[#This Row],[Day of week]]=7)+(tblData[[#This Row],[Day of week]]=6),TRUE,FALSE)</f>
        <v>0</v>
      </c>
      <c r="Q401" s="3">
        <f>IF(tblData[[#This Row],[Is Weekend]],DAY(tblData[[#This Row],[Birthday 2024]]),0)</f>
        <v>0</v>
      </c>
    </row>
    <row r="402" spans="2:17" ht="23.25" customHeight="1" x14ac:dyDescent="0.25">
      <c r="B402" s="19" t="s">
        <v>384</v>
      </c>
      <c r="C402" s="20">
        <v>37800</v>
      </c>
      <c r="D402" s="86">
        <f>DATE(2024,MONTH(tblData[[#This Row],[Birthday (MM/DD/YYYY)]]),DAY(tblData[[#This Row],[Birthday (MM/DD/YYYY)]]))</f>
        <v>45471</v>
      </c>
      <c r="E402" s="3">
        <f>WEEKDAY(tblData[[#This Row],[Birthday 2024]],2)</f>
        <v>5</v>
      </c>
      <c r="F402" s="3">
        <f>WEEKDAY(DATE(2024,MONTH(tblData[[#This Row],[Birthday 2024]]),1),2)</f>
        <v>6</v>
      </c>
      <c r="G402" s="87">
        <f>DATE(2024,MONTH(tblData[[#This Row],[Birthday 2024]]),1)</f>
        <v>45444</v>
      </c>
      <c r="H402" s="87">
        <f>IF(tblData[[#This Row],[First Day of week of the month]]&lt;=2,tblData[[#This Row],[First Day of week]]+2-tblData[[#This Row],[First Day of week of the month]],tblData[[#This Row],[First Day of week]]+7-tblData[[#This Row],[First Day of week of the month]]+2)</f>
        <v>45447</v>
      </c>
      <c r="I402" s="87">
        <f>tblData[[#This Row],[First Tuesday of the month]]+7*2</f>
        <v>45461</v>
      </c>
      <c r="J402" s="3" t="b">
        <f>tblData[[#This Row],[Third Tuesday of the month]]=tblData[[#This Row],[Birthday 2024]]</f>
        <v>0</v>
      </c>
      <c r="K402" s="87" cm="1">
        <f t="array" ref="K402">tblData[[#This Row],[Birthday 2024]]-_xlfn.SWITCH(tblData[[#This Row],[Day of week]],7,0,6,6,5,5,4,4,3,3,2,2,1,1)</f>
        <v>45466</v>
      </c>
      <c r="L402" s="87">
        <f>IF(MONTH(tblData[[#This Row],[Birthday 2024]])=2,DATE(2024,2,25),EOMONTH(tblData[[#This Row],[Birthday 2024]],0)-4)</f>
        <v>45469</v>
      </c>
      <c r="M402" s="87">
        <f>EOMONTH(tblData[[#This Row],[Birthday 2024]],0)</f>
        <v>45473</v>
      </c>
      <c r="N402" s="87" t="b">
        <f>MEDIAN(tblData[[#This Row],[Last - 5]:[Last]],tblData[[#This Row],[Birthday 2024]])=tblData[[#This Row],[Birthday 2024]]</f>
        <v>1</v>
      </c>
      <c r="O402" s="87" t="b">
        <f>DAY(tblData[[#This Row],[Birthday 2024]]) = DAY(EDATE(tblData[[#This Row],[Birthday 2024]],6))</f>
        <v>1</v>
      </c>
      <c r="P402" s="87" t="b">
        <f>IF((tblData[[#This Row],[Day of week]]=7)+(tblData[[#This Row],[Day of week]]=6),TRUE,FALSE)</f>
        <v>0</v>
      </c>
      <c r="Q402" s="3">
        <f>IF(tblData[[#This Row],[Is Weekend]],DAY(tblData[[#This Row],[Birthday 2024]]),0)</f>
        <v>0</v>
      </c>
    </row>
    <row r="403" spans="2:17" ht="23.25" customHeight="1" x14ac:dyDescent="0.25">
      <c r="B403" s="19" t="s">
        <v>385</v>
      </c>
      <c r="C403" s="20">
        <v>38270</v>
      </c>
      <c r="D403" s="86">
        <f>DATE(2024,MONTH(tblData[[#This Row],[Birthday (MM/DD/YYYY)]]),DAY(tblData[[#This Row],[Birthday (MM/DD/YYYY)]]))</f>
        <v>45575</v>
      </c>
      <c r="E403" s="3">
        <f>WEEKDAY(tblData[[#This Row],[Birthday 2024]],2)</f>
        <v>4</v>
      </c>
      <c r="F403" s="3">
        <f>WEEKDAY(DATE(2024,MONTH(tblData[[#This Row],[Birthday 2024]]),1),2)</f>
        <v>2</v>
      </c>
      <c r="G403" s="87">
        <f>DATE(2024,MONTH(tblData[[#This Row],[Birthday 2024]]),1)</f>
        <v>45566</v>
      </c>
      <c r="H403" s="87">
        <f>IF(tblData[[#This Row],[First Day of week of the month]]&lt;=2,tblData[[#This Row],[First Day of week]]+2-tblData[[#This Row],[First Day of week of the month]],tblData[[#This Row],[First Day of week]]+7-tblData[[#This Row],[First Day of week of the month]]+2)</f>
        <v>45566</v>
      </c>
      <c r="I403" s="87">
        <f>tblData[[#This Row],[First Tuesday of the month]]+7*2</f>
        <v>45580</v>
      </c>
      <c r="J403" s="3" t="b">
        <f>tblData[[#This Row],[Third Tuesday of the month]]=tblData[[#This Row],[Birthday 2024]]</f>
        <v>0</v>
      </c>
      <c r="K403" s="87" cm="1">
        <f t="array" ref="K403">tblData[[#This Row],[Birthday 2024]]-_xlfn.SWITCH(tblData[[#This Row],[Day of week]],7,0,6,6,5,5,4,4,3,3,2,2,1,1)</f>
        <v>45571</v>
      </c>
      <c r="L403" s="87">
        <f>IF(MONTH(tblData[[#This Row],[Birthday 2024]])=2,DATE(2024,2,25),EOMONTH(tblData[[#This Row],[Birthday 2024]],0)-4)</f>
        <v>45592</v>
      </c>
      <c r="M403" s="87">
        <f>EOMONTH(tblData[[#This Row],[Birthday 2024]],0)</f>
        <v>45596</v>
      </c>
      <c r="N403" s="87" t="b">
        <f>MEDIAN(tblData[[#This Row],[Last - 5]:[Last]],tblData[[#This Row],[Birthday 2024]])=tblData[[#This Row],[Birthday 2024]]</f>
        <v>0</v>
      </c>
      <c r="O403" s="87" t="b">
        <f>DAY(tblData[[#This Row],[Birthday 2024]]) = DAY(EDATE(tblData[[#This Row],[Birthday 2024]],6))</f>
        <v>1</v>
      </c>
      <c r="P403" s="87" t="b">
        <f>IF((tblData[[#This Row],[Day of week]]=7)+(tblData[[#This Row],[Day of week]]=6),TRUE,FALSE)</f>
        <v>0</v>
      </c>
      <c r="Q403" s="3">
        <f>IF(tblData[[#This Row],[Is Weekend]],DAY(tblData[[#This Row],[Birthday 2024]]),0)</f>
        <v>0</v>
      </c>
    </row>
    <row r="404" spans="2:17" ht="23.25" customHeight="1" x14ac:dyDescent="0.25">
      <c r="B404" s="19" t="s">
        <v>386</v>
      </c>
      <c r="C404" s="20">
        <v>37996</v>
      </c>
      <c r="D404" s="86">
        <f>DATE(2024,MONTH(tblData[[#This Row],[Birthday (MM/DD/YYYY)]]),DAY(tblData[[#This Row],[Birthday (MM/DD/YYYY)]]))</f>
        <v>45301</v>
      </c>
      <c r="E404" s="3">
        <f>WEEKDAY(tblData[[#This Row],[Birthday 2024]],2)</f>
        <v>3</v>
      </c>
      <c r="F404" s="3">
        <f>WEEKDAY(DATE(2024,MONTH(tblData[[#This Row],[Birthday 2024]]),1),2)</f>
        <v>1</v>
      </c>
      <c r="G404" s="87">
        <f>DATE(2024,MONTH(tblData[[#This Row],[Birthday 2024]]),1)</f>
        <v>45292</v>
      </c>
      <c r="H404" s="87">
        <f>IF(tblData[[#This Row],[First Day of week of the month]]&lt;=2,tblData[[#This Row],[First Day of week]]+2-tblData[[#This Row],[First Day of week of the month]],tblData[[#This Row],[First Day of week]]+7-tblData[[#This Row],[First Day of week of the month]]+2)</f>
        <v>45293</v>
      </c>
      <c r="I404" s="87">
        <f>tblData[[#This Row],[First Tuesday of the month]]+7*2</f>
        <v>45307</v>
      </c>
      <c r="J404" s="3" t="b">
        <f>tblData[[#This Row],[Third Tuesday of the month]]=tblData[[#This Row],[Birthday 2024]]</f>
        <v>0</v>
      </c>
      <c r="K404" s="87" cm="1">
        <f t="array" ref="K404">tblData[[#This Row],[Birthday 2024]]-_xlfn.SWITCH(tblData[[#This Row],[Day of week]],7,0,6,6,5,5,4,4,3,3,2,2,1,1)</f>
        <v>45298</v>
      </c>
      <c r="L404" s="87">
        <f>IF(MONTH(tblData[[#This Row],[Birthday 2024]])=2,DATE(2024,2,25),EOMONTH(tblData[[#This Row],[Birthday 2024]],0)-4)</f>
        <v>45318</v>
      </c>
      <c r="M404" s="87">
        <f>EOMONTH(tblData[[#This Row],[Birthday 2024]],0)</f>
        <v>45322</v>
      </c>
      <c r="N404" s="87" t="b">
        <f>MEDIAN(tblData[[#This Row],[Last - 5]:[Last]],tblData[[#This Row],[Birthday 2024]])=tblData[[#This Row],[Birthday 2024]]</f>
        <v>0</v>
      </c>
      <c r="O404" s="87" t="b">
        <f>DAY(tblData[[#This Row],[Birthday 2024]]) = DAY(EDATE(tblData[[#This Row],[Birthday 2024]],6))</f>
        <v>1</v>
      </c>
      <c r="P404" s="87" t="b">
        <f>IF((tblData[[#This Row],[Day of week]]=7)+(tblData[[#This Row],[Day of week]]=6),TRUE,FALSE)</f>
        <v>0</v>
      </c>
      <c r="Q404" s="3">
        <f>IF(tblData[[#This Row],[Is Weekend]],DAY(tblData[[#This Row],[Birthday 2024]]),0)</f>
        <v>0</v>
      </c>
    </row>
    <row r="405" spans="2:17" ht="23.25" customHeight="1" x14ac:dyDescent="0.25">
      <c r="B405" s="19" t="s">
        <v>387</v>
      </c>
      <c r="C405" s="20">
        <v>37005</v>
      </c>
      <c r="D405" s="86">
        <f>DATE(2024,MONTH(tblData[[#This Row],[Birthday (MM/DD/YYYY)]]),DAY(tblData[[#This Row],[Birthday (MM/DD/YYYY)]]))</f>
        <v>45406</v>
      </c>
      <c r="E405" s="3">
        <f>WEEKDAY(tblData[[#This Row],[Birthday 2024]],2)</f>
        <v>3</v>
      </c>
      <c r="F405" s="3">
        <f>WEEKDAY(DATE(2024,MONTH(tblData[[#This Row],[Birthday 2024]]),1),2)</f>
        <v>1</v>
      </c>
      <c r="G405" s="87">
        <f>DATE(2024,MONTH(tblData[[#This Row],[Birthday 2024]]),1)</f>
        <v>45383</v>
      </c>
      <c r="H405" s="87">
        <f>IF(tblData[[#This Row],[First Day of week of the month]]&lt;=2,tblData[[#This Row],[First Day of week]]+2-tblData[[#This Row],[First Day of week of the month]],tblData[[#This Row],[First Day of week]]+7-tblData[[#This Row],[First Day of week of the month]]+2)</f>
        <v>45384</v>
      </c>
      <c r="I405" s="87">
        <f>tblData[[#This Row],[First Tuesday of the month]]+7*2</f>
        <v>45398</v>
      </c>
      <c r="J405" s="3" t="b">
        <f>tblData[[#This Row],[Third Tuesday of the month]]=tblData[[#This Row],[Birthday 2024]]</f>
        <v>0</v>
      </c>
      <c r="K405" s="87" cm="1">
        <f t="array" ref="K405">tblData[[#This Row],[Birthday 2024]]-_xlfn.SWITCH(tblData[[#This Row],[Day of week]],7,0,6,6,5,5,4,4,3,3,2,2,1,1)</f>
        <v>45403</v>
      </c>
      <c r="L405" s="87">
        <f>IF(MONTH(tblData[[#This Row],[Birthday 2024]])=2,DATE(2024,2,25),EOMONTH(tblData[[#This Row],[Birthday 2024]],0)-4)</f>
        <v>45408</v>
      </c>
      <c r="M405" s="87">
        <f>EOMONTH(tblData[[#This Row],[Birthday 2024]],0)</f>
        <v>45412</v>
      </c>
      <c r="N405" s="87" t="b">
        <f>MEDIAN(tblData[[#This Row],[Last - 5]:[Last]],tblData[[#This Row],[Birthday 2024]])=tblData[[#This Row],[Birthday 2024]]</f>
        <v>0</v>
      </c>
      <c r="O405" s="87" t="b">
        <f>DAY(tblData[[#This Row],[Birthday 2024]]) = DAY(EDATE(tblData[[#This Row],[Birthday 2024]],6))</f>
        <v>1</v>
      </c>
      <c r="P405" s="87" t="b">
        <f>IF((tblData[[#This Row],[Day of week]]=7)+(tblData[[#This Row],[Day of week]]=6),TRUE,FALSE)</f>
        <v>0</v>
      </c>
      <c r="Q405" s="3">
        <f>IF(tblData[[#This Row],[Is Weekend]],DAY(tblData[[#This Row],[Birthday 2024]]),0)</f>
        <v>0</v>
      </c>
    </row>
    <row r="406" spans="2:17" ht="23.25" customHeight="1" x14ac:dyDescent="0.25">
      <c r="B406" s="19" t="s">
        <v>388</v>
      </c>
      <c r="C406" s="20">
        <v>37984</v>
      </c>
      <c r="D406" s="86">
        <f>DATE(2024,MONTH(tblData[[#This Row],[Birthday (MM/DD/YYYY)]]),DAY(tblData[[#This Row],[Birthday (MM/DD/YYYY)]]))</f>
        <v>45655</v>
      </c>
      <c r="E406" s="3">
        <f>WEEKDAY(tblData[[#This Row],[Birthday 2024]],2)</f>
        <v>7</v>
      </c>
      <c r="F406" s="3">
        <f>WEEKDAY(DATE(2024,MONTH(tblData[[#This Row],[Birthday 2024]]),1),2)</f>
        <v>7</v>
      </c>
      <c r="G406" s="87">
        <f>DATE(2024,MONTH(tblData[[#This Row],[Birthday 2024]]),1)</f>
        <v>45627</v>
      </c>
      <c r="H406" s="87">
        <f>IF(tblData[[#This Row],[First Day of week of the month]]&lt;=2,tblData[[#This Row],[First Day of week]]+2-tblData[[#This Row],[First Day of week of the month]],tblData[[#This Row],[First Day of week]]+7-tblData[[#This Row],[First Day of week of the month]]+2)</f>
        <v>45629</v>
      </c>
      <c r="I406" s="87">
        <f>tblData[[#This Row],[First Tuesday of the month]]+7*2</f>
        <v>45643</v>
      </c>
      <c r="J406" s="3" t="b">
        <f>tblData[[#This Row],[Third Tuesday of the month]]=tblData[[#This Row],[Birthday 2024]]</f>
        <v>0</v>
      </c>
      <c r="K406" s="87" cm="1">
        <f t="array" ref="K406">tblData[[#This Row],[Birthday 2024]]-_xlfn.SWITCH(tblData[[#This Row],[Day of week]],7,0,6,6,5,5,4,4,3,3,2,2,1,1)</f>
        <v>45655</v>
      </c>
      <c r="L406" s="87">
        <f>IF(MONTH(tblData[[#This Row],[Birthday 2024]])=2,DATE(2024,2,25),EOMONTH(tblData[[#This Row],[Birthday 2024]],0)-4)</f>
        <v>45653</v>
      </c>
      <c r="M406" s="87">
        <f>EOMONTH(tblData[[#This Row],[Birthday 2024]],0)</f>
        <v>45657</v>
      </c>
      <c r="N406" s="87" t="b">
        <f>MEDIAN(tblData[[#This Row],[Last - 5]:[Last]],tblData[[#This Row],[Birthday 2024]])=tblData[[#This Row],[Birthday 2024]]</f>
        <v>1</v>
      </c>
      <c r="O406" s="87" t="b">
        <f>DAY(tblData[[#This Row],[Birthday 2024]]) = DAY(EDATE(tblData[[#This Row],[Birthday 2024]],6))</f>
        <v>1</v>
      </c>
      <c r="P406" s="87" t="b">
        <f>IF((tblData[[#This Row],[Day of week]]=7)+(tblData[[#This Row],[Day of week]]=6),TRUE,FALSE)</f>
        <v>1</v>
      </c>
      <c r="Q406" s="3">
        <f>IF(tblData[[#This Row],[Is Weekend]],DAY(tblData[[#This Row],[Birthday 2024]]),0)</f>
        <v>29</v>
      </c>
    </row>
    <row r="407" spans="2:17" ht="23.25" customHeight="1" x14ac:dyDescent="0.25">
      <c r="B407" s="19" t="s">
        <v>389</v>
      </c>
      <c r="C407" s="20">
        <v>37954</v>
      </c>
      <c r="D407" s="86">
        <f>DATE(2024,MONTH(tblData[[#This Row],[Birthday (MM/DD/YYYY)]]),DAY(tblData[[#This Row],[Birthday (MM/DD/YYYY)]]))</f>
        <v>45625</v>
      </c>
      <c r="E407" s="3">
        <f>WEEKDAY(tblData[[#This Row],[Birthday 2024]],2)</f>
        <v>5</v>
      </c>
      <c r="F407" s="3">
        <f>WEEKDAY(DATE(2024,MONTH(tblData[[#This Row],[Birthday 2024]]),1),2)</f>
        <v>5</v>
      </c>
      <c r="G407" s="87">
        <f>DATE(2024,MONTH(tblData[[#This Row],[Birthday 2024]]),1)</f>
        <v>45597</v>
      </c>
      <c r="H407" s="87">
        <f>IF(tblData[[#This Row],[First Day of week of the month]]&lt;=2,tblData[[#This Row],[First Day of week]]+2-tblData[[#This Row],[First Day of week of the month]],tblData[[#This Row],[First Day of week]]+7-tblData[[#This Row],[First Day of week of the month]]+2)</f>
        <v>45601</v>
      </c>
      <c r="I407" s="87">
        <f>tblData[[#This Row],[First Tuesday of the month]]+7*2</f>
        <v>45615</v>
      </c>
      <c r="J407" s="3" t="b">
        <f>tblData[[#This Row],[Third Tuesday of the month]]=tblData[[#This Row],[Birthday 2024]]</f>
        <v>0</v>
      </c>
      <c r="K407" s="87" cm="1">
        <f t="array" ref="K407">tblData[[#This Row],[Birthday 2024]]-_xlfn.SWITCH(tblData[[#This Row],[Day of week]],7,0,6,6,5,5,4,4,3,3,2,2,1,1)</f>
        <v>45620</v>
      </c>
      <c r="L407" s="87">
        <f>IF(MONTH(tblData[[#This Row],[Birthday 2024]])=2,DATE(2024,2,25),EOMONTH(tblData[[#This Row],[Birthday 2024]],0)-4)</f>
        <v>45622</v>
      </c>
      <c r="M407" s="87">
        <f>EOMONTH(tblData[[#This Row],[Birthday 2024]],0)</f>
        <v>45626</v>
      </c>
      <c r="N407" s="87" t="b">
        <f>MEDIAN(tblData[[#This Row],[Last - 5]:[Last]],tblData[[#This Row],[Birthday 2024]])=tblData[[#This Row],[Birthday 2024]]</f>
        <v>1</v>
      </c>
      <c r="O407" s="87" t="b">
        <f>DAY(tblData[[#This Row],[Birthday 2024]]) = DAY(EDATE(tblData[[#This Row],[Birthday 2024]],6))</f>
        <v>1</v>
      </c>
      <c r="P407" s="87" t="b">
        <f>IF((tblData[[#This Row],[Day of week]]=7)+(tblData[[#This Row],[Day of week]]=6),TRUE,FALSE)</f>
        <v>0</v>
      </c>
      <c r="Q407" s="3">
        <f>IF(tblData[[#This Row],[Is Weekend]],DAY(tblData[[#This Row],[Birthday 2024]]),0)</f>
        <v>0</v>
      </c>
    </row>
    <row r="408" spans="2:17" ht="23.25" customHeight="1" x14ac:dyDescent="0.25">
      <c r="B408" s="19" t="s">
        <v>390</v>
      </c>
      <c r="C408" s="20">
        <v>37455</v>
      </c>
      <c r="D408" s="86">
        <f>DATE(2024,MONTH(tblData[[#This Row],[Birthday (MM/DD/YYYY)]]),DAY(tblData[[#This Row],[Birthday (MM/DD/YYYY)]]))</f>
        <v>45491</v>
      </c>
      <c r="E408" s="3">
        <f>WEEKDAY(tblData[[#This Row],[Birthday 2024]],2)</f>
        <v>4</v>
      </c>
      <c r="F408" s="3">
        <f>WEEKDAY(DATE(2024,MONTH(tblData[[#This Row],[Birthday 2024]]),1),2)</f>
        <v>1</v>
      </c>
      <c r="G408" s="87">
        <f>DATE(2024,MONTH(tblData[[#This Row],[Birthday 2024]]),1)</f>
        <v>45474</v>
      </c>
      <c r="H408" s="87">
        <f>IF(tblData[[#This Row],[First Day of week of the month]]&lt;=2,tblData[[#This Row],[First Day of week]]+2-tblData[[#This Row],[First Day of week of the month]],tblData[[#This Row],[First Day of week]]+7-tblData[[#This Row],[First Day of week of the month]]+2)</f>
        <v>45475</v>
      </c>
      <c r="I408" s="87">
        <f>tblData[[#This Row],[First Tuesday of the month]]+7*2</f>
        <v>45489</v>
      </c>
      <c r="J408" s="3" t="b">
        <f>tblData[[#This Row],[Third Tuesday of the month]]=tblData[[#This Row],[Birthday 2024]]</f>
        <v>0</v>
      </c>
      <c r="K408" s="87" cm="1">
        <f t="array" ref="K408">tblData[[#This Row],[Birthday 2024]]-_xlfn.SWITCH(tblData[[#This Row],[Day of week]],7,0,6,6,5,5,4,4,3,3,2,2,1,1)</f>
        <v>45487</v>
      </c>
      <c r="L408" s="87">
        <f>IF(MONTH(tblData[[#This Row],[Birthday 2024]])=2,DATE(2024,2,25),EOMONTH(tblData[[#This Row],[Birthday 2024]],0)-4)</f>
        <v>45500</v>
      </c>
      <c r="M408" s="87">
        <f>EOMONTH(tblData[[#This Row],[Birthday 2024]],0)</f>
        <v>45504</v>
      </c>
      <c r="N408" s="87" t="b">
        <f>MEDIAN(tblData[[#This Row],[Last - 5]:[Last]],tblData[[#This Row],[Birthday 2024]])=tblData[[#This Row],[Birthday 2024]]</f>
        <v>0</v>
      </c>
      <c r="O408" s="87" t="b">
        <f>DAY(tblData[[#This Row],[Birthday 2024]]) = DAY(EDATE(tblData[[#This Row],[Birthday 2024]],6))</f>
        <v>1</v>
      </c>
      <c r="P408" s="87" t="b">
        <f>IF((tblData[[#This Row],[Day of week]]=7)+(tblData[[#This Row],[Day of week]]=6),TRUE,FALSE)</f>
        <v>0</v>
      </c>
      <c r="Q408" s="3">
        <f>IF(tblData[[#This Row],[Is Weekend]],DAY(tblData[[#This Row],[Birthday 2024]]),0)</f>
        <v>0</v>
      </c>
    </row>
    <row r="409" spans="2:17" ht="23.25" customHeight="1" x14ac:dyDescent="0.25">
      <c r="B409" s="19" t="s">
        <v>391</v>
      </c>
      <c r="C409" s="20">
        <v>38145</v>
      </c>
      <c r="D409" s="86">
        <f>DATE(2024,MONTH(tblData[[#This Row],[Birthday (MM/DD/YYYY)]]),DAY(tblData[[#This Row],[Birthday (MM/DD/YYYY)]]))</f>
        <v>45450</v>
      </c>
      <c r="E409" s="3">
        <f>WEEKDAY(tblData[[#This Row],[Birthday 2024]],2)</f>
        <v>5</v>
      </c>
      <c r="F409" s="3">
        <f>WEEKDAY(DATE(2024,MONTH(tblData[[#This Row],[Birthday 2024]]),1),2)</f>
        <v>6</v>
      </c>
      <c r="G409" s="87">
        <f>DATE(2024,MONTH(tblData[[#This Row],[Birthday 2024]]),1)</f>
        <v>45444</v>
      </c>
      <c r="H409" s="87">
        <f>IF(tblData[[#This Row],[First Day of week of the month]]&lt;=2,tblData[[#This Row],[First Day of week]]+2-tblData[[#This Row],[First Day of week of the month]],tblData[[#This Row],[First Day of week]]+7-tblData[[#This Row],[First Day of week of the month]]+2)</f>
        <v>45447</v>
      </c>
      <c r="I409" s="87">
        <f>tblData[[#This Row],[First Tuesday of the month]]+7*2</f>
        <v>45461</v>
      </c>
      <c r="J409" s="3" t="b">
        <f>tblData[[#This Row],[Third Tuesday of the month]]=tblData[[#This Row],[Birthday 2024]]</f>
        <v>0</v>
      </c>
      <c r="K409" s="87" cm="1">
        <f t="array" ref="K409">tblData[[#This Row],[Birthday 2024]]-_xlfn.SWITCH(tblData[[#This Row],[Day of week]],7,0,6,6,5,5,4,4,3,3,2,2,1,1)</f>
        <v>45445</v>
      </c>
      <c r="L409" s="87">
        <f>IF(MONTH(tblData[[#This Row],[Birthday 2024]])=2,DATE(2024,2,25),EOMONTH(tblData[[#This Row],[Birthday 2024]],0)-4)</f>
        <v>45469</v>
      </c>
      <c r="M409" s="87">
        <f>EOMONTH(tblData[[#This Row],[Birthday 2024]],0)</f>
        <v>45473</v>
      </c>
      <c r="N409" s="87" t="b">
        <f>MEDIAN(tblData[[#This Row],[Last - 5]:[Last]],tblData[[#This Row],[Birthday 2024]])=tblData[[#This Row],[Birthday 2024]]</f>
        <v>0</v>
      </c>
      <c r="O409" s="87" t="b">
        <f>DAY(tblData[[#This Row],[Birthday 2024]]) = DAY(EDATE(tblData[[#This Row],[Birthday 2024]],6))</f>
        <v>1</v>
      </c>
      <c r="P409" s="87" t="b">
        <f>IF((tblData[[#This Row],[Day of week]]=7)+(tblData[[#This Row],[Day of week]]=6),TRUE,FALSE)</f>
        <v>0</v>
      </c>
      <c r="Q409" s="3">
        <f>IF(tblData[[#This Row],[Is Weekend]],DAY(tblData[[#This Row],[Birthday 2024]]),0)</f>
        <v>0</v>
      </c>
    </row>
    <row r="410" spans="2:17" ht="23.25" customHeight="1" x14ac:dyDescent="0.25">
      <c r="B410" s="19" t="s">
        <v>392</v>
      </c>
      <c r="C410" s="20">
        <v>38138</v>
      </c>
      <c r="D410" s="86">
        <f>DATE(2024,MONTH(tblData[[#This Row],[Birthday (MM/DD/YYYY)]]),DAY(tblData[[#This Row],[Birthday (MM/DD/YYYY)]]))</f>
        <v>45443</v>
      </c>
      <c r="E410" s="3">
        <f>WEEKDAY(tblData[[#This Row],[Birthday 2024]],2)</f>
        <v>5</v>
      </c>
      <c r="F410" s="3">
        <f>WEEKDAY(DATE(2024,MONTH(tblData[[#This Row],[Birthday 2024]]),1),2)</f>
        <v>3</v>
      </c>
      <c r="G410" s="87">
        <f>DATE(2024,MONTH(tblData[[#This Row],[Birthday 2024]]),1)</f>
        <v>45413</v>
      </c>
      <c r="H410" s="87">
        <f>IF(tblData[[#This Row],[First Day of week of the month]]&lt;=2,tblData[[#This Row],[First Day of week]]+2-tblData[[#This Row],[First Day of week of the month]],tblData[[#This Row],[First Day of week]]+7-tblData[[#This Row],[First Day of week of the month]]+2)</f>
        <v>45419</v>
      </c>
      <c r="I410" s="87">
        <f>tblData[[#This Row],[First Tuesday of the month]]+7*2</f>
        <v>45433</v>
      </c>
      <c r="J410" s="3" t="b">
        <f>tblData[[#This Row],[Third Tuesday of the month]]=tblData[[#This Row],[Birthday 2024]]</f>
        <v>0</v>
      </c>
      <c r="K410" s="87" cm="1">
        <f t="array" ref="K410">tblData[[#This Row],[Birthday 2024]]-_xlfn.SWITCH(tblData[[#This Row],[Day of week]],7,0,6,6,5,5,4,4,3,3,2,2,1,1)</f>
        <v>45438</v>
      </c>
      <c r="L410" s="87">
        <f>IF(MONTH(tblData[[#This Row],[Birthday 2024]])=2,DATE(2024,2,25),EOMONTH(tblData[[#This Row],[Birthday 2024]],0)-4)</f>
        <v>45439</v>
      </c>
      <c r="M410" s="87">
        <f>EOMONTH(tblData[[#This Row],[Birthday 2024]],0)</f>
        <v>45443</v>
      </c>
      <c r="N410" s="87" t="b">
        <f>MEDIAN(tblData[[#This Row],[Last - 5]:[Last]],tblData[[#This Row],[Birthday 2024]])=tblData[[#This Row],[Birthday 2024]]</f>
        <v>1</v>
      </c>
      <c r="O410" s="87" t="b">
        <f>DAY(tblData[[#This Row],[Birthday 2024]]) = DAY(EDATE(tblData[[#This Row],[Birthday 2024]],6))</f>
        <v>0</v>
      </c>
      <c r="P410" s="87" t="b">
        <f>IF((tblData[[#This Row],[Day of week]]=7)+(tblData[[#This Row],[Day of week]]=6),TRUE,FALSE)</f>
        <v>0</v>
      </c>
      <c r="Q410" s="3">
        <f>IF(tblData[[#This Row],[Is Weekend]],DAY(tblData[[#This Row],[Birthday 2024]]),0)</f>
        <v>0</v>
      </c>
    </row>
    <row r="411" spans="2:17" ht="23.25" customHeight="1" x14ac:dyDescent="0.25">
      <c r="B411" s="19" t="s">
        <v>393</v>
      </c>
      <c r="C411" s="20">
        <v>37563</v>
      </c>
      <c r="D411" s="86">
        <f>DATE(2024,MONTH(tblData[[#This Row],[Birthday (MM/DD/YYYY)]]),DAY(tblData[[#This Row],[Birthday (MM/DD/YYYY)]]))</f>
        <v>45599</v>
      </c>
      <c r="E411" s="3">
        <f>WEEKDAY(tblData[[#This Row],[Birthday 2024]],2)</f>
        <v>7</v>
      </c>
      <c r="F411" s="3">
        <f>WEEKDAY(DATE(2024,MONTH(tblData[[#This Row],[Birthday 2024]]),1),2)</f>
        <v>5</v>
      </c>
      <c r="G411" s="87">
        <f>DATE(2024,MONTH(tblData[[#This Row],[Birthday 2024]]),1)</f>
        <v>45597</v>
      </c>
      <c r="H411" s="87">
        <f>IF(tblData[[#This Row],[First Day of week of the month]]&lt;=2,tblData[[#This Row],[First Day of week]]+2-tblData[[#This Row],[First Day of week of the month]],tblData[[#This Row],[First Day of week]]+7-tblData[[#This Row],[First Day of week of the month]]+2)</f>
        <v>45601</v>
      </c>
      <c r="I411" s="87">
        <f>tblData[[#This Row],[First Tuesday of the month]]+7*2</f>
        <v>45615</v>
      </c>
      <c r="J411" s="3" t="b">
        <f>tblData[[#This Row],[Third Tuesday of the month]]=tblData[[#This Row],[Birthday 2024]]</f>
        <v>0</v>
      </c>
      <c r="K411" s="87" cm="1">
        <f t="array" ref="K411">tblData[[#This Row],[Birthday 2024]]-_xlfn.SWITCH(tblData[[#This Row],[Day of week]],7,0,6,6,5,5,4,4,3,3,2,2,1,1)</f>
        <v>45599</v>
      </c>
      <c r="L411" s="87">
        <f>IF(MONTH(tblData[[#This Row],[Birthday 2024]])=2,DATE(2024,2,25),EOMONTH(tblData[[#This Row],[Birthday 2024]],0)-4)</f>
        <v>45622</v>
      </c>
      <c r="M411" s="87">
        <f>EOMONTH(tblData[[#This Row],[Birthday 2024]],0)</f>
        <v>45626</v>
      </c>
      <c r="N411" s="87" t="b">
        <f>MEDIAN(tblData[[#This Row],[Last - 5]:[Last]],tblData[[#This Row],[Birthday 2024]])=tblData[[#This Row],[Birthday 2024]]</f>
        <v>0</v>
      </c>
      <c r="O411" s="87" t="b">
        <f>DAY(tblData[[#This Row],[Birthday 2024]]) = DAY(EDATE(tblData[[#This Row],[Birthday 2024]],6))</f>
        <v>1</v>
      </c>
      <c r="P411" s="87" t="b">
        <f>IF((tblData[[#This Row],[Day of week]]=7)+(tblData[[#This Row],[Day of week]]=6),TRUE,FALSE)</f>
        <v>1</v>
      </c>
      <c r="Q411" s="3">
        <f>IF(tblData[[#This Row],[Is Weekend]],DAY(tblData[[#This Row],[Birthday 2024]]),0)</f>
        <v>3</v>
      </c>
    </row>
    <row r="412" spans="2:17" ht="23.25" customHeight="1" x14ac:dyDescent="0.25">
      <c r="B412" s="19" t="s">
        <v>394</v>
      </c>
      <c r="C412" s="20">
        <v>38140</v>
      </c>
      <c r="D412" s="86">
        <f>DATE(2024,MONTH(tblData[[#This Row],[Birthday (MM/DD/YYYY)]]),DAY(tblData[[#This Row],[Birthday (MM/DD/YYYY)]]))</f>
        <v>45445</v>
      </c>
      <c r="E412" s="3">
        <f>WEEKDAY(tblData[[#This Row],[Birthday 2024]],2)</f>
        <v>7</v>
      </c>
      <c r="F412" s="3">
        <f>WEEKDAY(DATE(2024,MONTH(tblData[[#This Row],[Birthday 2024]]),1),2)</f>
        <v>6</v>
      </c>
      <c r="G412" s="87">
        <f>DATE(2024,MONTH(tblData[[#This Row],[Birthday 2024]]),1)</f>
        <v>45444</v>
      </c>
      <c r="H412" s="87">
        <f>IF(tblData[[#This Row],[First Day of week of the month]]&lt;=2,tblData[[#This Row],[First Day of week]]+2-tblData[[#This Row],[First Day of week of the month]],tblData[[#This Row],[First Day of week]]+7-tblData[[#This Row],[First Day of week of the month]]+2)</f>
        <v>45447</v>
      </c>
      <c r="I412" s="87">
        <f>tblData[[#This Row],[First Tuesday of the month]]+7*2</f>
        <v>45461</v>
      </c>
      <c r="J412" s="3" t="b">
        <f>tblData[[#This Row],[Third Tuesday of the month]]=tblData[[#This Row],[Birthday 2024]]</f>
        <v>0</v>
      </c>
      <c r="K412" s="87" cm="1">
        <f t="array" ref="K412">tblData[[#This Row],[Birthday 2024]]-_xlfn.SWITCH(tblData[[#This Row],[Day of week]],7,0,6,6,5,5,4,4,3,3,2,2,1,1)</f>
        <v>45445</v>
      </c>
      <c r="L412" s="87">
        <f>IF(MONTH(tblData[[#This Row],[Birthday 2024]])=2,DATE(2024,2,25),EOMONTH(tblData[[#This Row],[Birthday 2024]],0)-4)</f>
        <v>45469</v>
      </c>
      <c r="M412" s="87">
        <f>EOMONTH(tblData[[#This Row],[Birthday 2024]],0)</f>
        <v>45473</v>
      </c>
      <c r="N412" s="87" t="b">
        <f>MEDIAN(tblData[[#This Row],[Last - 5]:[Last]],tblData[[#This Row],[Birthday 2024]])=tblData[[#This Row],[Birthday 2024]]</f>
        <v>0</v>
      </c>
      <c r="O412" s="87" t="b">
        <f>DAY(tblData[[#This Row],[Birthday 2024]]) = DAY(EDATE(tblData[[#This Row],[Birthday 2024]],6))</f>
        <v>1</v>
      </c>
      <c r="P412" s="87" t="b">
        <f>IF((tblData[[#This Row],[Day of week]]=7)+(tblData[[#This Row],[Day of week]]=6),TRUE,FALSE)</f>
        <v>1</v>
      </c>
      <c r="Q412" s="3">
        <f>IF(tblData[[#This Row],[Is Weekend]],DAY(tblData[[#This Row],[Birthday 2024]]),0)</f>
        <v>2</v>
      </c>
    </row>
    <row r="413" spans="2:17" ht="23.25" customHeight="1" x14ac:dyDescent="0.25">
      <c r="B413" s="19" t="s">
        <v>395</v>
      </c>
      <c r="C413" s="20">
        <v>37883</v>
      </c>
      <c r="D413" s="86">
        <f>DATE(2024,MONTH(tblData[[#This Row],[Birthday (MM/DD/YYYY)]]),DAY(tblData[[#This Row],[Birthday (MM/DD/YYYY)]]))</f>
        <v>45554</v>
      </c>
      <c r="E413" s="3">
        <f>WEEKDAY(tblData[[#This Row],[Birthday 2024]],2)</f>
        <v>4</v>
      </c>
      <c r="F413" s="3">
        <f>WEEKDAY(DATE(2024,MONTH(tblData[[#This Row],[Birthday 2024]]),1),2)</f>
        <v>7</v>
      </c>
      <c r="G413" s="87">
        <f>DATE(2024,MONTH(tblData[[#This Row],[Birthday 2024]]),1)</f>
        <v>45536</v>
      </c>
      <c r="H413" s="87">
        <f>IF(tblData[[#This Row],[First Day of week of the month]]&lt;=2,tblData[[#This Row],[First Day of week]]+2-tblData[[#This Row],[First Day of week of the month]],tblData[[#This Row],[First Day of week]]+7-tblData[[#This Row],[First Day of week of the month]]+2)</f>
        <v>45538</v>
      </c>
      <c r="I413" s="87">
        <f>tblData[[#This Row],[First Tuesday of the month]]+7*2</f>
        <v>45552</v>
      </c>
      <c r="J413" s="3" t="b">
        <f>tblData[[#This Row],[Third Tuesday of the month]]=tblData[[#This Row],[Birthday 2024]]</f>
        <v>0</v>
      </c>
      <c r="K413" s="87" cm="1">
        <f t="array" ref="K413">tblData[[#This Row],[Birthday 2024]]-_xlfn.SWITCH(tblData[[#This Row],[Day of week]],7,0,6,6,5,5,4,4,3,3,2,2,1,1)</f>
        <v>45550</v>
      </c>
      <c r="L413" s="87">
        <f>IF(MONTH(tblData[[#This Row],[Birthday 2024]])=2,DATE(2024,2,25),EOMONTH(tblData[[#This Row],[Birthday 2024]],0)-4)</f>
        <v>45561</v>
      </c>
      <c r="M413" s="87">
        <f>EOMONTH(tblData[[#This Row],[Birthday 2024]],0)</f>
        <v>45565</v>
      </c>
      <c r="N413" s="87" t="b">
        <f>MEDIAN(tblData[[#This Row],[Last - 5]:[Last]],tblData[[#This Row],[Birthday 2024]])=tblData[[#This Row],[Birthday 2024]]</f>
        <v>0</v>
      </c>
      <c r="O413" s="87" t="b">
        <f>DAY(tblData[[#This Row],[Birthday 2024]]) = DAY(EDATE(tblData[[#This Row],[Birthday 2024]],6))</f>
        <v>1</v>
      </c>
      <c r="P413" s="87" t="b">
        <f>IF((tblData[[#This Row],[Day of week]]=7)+(tblData[[#This Row],[Day of week]]=6),TRUE,FALSE)</f>
        <v>0</v>
      </c>
      <c r="Q413" s="3">
        <f>IF(tblData[[#This Row],[Is Weekend]],DAY(tblData[[#This Row],[Birthday 2024]]),0)</f>
        <v>0</v>
      </c>
    </row>
    <row r="414" spans="2:17" ht="23.25" customHeight="1" x14ac:dyDescent="0.25">
      <c r="B414" s="19" t="s">
        <v>396</v>
      </c>
      <c r="C414" s="20">
        <v>37260</v>
      </c>
      <c r="D414" s="86">
        <f>DATE(2024,MONTH(tblData[[#This Row],[Birthday (MM/DD/YYYY)]]),DAY(tblData[[#This Row],[Birthday (MM/DD/YYYY)]]))</f>
        <v>45295</v>
      </c>
      <c r="E414" s="3">
        <f>WEEKDAY(tblData[[#This Row],[Birthday 2024]],2)</f>
        <v>4</v>
      </c>
      <c r="F414" s="3">
        <f>WEEKDAY(DATE(2024,MONTH(tblData[[#This Row],[Birthday 2024]]),1),2)</f>
        <v>1</v>
      </c>
      <c r="G414" s="87">
        <f>DATE(2024,MONTH(tblData[[#This Row],[Birthday 2024]]),1)</f>
        <v>45292</v>
      </c>
      <c r="H414" s="87">
        <f>IF(tblData[[#This Row],[First Day of week of the month]]&lt;=2,tblData[[#This Row],[First Day of week]]+2-tblData[[#This Row],[First Day of week of the month]],tblData[[#This Row],[First Day of week]]+7-tblData[[#This Row],[First Day of week of the month]]+2)</f>
        <v>45293</v>
      </c>
      <c r="I414" s="87">
        <f>tblData[[#This Row],[First Tuesday of the month]]+7*2</f>
        <v>45307</v>
      </c>
      <c r="J414" s="3" t="b">
        <f>tblData[[#This Row],[Third Tuesday of the month]]=tblData[[#This Row],[Birthday 2024]]</f>
        <v>0</v>
      </c>
      <c r="K414" s="87" cm="1">
        <f t="array" ref="K414">tblData[[#This Row],[Birthday 2024]]-_xlfn.SWITCH(tblData[[#This Row],[Day of week]],7,0,6,6,5,5,4,4,3,3,2,2,1,1)</f>
        <v>45291</v>
      </c>
      <c r="L414" s="87">
        <f>IF(MONTH(tblData[[#This Row],[Birthday 2024]])=2,DATE(2024,2,25),EOMONTH(tblData[[#This Row],[Birthday 2024]],0)-4)</f>
        <v>45318</v>
      </c>
      <c r="M414" s="87">
        <f>EOMONTH(tblData[[#This Row],[Birthday 2024]],0)</f>
        <v>45322</v>
      </c>
      <c r="N414" s="87" t="b">
        <f>MEDIAN(tblData[[#This Row],[Last - 5]:[Last]],tblData[[#This Row],[Birthday 2024]])=tblData[[#This Row],[Birthday 2024]]</f>
        <v>0</v>
      </c>
      <c r="O414" s="87" t="b">
        <f>DAY(tblData[[#This Row],[Birthday 2024]]) = DAY(EDATE(tblData[[#This Row],[Birthday 2024]],6))</f>
        <v>1</v>
      </c>
      <c r="P414" s="87" t="b">
        <f>IF((tblData[[#This Row],[Day of week]]=7)+(tblData[[#This Row],[Day of week]]=6),TRUE,FALSE)</f>
        <v>0</v>
      </c>
      <c r="Q414" s="3">
        <f>IF(tblData[[#This Row],[Is Weekend]],DAY(tblData[[#This Row],[Birthday 2024]]),0)</f>
        <v>0</v>
      </c>
    </row>
    <row r="415" spans="2:17" ht="23.25" customHeight="1" x14ac:dyDescent="0.25">
      <c r="B415" s="19" t="s">
        <v>397</v>
      </c>
      <c r="C415" s="20">
        <v>37513</v>
      </c>
      <c r="D415" s="86">
        <f>DATE(2024,MONTH(tblData[[#This Row],[Birthday (MM/DD/YYYY)]]),DAY(tblData[[#This Row],[Birthday (MM/DD/YYYY)]]))</f>
        <v>45549</v>
      </c>
      <c r="E415" s="3">
        <f>WEEKDAY(tblData[[#This Row],[Birthday 2024]],2)</f>
        <v>6</v>
      </c>
      <c r="F415" s="3">
        <f>WEEKDAY(DATE(2024,MONTH(tblData[[#This Row],[Birthday 2024]]),1),2)</f>
        <v>7</v>
      </c>
      <c r="G415" s="87">
        <f>DATE(2024,MONTH(tblData[[#This Row],[Birthday 2024]]),1)</f>
        <v>45536</v>
      </c>
      <c r="H415" s="87">
        <f>IF(tblData[[#This Row],[First Day of week of the month]]&lt;=2,tblData[[#This Row],[First Day of week]]+2-tblData[[#This Row],[First Day of week of the month]],tblData[[#This Row],[First Day of week]]+7-tblData[[#This Row],[First Day of week of the month]]+2)</f>
        <v>45538</v>
      </c>
      <c r="I415" s="87">
        <f>tblData[[#This Row],[First Tuesday of the month]]+7*2</f>
        <v>45552</v>
      </c>
      <c r="J415" s="3" t="b">
        <f>tblData[[#This Row],[Third Tuesday of the month]]=tblData[[#This Row],[Birthday 2024]]</f>
        <v>0</v>
      </c>
      <c r="K415" s="87" cm="1">
        <f t="array" ref="K415">tblData[[#This Row],[Birthday 2024]]-_xlfn.SWITCH(tblData[[#This Row],[Day of week]],7,0,6,6,5,5,4,4,3,3,2,2,1,1)</f>
        <v>45543</v>
      </c>
      <c r="L415" s="87">
        <f>IF(MONTH(tblData[[#This Row],[Birthday 2024]])=2,DATE(2024,2,25),EOMONTH(tblData[[#This Row],[Birthday 2024]],0)-4)</f>
        <v>45561</v>
      </c>
      <c r="M415" s="87">
        <f>EOMONTH(tblData[[#This Row],[Birthday 2024]],0)</f>
        <v>45565</v>
      </c>
      <c r="N415" s="87" t="b">
        <f>MEDIAN(tblData[[#This Row],[Last - 5]:[Last]],tblData[[#This Row],[Birthday 2024]])=tblData[[#This Row],[Birthday 2024]]</f>
        <v>0</v>
      </c>
      <c r="O415" s="87" t="b">
        <f>DAY(tblData[[#This Row],[Birthday 2024]]) = DAY(EDATE(tblData[[#This Row],[Birthday 2024]],6))</f>
        <v>1</v>
      </c>
      <c r="P415" s="87" t="b">
        <f>IF((tblData[[#This Row],[Day of week]]=7)+(tblData[[#This Row],[Day of week]]=6),TRUE,FALSE)</f>
        <v>1</v>
      </c>
      <c r="Q415" s="3">
        <f>IF(tblData[[#This Row],[Is Weekend]],DAY(tblData[[#This Row],[Birthday 2024]]),0)</f>
        <v>14</v>
      </c>
    </row>
    <row r="416" spans="2:17" ht="23.25" customHeight="1" x14ac:dyDescent="0.25">
      <c r="B416" s="19" t="s">
        <v>398</v>
      </c>
      <c r="C416" s="20">
        <v>37110</v>
      </c>
      <c r="D416" s="86">
        <f>DATE(2024,MONTH(tblData[[#This Row],[Birthday (MM/DD/YYYY)]]),DAY(tblData[[#This Row],[Birthday (MM/DD/YYYY)]]))</f>
        <v>45511</v>
      </c>
      <c r="E416" s="3">
        <f>WEEKDAY(tblData[[#This Row],[Birthday 2024]],2)</f>
        <v>3</v>
      </c>
      <c r="F416" s="3">
        <f>WEEKDAY(DATE(2024,MONTH(tblData[[#This Row],[Birthday 2024]]),1),2)</f>
        <v>4</v>
      </c>
      <c r="G416" s="87">
        <f>DATE(2024,MONTH(tblData[[#This Row],[Birthday 2024]]),1)</f>
        <v>45505</v>
      </c>
      <c r="H416" s="87">
        <f>IF(tblData[[#This Row],[First Day of week of the month]]&lt;=2,tblData[[#This Row],[First Day of week]]+2-tblData[[#This Row],[First Day of week of the month]],tblData[[#This Row],[First Day of week]]+7-tblData[[#This Row],[First Day of week of the month]]+2)</f>
        <v>45510</v>
      </c>
      <c r="I416" s="87">
        <f>tblData[[#This Row],[First Tuesday of the month]]+7*2</f>
        <v>45524</v>
      </c>
      <c r="J416" s="3" t="b">
        <f>tblData[[#This Row],[Third Tuesday of the month]]=tblData[[#This Row],[Birthday 2024]]</f>
        <v>0</v>
      </c>
      <c r="K416" s="87" cm="1">
        <f t="array" ref="K416">tblData[[#This Row],[Birthday 2024]]-_xlfn.SWITCH(tblData[[#This Row],[Day of week]],7,0,6,6,5,5,4,4,3,3,2,2,1,1)</f>
        <v>45508</v>
      </c>
      <c r="L416" s="87">
        <f>IF(MONTH(tblData[[#This Row],[Birthday 2024]])=2,DATE(2024,2,25),EOMONTH(tblData[[#This Row],[Birthday 2024]],0)-4)</f>
        <v>45531</v>
      </c>
      <c r="M416" s="87">
        <f>EOMONTH(tblData[[#This Row],[Birthday 2024]],0)</f>
        <v>45535</v>
      </c>
      <c r="N416" s="87" t="b">
        <f>MEDIAN(tblData[[#This Row],[Last - 5]:[Last]],tblData[[#This Row],[Birthday 2024]])=tblData[[#This Row],[Birthday 2024]]</f>
        <v>0</v>
      </c>
      <c r="O416" s="87" t="b">
        <f>DAY(tblData[[#This Row],[Birthday 2024]]) = DAY(EDATE(tblData[[#This Row],[Birthday 2024]],6))</f>
        <v>1</v>
      </c>
      <c r="P416" s="87" t="b">
        <f>IF((tblData[[#This Row],[Day of week]]=7)+(tblData[[#This Row],[Day of week]]=6),TRUE,FALSE)</f>
        <v>0</v>
      </c>
      <c r="Q416" s="3">
        <f>IF(tblData[[#This Row],[Is Weekend]],DAY(tblData[[#This Row],[Birthday 2024]]),0)</f>
        <v>0</v>
      </c>
    </row>
    <row r="417" spans="2:17" ht="23.25" customHeight="1" x14ac:dyDescent="0.25">
      <c r="B417" s="19" t="s">
        <v>399</v>
      </c>
      <c r="C417" s="20">
        <v>36150</v>
      </c>
      <c r="D417" s="86">
        <f>DATE(2024,MONTH(tblData[[#This Row],[Birthday (MM/DD/YYYY)]]),DAY(tblData[[#This Row],[Birthday (MM/DD/YYYY)]]))</f>
        <v>45647</v>
      </c>
      <c r="E417" s="3">
        <f>WEEKDAY(tblData[[#This Row],[Birthday 2024]],2)</f>
        <v>6</v>
      </c>
      <c r="F417" s="3">
        <f>WEEKDAY(DATE(2024,MONTH(tblData[[#This Row],[Birthday 2024]]),1),2)</f>
        <v>7</v>
      </c>
      <c r="G417" s="87">
        <f>DATE(2024,MONTH(tblData[[#This Row],[Birthday 2024]]),1)</f>
        <v>45627</v>
      </c>
      <c r="H417" s="87">
        <f>IF(tblData[[#This Row],[First Day of week of the month]]&lt;=2,tblData[[#This Row],[First Day of week]]+2-tblData[[#This Row],[First Day of week of the month]],tblData[[#This Row],[First Day of week]]+7-tblData[[#This Row],[First Day of week of the month]]+2)</f>
        <v>45629</v>
      </c>
      <c r="I417" s="87">
        <f>tblData[[#This Row],[First Tuesday of the month]]+7*2</f>
        <v>45643</v>
      </c>
      <c r="J417" s="3" t="b">
        <f>tblData[[#This Row],[Third Tuesday of the month]]=tblData[[#This Row],[Birthday 2024]]</f>
        <v>0</v>
      </c>
      <c r="K417" s="87" cm="1">
        <f t="array" ref="K417">tblData[[#This Row],[Birthday 2024]]-_xlfn.SWITCH(tblData[[#This Row],[Day of week]],7,0,6,6,5,5,4,4,3,3,2,2,1,1)</f>
        <v>45641</v>
      </c>
      <c r="L417" s="87">
        <f>IF(MONTH(tblData[[#This Row],[Birthday 2024]])=2,DATE(2024,2,25),EOMONTH(tblData[[#This Row],[Birthday 2024]],0)-4)</f>
        <v>45653</v>
      </c>
      <c r="M417" s="87">
        <f>EOMONTH(tblData[[#This Row],[Birthday 2024]],0)</f>
        <v>45657</v>
      </c>
      <c r="N417" s="87" t="b">
        <f>MEDIAN(tblData[[#This Row],[Last - 5]:[Last]],tblData[[#This Row],[Birthday 2024]])=tblData[[#This Row],[Birthday 2024]]</f>
        <v>0</v>
      </c>
      <c r="O417" s="87" t="b">
        <f>DAY(tblData[[#This Row],[Birthday 2024]]) = DAY(EDATE(tblData[[#This Row],[Birthday 2024]],6))</f>
        <v>1</v>
      </c>
      <c r="P417" s="87" t="b">
        <f>IF((tblData[[#This Row],[Day of week]]=7)+(tblData[[#This Row],[Day of week]]=6),TRUE,FALSE)</f>
        <v>1</v>
      </c>
      <c r="Q417" s="3">
        <f>IF(tblData[[#This Row],[Is Weekend]],DAY(tblData[[#This Row],[Birthday 2024]]),0)</f>
        <v>21</v>
      </c>
    </row>
    <row r="418" spans="2:17" ht="23.25" customHeight="1" x14ac:dyDescent="0.25">
      <c r="B418" s="19" t="s">
        <v>400</v>
      </c>
      <c r="C418" s="20">
        <v>38290</v>
      </c>
      <c r="D418" s="86">
        <f>DATE(2024,MONTH(tblData[[#This Row],[Birthday (MM/DD/YYYY)]]),DAY(tblData[[#This Row],[Birthday (MM/DD/YYYY)]]))</f>
        <v>45595</v>
      </c>
      <c r="E418" s="3">
        <f>WEEKDAY(tblData[[#This Row],[Birthday 2024]],2)</f>
        <v>3</v>
      </c>
      <c r="F418" s="3">
        <f>WEEKDAY(DATE(2024,MONTH(tblData[[#This Row],[Birthday 2024]]),1),2)</f>
        <v>2</v>
      </c>
      <c r="G418" s="87">
        <f>DATE(2024,MONTH(tblData[[#This Row],[Birthday 2024]]),1)</f>
        <v>45566</v>
      </c>
      <c r="H418" s="87">
        <f>IF(tblData[[#This Row],[First Day of week of the month]]&lt;=2,tblData[[#This Row],[First Day of week]]+2-tblData[[#This Row],[First Day of week of the month]],tblData[[#This Row],[First Day of week]]+7-tblData[[#This Row],[First Day of week of the month]]+2)</f>
        <v>45566</v>
      </c>
      <c r="I418" s="87">
        <f>tblData[[#This Row],[First Tuesday of the month]]+7*2</f>
        <v>45580</v>
      </c>
      <c r="J418" s="3" t="b">
        <f>tblData[[#This Row],[Third Tuesday of the month]]=tblData[[#This Row],[Birthday 2024]]</f>
        <v>0</v>
      </c>
      <c r="K418" s="87" cm="1">
        <f t="array" ref="K418">tblData[[#This Row],[Birthday 2024]]-_xlfn.SWITCH(tblData[[#This Row],[Day of week]],7,0,6,6,5,5,4,4,3,3,2,2,1,1)</f>
        <v>45592</v>
      </c>
      <c r="L418" s="87">
        <f>IF(MONTH(tblData[[#This Row],[Birthday 2024]])=2,DATE(2024,2,25),EOMONTH(tblData[[#This Row],[Birthday 2024]],0)-4)</f>
        <v>45592</v>
      </c>
      <c r="M418" s="87">
        <f>EOMONTH(tblData[[#This Row],[Birthday 2024]],0)</f>
        <v>45596</v>
      </c>
      <c r="N418" s="87" t="b">
        <f>MEDIAN(tblData[[#This Row],[Last - 5]:[Last]],tblData[[#This Row],[Birthday 2024]])=tblData[[#This Row],[Birthday 2024]]</f>
        <v>1</v>
      </c>
      <c r="O418" s="87" t="b">
        <f>DAY(tblData[[#This Row],[Birthday 2024]]) = DAY(EDATE(tblData[[#This Row],[Birthday 2024]],6))</f>
        <v>1</v>
      </c>
      <c r="P418" s="87" t="b">
        <f>IF((tblData[[#This Row],[Day of week]]=7)+(tblData[[#This Row],[Day of week]]=6),TRUE,FALSE)</f>
        <v>0</v>
      </c>
      <c r="Q418" s="3">
        <f>IF(tblData[[#This Row],[Is Weekend]],DAY(tblData[[#This Row],[Birthday 2024]]),0)</f>
        <v>0</v>
      </c>
    </row>
    <row r="419" spans="2:17" ht="23.25" customHeight="1" x14ac:dyDescent="0.25">
      <c r="B419" s="19" t="s">
        <v>401</v>
      </c>
      <c r="C419" s="20">
        <v>37992</v>
      </c>
      <c r="D419" s="86">
        <f>DATE(2024,MONTH(tblData[[#This Row],[Birthday (MM/DD/YYYY)]]),DAY(tblData[[#This Row],[Birthday (MM/DD/YYYY)]]))</f>
        <v>45297</v>
      </c>
      <c r="E419" s="3">
        <f>WEEKDAY(tblData[[#This Row],[Birthday 2024]],2)</f>
        <v>6</v>
      </c>
      <c r="F419" s="3">
        <f>WEEKDAY(DATE(2024,MONTH(tblData[[#This Row],[Birthday 2024]]),1),2)</f>
        <v>1</v>
      </c>
      <c r="G419" s="87">
        <f>DATE(2024,MONTH(tblData[[#This Row],[Birthday 2024]]),1)</f>
        <v>45292</v>
      </c>
      <c r="H419" s="87">
        <f>IF(tblData[[#This Row],[First Day of week of the month]]&lt;=2,tblData[[#This Row],[First Day of week]]+2-tblData[[#This Row],[First Day of week of the month]],tblData[[#This Row],[First Day of week]]+7-tblData[[#This Row],[First Day of week of the month]]+2)</f>
        <v>45293</v>
      </c>
      <c r="I419" s="87">
        <f>tblData[[#This Row],[First Tuesday of the month]]+7*2</f>
        <v>45307</v>
      </c>
      <c r="J419" s="3" t="b">
        <f>tblData[[#This Row],[Third Tuesday of the month]]=tblData[[#This Row],[Birthday 2024]]</f>
        <v>0</v>
      </c>
      <c r="K419" s="87" cm="1">
        <f t="array" ref="K419">tblData[[#This Row],[Birthday 2024]]-_xlfn.SWITCH(tblData[[#This Row],[Day of week]],7,0,6,6,5,5,4,4,3,3,2,2,1,1)</f>
        <v>45291</v>
      </c>
      <c r="L419" s="87">
        <f>IF(MONTH(tblData[[#This Row],[Birthday 2024]])=2,DATE(2024,2,25),EOMONTH(tblData[[#This Row],[Birthday 2024]],0)-4)</f>
        <v>45318</v>
      </c>
      <c r="M419" s="87">
        <f>EOMONTH(tblData[[#This Row],[Birthday 2024]],0)</f>
        <v>45322</v>
      </c>
      <c r="N419" s="87" t="b">
        <f>MEDIAN(tblData[[#This Row],[Last - 5]:[Last]],tblData[[#This Row],[Birthday 2024]])=tblData[[#This Row],[Birthday 2024]]</f>
        <v>0</v>
      </c>
      <c r="O419" s="87" t="b">
        <f>DAY(tblData[[#This Row],[Birthday 2024]]) = DAY(EDATE(tblData[[#This Row],[Birthday 2024]],6))</f>
        <v>1</v>
      </c>
      <c r="P419" s="87" t="b">
        <f>IF((tblData[[#This Row],[Day of week]]=7)+(tblData[[#This Row],[Day of week]]=6),TRUE,FALSE)</f>
        <v>1</v>
      </c>
      <c r="Q419" s="3">
        <f>IF(tblData[[#This Row],[Is Weekend]],DAY(tblData[[#This Row],[Birthday 2024]]),0)</f>
        <v>6</v>
      </c>
    </row>
    <row r="420" spans="2:17" ht="23.25" customHeight="1" x14ac:dyDescent="0.25">
      <c r="B420" s="19" t="s">
        <v>402</v>
      </c>
      <c r="C420" s="20">
        <v>37884</v>
      </c>
      <c r="D420" s="86">
        <f>DATE(2024,MONTH(tblData[[#This Row],[Birthday (MM/DD/YYYY)]]),DAY(tblData[[#This Row],[Birthday (MM/DD/YYYY)]]))</f>
        <v>45555</v>
      </c>
      <c r="E420" s="3">
        <f>WEEKDAY(tblData[[#This Row],[Birthday 2024]],2)</f>
        <v>5</v>
      </c>
      <c r="F420" s="3">
        <f>WEEKDAY(DATE(2024,MONTH(tblData[[#This Row],[Birthday 2024]]),1),2)</f>
        <v>7</v>
      </c>
      <c r="G420" s="87">
        <f>DATE(2024,MONTH(tblData[[#This Row],[Birthday 2024]]),1)</f>
        <v>45536</v>
      </c>
      <c r="H420" s="87">
        <f>IF(tblData[[#This Row],[First Day of week of the month]]&lt;=2,tblData[[#This Row],[First Day of week]]+2-tblData[[#This Row],[First Day of week of the month]],tblData[[#This Row],[First Day of week]]+7-tblData[[#This Row],[First Day of week of the month]]+2)</f>
        <v>45538</v>
      </c>
      <c r="I420" s="87">
        <f>tblData[[#This Row],[First Tuesday of the month]]+7*2</f>
        <v>45552</v>
      </c>
      <c r="J420" s="3" t="b">
        <f>tblData[[#This Row],[Third Tuesday of the month]]=tblData[[#This Row],[Birthday 2024]]</f>
        <v>0</v>
      </c>
      <c r="K420" s="87" cm="1">
        <f t="array" ref="K420">tblData[[#This Row],[Birthday 2024]]-_xlfn.SWITCH(tblData[[#This Row],[Day of week]],7,0,6,6,5,5,4,4,3,3,2,2,1,1)</f>
        <v>45550</v>
      </c>
      <c r="L420" s="87">
        <f>IF(MONTH(tblData[[#This Row],[Birthday 2024]])=2,DATE(2024,2,25),EOMONTH(tblData[[#This Row],[Birthday 2024]],0)-4)</f>
        <v>45561</v>
      </c>
      <c r="M420" s="87">
        <f>EOMONTH(tblData[[#This Row],[Birthday 2024]],0)</f>
        <v>45565</v>
      </c>
      <c r="N420" s="87" t="b">
        <f>MEDIAN(tblData[[#This Row],[Last - 5]:[Last]],tblData[[#This Row],[Birthday 2024]])=tblData[[#This Row],[Birthday 2024]]</f>
        <v>0</v>
      </c>
      <c r="O420" s="87" t="b">
        <f>DAY(tblData[[#This Row],[Birthday 2024]]) = DAY(EDATE(tblData[[#This Row],[Birthday 2024]],6))</f>
        <v>1</v>
      </c>
      <c r="P420" s="87" t="b">
        <f>IF((tblData[[#This Row],[Day of week]]=7)+(tblData[[#This Row],[Day of week]]=6),TRUE,FALSE)</f>
        <v>0</v>
      </c>
      <c r="Q420" s="3">
        <f>IF(tblData[[#This Row],[Is Weekend]],DAY(tblData[[#This Row],[Birthday 2024]]),0)</f>
        <v>0</v>
      </c>
    </row>
    <row r="421" spans="2:17" ht="23.25" customHeight="1" x14ac:dyDescent="0.25">
      <c r="B421" s="19" t="s">
        <v>403</v>
      </c>
      <c r="C421" s="20">
        <v>37279</v>
      </c>
      <c r="D421" s="86">
        <f>DATE(2024,MONTH(tblData[[#This Row],[Birthday (MM/DD/YYYY)]]),DAY(tblData[[#This Row],[Birthday (MM/DD/YYYY)]]))</f>
        <v>45314</v>
      </c>
      <c r="E421" s="3">
        <f>WEEKDAY(tblData[[#This Row],[Birthday 2024]],2)</f>
        <v>2</v>
      </c>
      <c r="F421" s="3">
        <f>WEEKDAY(DATE(2024,MONTH(tblData[[#This Row],[Birthday 2024]]),1),2)</f>
        <v>1</v>
      </c>
      <c r="G421" s="87">
        <f>DATE(2024,MONTH(tblData[[#This Row],[Birthday 2024]]),1)</f>
        <v>45292</v>
      </c>
      <c r="H421" s="87">
        <f>IF(tblData[[#This Row],[First Day of week of the month]]&lt;=2,tblData[[#This Row],[First Day of week]]+2-tblData[[#This Row],[First Day of week of the month]],tblData[[#This Row],[First Day of week]]+7-tblData[[#This Row],[First Day of week of the month]]+2)</f>
        <v>45293</v>
      </c>
      <c r="I421" s="87">
        <f>tblData[[#This Row],[First Tuesday of the month]]+7*2</f>
        <v>45307</v>
      </c>
      <c r="J421" s="3" t="b">
        <f>tblData[[#This Row],[Third Tuesday of the month]]=tblData[[#This Row],[Birthday 2024]]</f>
        <v>0</v>
      </c>
      <c r="K421" s="87" cm="1">
        <f t="array" ref="K421">tblData[[#This Row],[Birthday 2024]]-_xlfn.SWITCH(tblData[[#This Row],[Day of week]],7,0,6,6,5,5,4,4,3,3,2,2,1,1)</f>
        <v>45312</v>
      </c>
      <c r="L421" s="87">
        <f>IF(MONTH(tblData[[#This Row],[Birthday 2024]])=2,DATE(2024,2,25),EOMONTH(tblData[[#This Row],[Birthday 2024]],0)-4)</f>
        <v>45318</v>
      </c>
      <c r="M421" s="87">
        <f>EOMONTH(tblData[[#This Row],[Birthday 2024]],0)</f>
        <v>45322</v>
      </c>
      <c r="N421" s="87" t="b">
        <f>MEDIAN(tblData[[#This Row],[Last - 5]:[Last]],tblData[[#This Row],[Birthday 2024]])=tblData[[#This Row],[Birthday 2024]]</f>
        <v>0</v>
      </c>
      <c r="O421" s="87" t="b">
        <f>DAY(tblData[[#This Row],[Birthday 2024]]) = DAY(EDATE(tblData[[#This Row],[Birthday 2024]],6))</f>
        <v>1</v>
      </c>
      <c r="P421" s="87" t="b">
        <f>IF((tblData[[#This Row],[Day of week]]=7)+(tblData[[#This Row],[Day of week]]=6),TRUE,FALSE)</f>
        <v>0</v>
      </c>
      <c r="Q421" s="3">
        <f>IF(tblData[[#This Row],[Is Weekend]],DAY(tblData[[#This Row],[Birthday 2024]]),0)</f>
        <v>0</v>
      </c>
    </row>
    <row r="422" spans="2:17" ht="23.25" customHeight="1" x14ac:dyDescent="0.25">
      <c r="B422" s="19" t="s">
        <v>404</v>
      </c>
      <c r="C422" s="20">
        <v>37002</v>
      </c>
      <c r="D422" s="86">
        <f>DATE(2024,MONTH(tblData[[#This Row],[Birthday (MM/DD/YYYY)]]),DAY(tblData[[#This Row],[Birthday (MM/DD/YYYY)]]))</f>
        <v>45403</v>
      </c>
      <c r="E422" s="3">
        <f>WEEKDAY(tblData[[#This Row],[Birthday 2024]],2)</f>
        <v>7</v>
      </c>
      <c r="F422" s="3">
        <f>WEEKDAY(DATE(2024,MONTH(tblData[[#This Row],[Birthday 2024]]),1),2)</f>
        <v>1</v>
      </c>
      <c r="G422" s="87">
        <f>DATE(2024,MONTH(tblData[[#This Row],[Birthday 2024]]),1)</f>
        <v>45383</v>
      </c>
      <c r="H422" s="87">
        <f>IF(tblData[[#This Row],[First Day of week of the month]]&lt;=2,tblData[[#This Row],[First Day of week]]+2-tblData[[#This Row],[First Day of week of the month]],tblData[[#This Row],[First Day of week]]+7-tblData[[#This Row],[First Day of week of the month]]+2)</f>
        <v>45384</v>
      </c>
      <c r="I422" s="87">
        <f>tblData[[#This Row],[First Tuesday of the month]]+7*2</f>
        <v>45398</v>
      </c>
      <c r="J422" s="3" t="b">
        <f>tblData[[#This Row],[Third Tuesday of the month]]=tblData[[#This Row],[Birthday 2024]]</f>
        <v>0</v>
      </c>
      <c r="K422" s="87" cm="1">
        <f t="array" ref="K422">tblData[[#This Row],[Birthday 2024]]-_xlfn.SWITCH(tblData[[#This Row],[Day of week]],7,0,6,6,5,5,4,4,3,3,2,2,1,1)</f>
        <v>45403</v>
      </c>
      <c r="L422" s="87">
        <f>IF(MONTH(tblData[[#This Row],[Birthday 2024]])=2,DATE(2024,2,25),EOMONTH(tblData[[#This Row],[Birthday 2024]],0)-4)</f>
        <v>45408</v>
      </c>
      <c r="M422" s="87">
        <f>EOMONTH(tblData[[#This Row],[Birthday 2024]],0)</f>
        <v>45412</v>
      </c>
      <c r="N422" s="87" t="b">
        <f>MEDIAN(tblData[[#This Row],[Last - 5]:[Last]],tblData[[#This Row],[Birthday 2024]])=tblData[[#This Row],[Birthday 2024]]</f>
        <v>0</v>
      </c>
      <c r="O422" s="87" t="b">
        <f>DAY(tblData[[#This Row],[Birthday 2024]]) = DAY(EDATE(tblData[[#This Row],[Birthday 2024]],6))</f>
        <v>1</v>
      </c>
      <c r="P422" s="87" t="b">
        <f>IF((tblData[[#This Row],[Day of week]]=7)+(tblData[[#This Row],[Day of week]]=6),TRUE,FALSE)</f>
        <v>1</v>
      </c>
      <c r="Q422" s="3">
        <f>IF(tblData[[#This Row],[Is Weekend]],DAY(tblData[[#This Row],[Birthday 2024]]),0)</f>
        <v>21</v>
      </c>
    </row>
    <row r="423" spans="2:17" ht="23.25" customHeight="1" x14ac:dyDescent="0.25">
      <c r="B423" s="19" t="s">
        <v>405</v>
      </c>
      <c r="C423" s="20">
        <v>38341</v>
      </c>
      <c r="D423" s="86">
        <f>DATE(2024,MONTH(tblData[[#This Row],[Birthday (MM/DD/YYYY)]]),DAY(tblData[[#This Row],[Birthday (MM/DD/YYYY)]]))</f>
        <v>45646</v>
      </c>
      <c r="E423" s="3">
        <f>WEEKDAY(tblData[[#This Row],[Birthday 2024]],2)</f>
        <v>5</v>
      </c>
      <c r="F423" s="3">
        <f>WEEKDAY(DATE(2024,MONTH(tblData[[#This Row],[Birthday 2024]]),1),2)</f>
        <v>7</v>
      </c>
      <c r="G423" s="87">
        <f>DATE(2024,MONTH(tblData[[#This Row],[Birthday 2024]]),1)</f>
        <v>45627</v>
      </c>
      <c r="H423" s="87">
        <f>IF(tblData[[#This Row],[First Day of week of the month]]&lt;=2,tblData[[#This Row],[First Day of week]]+2-tblData[[#This Row],[First Day of week of the month]],tblData[[#This Row],[First Day of week]]+7-tblData[[#This Row],[First Day of week of the month]]+2)</f>
        <v>45629</v>
      </c>
      <c r="I423" s="87">
        <f>tblData[[#This Row],[First Tuesday of the month]]+7*2</f>
        <v>45643</v>
      </c>
      <c r="J423" s="3" t="b">
        <f>tblData[[#This Row],[Third Tuesday of the month]]=tblData[[#This Row],[Birthday 2024]]</f>
        <v>0</v>
      </c>
      <c r="K423" s="87" cm="1">
        <f t="array" ref="K423">tblData[[#This Row],[Birthday 2024]]-_xlfn.SWITCH(tblData[[#This Row],[Day of week]],7,0,6,6,5,5,4,4,3,3,2,2,1,1)</f>
        <v>45641</v>
      </c>
      <c r="L423" s="87">
        <f>IF(MONTH(tblData[[#This Row],[Birthday 2024]])=2,DATE(2024,2,25),EOMONTH(tblData[[#This Row],[Birthday 2024]],0)-4)</f>
        <v>45653</v>
      </c>
      <c r="M423" s="87">
        <f>EOMONTH(tblData[[#This Row],[Birthday 2024]],0)</f>
        <v>45657</v>
      </c>
      <c r="N423" s="87" t="b">
        <f>MEDIAN(tblData[[#This Row],[Last - 5]:[Last]],tblData[[#This Row],[Birthday 2024]])=tblData[[#This Row],[Birthday 2024]]</f>
        <v>0</v>
      </c>
      <c r="O423" s="87" t="b">
        <f>DAY(tblData[[#This Row],[Birthday 2024]]) = DAY(EDATE(tblData[[#This Row],[Birthday 2024]],6))</f>
        <v>1</v>
      </c>
      <c r="P423" s="87" t="b">
        <f>IF((tblData[[#This Row],[Day of week]]=7)+(tblData[[#This Row],[Day of week]]=6),TRUE,FALSE)</f>
        <v>0</v>
      </c>
      <c r="Q423" s="3">
        <f>IF(tblData[[#This Row],[Is Weekend]],DAY(tblData[[#This Row],[Birthday 2024]]),0)</f>
        <v>0</v>
      </c>
    </row>
    <row r="424" spans="2:17" ht="23.25" customHeight="1" x14ac:dyDescent="0.25">
      <c r="B424" s="19" t="s">
        <v>406</v>
      </c>
      <c r="C424" s="20">
        <v>37701</v>
      </c>
      <c r="D424" s="86">
        <f>DATE(2024,MONTH(tblData[[#This Row],[Birthday (MM/DD/YYYY)]]),DAY(tblData[[#This Row],[Birthday (MM/DD/YYYY)]]))</f>
        <v>45372</v>
      </c>
      <c r="E424" s="3">
        <f>WEEKDAY(tblData[[#This Row],[Birthday 2024]],2)</f>
        <v>4</v>
      </c>
      <c r="F424" s="3">
        <f>WEEKDAY(DATE(2024,MONTH(tblData[[#This Row],[Birthday 2024]]),1),2)</f>
        <v>5</v>
      </c>
      <c r="G424" s="87">
        <f>DATE(2024,MONTH(tblData[[#This Row],[Birthday 2024]]),1)</f>
        <v>45352</v>
      </c>
      <c r="H424" s="87">
        <f>IF(tblData[[#This Row],[First Day of week of the month]]&lt;=2,tblData[[#This Row],[First Day of week]]+2-tblData[[#This Row],[First Day of week of the month]],tblData[[#This Row],[First Day of week]]+7-tblData[[#This Row],[First Day of week of the month]]+2)</f>
        <v>45356</v>
      </c>
      <c r="I424" s="87">
        <f>tblData[[#This Row],[First Tuesday of the month]]+7*2</f>
        <v>45370</v>
      </c>
      <c r="J424" s="3" t="b">
        <f>tblData[[#This Row],[Third Tuesday of the month]]=tblData[[#This Row],[Birthday 2024]]</f>
        <v>0</v>
      </c>
      <c r="K424" s="87" cm="1">
        <f t="array" ref="K424">tblData[[#This Row],[Birthday 2024]]-_xlfn.SWITCH(tblData[[#This Row],[Day of week]],7,0,6,6,5,5,4,4,3,3,2,2,1,1)</f>
        <v>45368</v>
      </c>
      <c r="L424" s="87">
        <f>IF(MONTH(tblData[[#This Row],[Birthday 2024]])=2,DATE(2024,2,25),EOMONTH(tblData[[#This Row],[Birthday 2024]],0)-4)</f>
        <v>45378</v>
      </c>
      <c r="M424" s="87">
        <f>EOMONTH(tblData[[#This Row],[Birthday 2024]],0)</f>
        <v>45382</v>
      </c>
      <c r="N424" s="87" t="b">
        <f>MEDIAN(tblData[[#This Row],[Last - 5]:[Last]],tblData[[#This Row],[Birthday 2024]])=tblData[[#This Row],[Birthday 2024]]</f>
        <v>0</v>
      </c>
      <c r="O424" s="87" t="b">
        <f>DAY(tblData[[#This Row],[Birthday 2024]]) = DAY(EDATE(tblData[[#This Row],[Birthday 2024]],6))</f>
        <v>1</v>
      </c>
      <c r="P424" s="87" t="b">
        <f>IF((tblData[[#This Row],[Day of week]]=7)+(tblData[[#This Row],[Day of week]]=6),TRUE,FALSE)</f>
        <v>0</v>
      </c>
      <c r="Q424" s="3">
        <f>IF(tblData[[#This Row],[Is Weekend]],DAY(tblData[[#This Row],[Birthday 2024]]),0)</f>
        <v>0</v>
      </c>
    </row>
    <row r="425" spans="2:17" ht="23.25" customHeight="1" x14ac:dyDescent="0.25">
      <c r="B425" s="19" t="s">
        <v>407</v>
      </c>
      <c r="C425" s="20">
        <v>37211</v>
      </c>
      <c r="D425" s="86">
        <f>DATE(2024,MONTH(tblData[[#This Row],[Birthday (MM/DD/YYYY)]]),DAY(tblData[[#This Row],[Birthday (MM/DD/YYYY)]]))</f>
        <v>45612</v>
      </c>
      <c r="E425" s="3">
        <f>WEEKDAY(tblData[[#This Row],[Birthday 2024]],2)</f>
        <v>6</v>
      </c>
      <c r="F425" s="3">
        <f>WEEKDAY(DATE(2024,MONTH(tblData[[#This Row],[Birthday 2024]]),1),2)</f>
        <v>5</v>
      </c>
      <c r="G425" s="87">
        <f>DATE(2024,MONTH(tblData[[#This Row],[Birthday 2024]]),1)</f>
        <v>45597</v>
      </c>
      <c r="H425" s="87">
        <f>IF(tblData[[#This Row],[First Day of week of the month]]&lt;=2,tblData[[#This Row],[First Day of week]]+2-tblData[[#This Row],[First Day of week of the month]],tblData[[#This Row],[First Day of week]]+7-tblData[[#This Row],[First Day of week of the month]]+2)</f>
        <v>45601</v>
      </c>
      <c r="I425" s="87">
        <f>tblData[[#This Row],[First Tuesday of the month]]+7*2</f>
        <v>45615</v>
      </c>
      <c r="J425" s="3" t="b">
        <f>tblData[[#This Row],[Third Tuesday of the month]]=tblData[[#This Row],[Birthday 2024]]</f>
        <v>0</v>
      </c>
      <c r="K425" s="87" cm="1">
        <f t="array" ref="K425">tblData[[#This Row],[Birthday 2024]]-_xlfn.SWITCH(tblData[[#This Row],[Day of week]],7,0,6,6,5,5,4,4,3,3,2,2,1,1)</f>
        <v>45606</v>
      </c>
      <c r="L425" s="87">
        <f>IF(MONTH(tblData[[#This Row],[Birthday 2024]])=2,DATE(2024,2,25),EOMONTH(tblData[[#This Row],[Birthday 2024]],0)-4)</f>
        <v>45622</v>
      </c>
      <c r="M425" s="87">
        <f>EOMONTH(tblData[[#This Row],[Birthday 2024]],0)</f>
        <v>45626</v>
      </c>
      <c r="N425" s="87" t="b">
        <f>MEDIAN(tblData[[#This Row],[Last - 5]:[Last]],tblData[[#This Row],[Birthday 2024]])=tblData[[#This Row],[Birthday 2024]]</f>
        <v>0</v>
      </c>
      <c r="O425" s="87" t="b">
        <f>DAY(tblData[[#This Row],[Birthday 2024]]) = DAY(EDATE(tblData[[#This Row],[Birthday 2024]],6))</f>
        <v>1</v>
      </c>
      <c r="P425" s="87" t="b">
        <f>IF((tblData[[#This Row],[Day of week]]=7)+(tblData[[#This Row],[Day of week]]=6),TRUE,FALSE)</f>
        <v>1</v>
      </c>
      <c r="Q425" s="3">
        <f>IF(tblData[[#This Row],[Is Weekend]],DAY(tblData[[#This Row],[Birthday 2024]]),0)</f>
        <v>16</v>
      </c>
    </row>
    <row r="426" spans="2:17" ht="23.25" customHeight="1" x14ac:dyDescent="0.25">
      <c r="B426" s="19" t="s">
        <v>408</v>
      </c>
      <c r="C426" s="20">
        <v>37151</v>
      </c>
      <c r="D426" s="86">
        <f>DATE(2024,MONTH(tblData[[#This Row],[Birthday (MM/DD/YYYY)]]),DAY(tblData[[#This Row],[Birthday (MM/DD/YYYY)]]))</f>
        <v>45552</v>
      </c>
      <c r="E426" s="3">
        <f>WEEKDAY(tblData[[#This Row],[Birthday 2024]],2)</f>
        <v>2</v>
      </c>
      <c r="F426" s="3">
        <f>WEEKDAY(DATE(2024,MONTH(tblData[[#This Row],[Birthday 2024]]),1),2)</f>
        <v>7</v>
      </c>
      <c r="G426" s="87">
        <f>DATE(2024,MONTH(tblData[[#This Row],[Birthday 2024]]),1)</f>
        <v>45536</v>
      </c>
      <c r="H426" s="87">
        <f>IF(tblData[[#This Row],[First Day of week of the month]]&lt;=2,tblData[[#This Row],[First Day of week]]+2-tblData[[#This Row],[First Day of week of the month]],tblData[[#This Row],[First Day of week]]+7-tblData[[#This Row],[First Day of week of the month]]+2)</f>
        <v>45538</v>
      </c>
      <c r="I426" s="87">
        <f>tblData[[#This Row],[First Tuesday of the month]]+7*2</f>
        <v>45552</v>
      </c>
      <c r="J426" s="3" t="b">
        <f>tblData[[#This Row],[Third Tuesday of the month]]=tblData[[#This Row],[Birthday 2024]]</f>
        <v>1</v>
      </c>
      <c r="K426" s="87" cm="1">
        <f t="array" ref="K426">tblData[[#This Row],[Birthday 2024]]-_xlfn.SWITCH(tblData[[#This Row],[Day of week]],7,0,6,6,5,5,4,4,3,3,2,2,1,1)</f>
        <v>45550</v>
      </c>
      <c r="L426" s="87">
        <f>IF(MONTH(tblData[[#This Row],[Birthday 2024]])=2,DATE(2024,2,25),EOMONTH(tblData[[#This Row],[Birthday 2024]],0)-4)</f>
        <v>45561</v>
      </c>
      <c r="M426" s="87">
        <f>EOMONTH(tblData[[#This Row],[Birthday 2024]],0)</f>
        <v>45565</v>
      </c>
      <c r="N426" s="87" t="b">
        <f>MEDIAN(tblData[[#This Row],[Last - 5]:[Last]],tblData[[#This Row],[Birthday 2024]])=tblData[[#This Row],[Birthday 2024]]</f>
        <v>0</v>
      </c>
      <c r="O426" s="87" t="b">
        <f>DAY(tblData[[#This Row],[Birthday 2024]]) = DAY(EDATE(tblData[[#This Row],[Birthday 2024]],6))</f>
        <v>1</v>
      </c>
      <c r="P426" s="87" t="b">
        <f>IF((tblData[[#This Row],[Day of week]]=7)+(tblData[[#This Row],[Day of week]]=6),TRUE,FALSE)</f>
        <v>0</v>
      </c>
      <c r="Q426" s="3">
        <f>IF(tblData[[#This Row],[Is Weekend]],DAY(tblData[[#This Row],[Birthday 2024]]),0)</f>
        <v>0</v>
      </c>
    </row>
    <row r="427" spans="2:17" ht="23.25" customHeight="1" x14ac:dyDescent="0.25">
      <c r="B427" s="19" t="s">
        <v>409</v>
      </c>
      <c r="C427" s="20">
        <v>37547</v>
      </c>
      <c r="D427" s="86">
        <f>DATE(2024,MONTH(tblData[[#This Row],[Birthday (MM/DD/YYYY)]]),DAY(tblData[[#This Row],[Birthday (MM/DD/YYYY)]]))</f>
        <v>45583</v>
      </c>
      <c r="E427" s="3">
        <f>WEEKDAY(tblData[[#This Row],[Birthday 2024]],2)</f>
        <v>5</v>
      </c>
      <c r="F427" s="3">
        <f>WEEKDAY(DATE(2024,MONTH(tblData[[#This Row],[Birthday 2024]]),1),2)</f>
        <v>2</v>
      </c>
      <c r="G427" s="87">
        <f>DATE(2024,MONTH(tblData[[#This Row],[Birthday 2024]]),1)</f>
        <v>45566</v>
      </c>
      <c r="H427" s="87">
        <f>IF(tblData[[#This Row],[First Day of week of the month]]&lt;=2,tblData[[#This Row],[First Day of week]]+2-tblData[[#This Row],[First Day of week of the month]],tblData[[#This Row],[First Day of week]]+7-tblData[[#This Row],[First Day of week of the month]]+2)</f>
        <v>45566</v>
      </c>
      <c r="I427" s="87">
        <f>tblData[[#This Row],[First Tuesday of the month]]+7*2</f>
        <v>45580</v>
      </c>
      <c r="J427" s="3" t="b">
        <f>tblData[[#This Row],[Third Tuesday of the month]]=tblData[[#This Row],[Birthday 2024]]</f>
        <v>0</v>
      </c>
      <c r="K427" s="87" cm="1">
        <f t="array" ref="K427">tblData[[#This Row],[Birthday 2024]]-_xlfn.SWITCH(tblData[[#This Row],[Day of week]],7,0,6,6,5,5,4,4,3,3,2,2,1,1)</f>
        <v>45578</v>
      </c>
      <c r="L427" s="87">
        <f>IF(MONTH(tblData[[#This Row],[Birthday 2024]])=2,DATE(2024,2,25),EOMONTH(tblData[[#This Row],[Birthday 2024]],0)-4)</f>
        <v>45592</v>
      </c>
      <c r="M427" s="87">
        <f>EOMONTH(tblData[[#This Row],[Birthday 2024]],0)</f>
        <v>45596</v>
      </c>
      <c r="N427" s="87" t="b">
        <f>MEDIAN(tblData[[#This Row],[Last - 5]:[Last]],tblData[[#This Row],[Birthday 2024]])=tblData[[#This Row],[Birthday 2024]]</f>
        <v>0</v>
      </c>
      <c r="O427" s="87" t="b">
        <f>DAY(tblData[[#This Row],[Birthday 2024]]) = DAY(EDATE(tblData[[#This Row],[Birthday 2024]],6))</f>
        <v>1</v>
      </c>
      <c r="P427" s="87" t="b">
        <f>IF((tblData[[#This Row],[Day of week]]=7)+(tblData[[#This Row],[Day of week]]=6),TRUE,FALSE)</f>
        <v>0</v>
      </c>
      <c r="Q427" s="3">
        <f>IF(tblData[[#This Row],[Is Weekend]],DAY(tblData[[#This Row],[Birthday 2024]]),0)</f>
        <v>0</v>
      </c>
    </row>
    <row r="428" spans="2:17" ht="23.25" customHeight="1" x14ac:dyDescent="0.25">
      <c r="B428" s="19" t="s">
        <v>410</v>
      </c>
      <c r="C428" s="20">
        <v>37464</v>
      </c>
      <c r="D428" s="86">
        <f>DATE(2024,MONTH(tblData[[#This Row],[Birthday (MM/DD/YYYY)]]),DAY(tblData[[#This Row],[Birthday (MM/DD/YYYY)]]))</f>
        <v>45500</v>
      </c>
      <c r="E428" s="3">
        <f>WEEKDAY(tblData[[#This Row],[Birthday 2024]],2)</f>
        <v>6</v>
      </c>
      <c r="F428" s="3">
        <f>WEEKDAY(DATE(2024,MONTH(tblData[[#This Row],[Birthday 2024]]),1),2)</f>
        <v>1</v>
      </c>
      <c r="G428" s="87">
        <f>DATE(2024,MONTH(tblData[[#This Row],[Birthday 2024]]),1)</f>
        <v>45474</v>
      </c>
      <c r="H428" s="87">
        <f>IF(tblData[[#This Row],[First Day of week of the month]]&lt;=2,tblData[[#This Row],[First Day of week]]+2-tblData[[#This Row],[First Day of week of the month]],tblData[[#This Row],[First Day of week]]+7-tblData[[#This Row],[First Day of week of the month]]+2)</f>
        <v>45475</v>
      </c>
      <c r="I428" s="87">
        <f>tblData[[#This Row],[First Tuesday of the month]]+7*2</f>
        <v>45489</v>
      </c>
      <c r="J428" s="3" t="b">
        <f>tblData[[#This Row],[Third Tuesday of the month]]=tblData[[#This Row],[Birthday 2024]]</f>
        <v>0</v>
      </c>
      <c r="K428" s="87" cm="1">
        <f t="array" ref="K428">tblData[[#This Row],[Birthday 2024]]-_xlfn.SWITCH(tblData[[#This Row],[Day of week]],7,0,6,6,5,5,4,4,3,3,2,2,1,1)</f>
        <v>45494</v>
      </c>
      <c r="L428" s="87">
        <f>IF(MONTH(tblData[[#This Row],[Birthday 2024]])=2,DATE(2024,2,25),EOMONTH(tblData[[#This Row],[Birthday 2024]],0)-4)</f>
        <v>45500</v>
      </c>
      <c r="M428" s="87">
        <f>EOMONTH(tblData[[#This Row],[Birthday 2024]],0)</f>
        <v>45504</v>
      </c>
      <c r="N428" s="87" t="b">
        <f>MEDIAN(tblData[[#This Row],[Last - 5]:[Last]],tblData[[#This Row],[Birthday 2024]])=tblData[[#This Row],[Birthday 2024]]</f>
        <v>1</v>
      </c>
      <c r="O428" s="87" t="b">
        <f>DAY(tblData[[#This Row],[Birthday 2024]]) = DAY(EDATE(tblData[[#This Row],[Birthday 2024]],6))</f>
        <v>1</v>
      </c>
      <c r="P428" s="87" t="b">
        <f>IF((tblData[[#This Row],[Day of week]]=7)+(tblData[[#This Row],[Day of week]]=6),TRUE,FALSE)</f>
        <v>1</v>
      </c>
      <c r="Q428" s="3">
        <f>IF(tblData[[#This Row],[Is Weekend]],DAY(tblData[[#This Row],[Birthday 2024]]),0)</f>
        <v>27</v>
      </c>
    </row>
    <row r="429" spans="2:17" ht="23.25" customHeight="1" x14ac:dyDescent="0.25">
      <c r="B429" s="19" t="s">
        <v>411</v>
      </c>
      <c r="C429" s="20">
        <v>38019</v>
      </c>
      <c r="D429" s="86">
        <f>DATE(2024,MONTH(tblData[[#This Row],[Birthday (MM/DD/YYYY)]]),DAY(tblData[[#This Row],[Birthday (MM/DD/YYYY)]]))</f>
        <v>45324</v>
      </c>
      <c r="E429" s="3">
        <f>WEEKDAY(tblData[[#This Row],[Birthday 2024]],2)</f>
        <v>5</v>
      </c>
      <c r="F429" s="3">
        <f>WEEKDAY(DATE(2024,MONTH(tblData[[#This Row],[Birthday 2024]]),1),2)</f>
        <v>4</v>
      </c>
      <c r="G429" s="87">
        <f>DATE(2024,MONTH(tblData[[#This Row],[Birthday 2024]]),1)</f>
        <v>45323</v>
      </c>
      <c r="H429" s="87">
        <f>IF(tblData[[#This Row],[First Day of week of the month]]&lt;=2,tblData[[#This Row],[First Day of week]]+2-tblData[[#This Row],[First Day of week of the month]],tblData[[#This Row],[First Day of week]]+7-tblData[[#This Row],[First Day of week of the month]]+2)</f>
        <v>45328</v>
      </c>
      <c r="I429" s="87">
        <f>tblData[[#This Row],[First Tuesday of the month]]+7*2</f>
        <v>45342</v>
      </c>
      <c r="J429" s="3" t="b">
        <f>tblData[[#This Row],[Third Tuesday of the month]]=tblData[[#This Row],[Birthday 2024]]</f>
        <v>0</v>
      </c>
      <c r="K429" s="87" cm="1">
        <f t="array" ref="K429">tblData[[#This Row],[Birthday 2024]]-_xlfn.SWITCH(tblData[[#This Row],[Day of week]],7,0,6,6,5,5,4,4,3,3,2,2,1,1)</f>
        <v>45319</v>
      </c>
      <c r="L429" s="87">
        <f>IF(MONTH(tblData[[#This Row],[Birthday 2024]])=2,DATE(2024,2,25),EOMONTH(tblData[[#This Row],[Birthday 2024]],0)-4)</f>
        <v>45347</v>
      </c>
      <c r="M429" s="87">
        <f>EOMONTH(tblData[[#This Row],[Birthday 2024]],0)</f>
        <v>45351</v>
      </c>
      <c r="N429" s="87" t="b">
        <f>MEDIAN(tblData[[#This Row],[Last - 5]:[Last]],tblData[[#This Row],[Birthday 2024]])=tblData[[#This Row],[Birthday 2024]]</f>
        <v>0</v>
      </c>
      <c r="O429" s="87" t="b">
        <f>DAY(tblData[[#This Row],[Birthday 2024]]) = DAY(EDATE(tblData[[#This Row],[Birthday 2024]],6))</f>
        <v>1</v>
      </c>
      <c r="P429" s="87" t="b">
        <f>IF((tblData[[#This Row],[Day of week]]=7)+(tblData[[#This Row],[Day of week]]=6),TRUE,FALSE)</f>
        <v>0</v>
      </c>
      <c r="Q429" s="3">
        <f>IF(tblData[[#This Row],[Is Weekend]],DAY(tblData[[#This Row],[Birthday 2024]]),0)</f>
        <v>0</v>
      </c>
    </row>
    <row r="430" spans="2:17" ht="23.25" customHeight="1" x14ac:dyDescent="0.25">
      <c r="B430" s="19" t="s">
        <v>412</v>
      </c>
      <c r="C430" s="20">
        <v>36936</v>
      </c>
      <c r="D430" s="86">
        <f>DATE(2024,MONTH(tblData[[#This Row],[Birthday (MM/DD/YYYY)]]),DAY(tblData[[#This Row],[Birthday (MM/DD/YYYY)]]))</f>
        <v>45336</v>
      </c>
      <c r="E430" s="3">
        <f>WEEKDAY(tblData[[#This Row],[Birthday 2024]],2)</f>
        <v>3</v>
      </c>
      <c r="F430" s="3">
        <f>WEEKDAY(DATE(2024,MONTH(tblData[[#This Row],[Birthday 2024]]),1),2)</f>
        <v>4</v>
      </c>
      <c r="G430" s="87">
        <f>DATE(2024,MONTH(tblData[[#This Row],[Birthday 2024]]),1)</f>
        <v>45323</v>
      </c>
      <c r="H430" s="87">
        <f>IF(tblData[[#This Row],[First Day of week of the month]]&lt;=2,tblData[[#This Row],[First Day of week]]+2-tblData[[#This Row],[First Day of week of the month]],tblData[[#This Row],[First Day of week]]+7-tblData[[#This Row],[First Day of week of the month]]+2)</f>
        <v>45328</v>
      </c>
      <c r="I430" s="87">
        <f>tblData[[#This Row],[First Tuesday of the month]]+7*2</f>
        <v>45342</v>
      </c>
      <c r="J430" s="3" t="b">
        <f>tblData[[#This Row],[Third Tuesday of the month]]=tblData[[#This Row],[Birthday 2024]]</f>
        <v>0</v>
      </c>
      <c r="K430" s="87" cm="1">
        <f t="array" ref="K430">tblData[[#This Row],[Birthday 2024]]-_xlfn.SWITCH(tblData[[#This Row],[Day of week]],7,0,6,6,5,5,4,4,3,3,2,2,1,1)</f>
        <v>45333</v>
      </c>
      <c r="L430" s="87">
        <f>IF(MONTH(tblData[[#This Row],[Birthday 2024]])=2,DATE(2024,2,25),EOMONTH(tblData[[#This Row],[Birthday 2024]],0)-4)</f>
        <v>45347</v>
      </c>
      <c r="M430" s="87">
        <f>EOMONTH(tblData[[#This Row],[Birthday 2024]],0)</f>
        <v>45351</v>
      </c>
      <c r="N430" s="87" t="b">
        <f>MEDIAN(tblData[[#This Row],[Last - 5]:[Last]],tblData[[#This Row],[Birthday 2024]])=tblData[[#This Row],[Birthday 2024]]</f>
        <v>0</v>
      </c>
      <c r="O430" s="87" t="b">
        <f>DAY(tblData[[#This Row],[Birthday 2024]]) = DAY(EDATE(tblData[[#This Row],[Birthday 2024]],6))</f>
        <v>1</v>
      </c>
      <c r="P430" s="87" t="b">
        <f>IF((tblData[[#This Row],[Day of week]]=7)+(tblData[[#This Row],[Day of week]]=6),TRUE,FALSE)</f>
        <v>0</v>
      </c>
      <c r="Q430" s="3">
        <f>IF(tblData[[#This Row],[Is Weekend]],DAY(tblData[[#This Row],[Birthday 2024]]),0)</f>
        <v>0</v>
      </c>
    </row>
    <row r="431" spans="2:17" ht="23.25" customHeight="1" x14ac:dyDescent="0.25">
      <c r="B431" s="19" t="s">
        <v>413</v>
      </c>
      <c r="C431" s="20">
        <v>37930</v>
      </c>
      <c r="D431" s="86">
        <f>DATE(2024,MONTH(tblData[[#This Row],[Birthday (MM/DD/YYYY)]]),DAY(tblData[[#This Row],[Birthday (MM/DD/YYYY)]]))</f>
        <v>45601</v>
      </c>
      <c r="E431" s="3">
        <f>WEEKDAY(tblData[[#This Row],[Birthday 2024]],2)</f>
        <v>2</v>
      </c>
      <c r="F431" s="3">
        <f>WEEKDAY(DATE(2024,MONTH(tblData[[#This Row],[Birthday 2024]]),1),2)</f>
        <v>5</v>
      </c>
      <c r="G431" s="87">
        <f>DATE(2024,MONTH(tblData[[#This Row],[Birthday 2024]]),1)</f>
        <v>45597</v>
      </c>
      <c r="H431" s="87">
        <f>IF(tblData[[#This Row],[First Day of week of the month]]&lt;=2,tblData[[#This Row],[First Day of week]]+2-tblData[[#This Row],[First Day of week of the month]],tblData[[#This Row],[First Day of week]]+7-tblData[[#This Row],[First Day of week of the month]]+2)</f>
        <v>45601</v>
      </c>
      <c r="I431" s="87">
        <f>tblData[[#This Row],[First Tuesday of the month]]+7*2</f>
        <v>45615</v>
      </c>
      <c r="J431" s="3" t="b">
        <f>tblData[[#This Row],[Third Tuesday of the month]]=tblData[[#This Row],[Birthday 2024]]</f>
        <v>0</v>
      </c>
      <c r="K431" s="87" cm="1">
        <f t="array" ref="K431">tblData[[#This Row],[Birthday 2024]]-_xlfn.SWITCH(tblData[[#This Row],[Day of week]],7,0,6,6,5,5,4,4,3,3,2,2,1,1)</f>
        <v>45599</v>
      </c>
      <c r="L431" s="87">
        <f>IF(MONTH(tblData[[#This Row],[Birthday 2024]])=2,DATE(2024,2,25),EOMONTH(tblData[[#This Row],[Birthday 2024]],0)-4)</f>
        <v>45622</v>
      </c>
      <c r="M431" s="87">
        <f>EOMONTH(tblData[[#This Row],[Birthday 2024]],0)</f>
        <v>45626</v>
      </c>
      <c r="N431" s="87" t="b">
        <f>MEDIAN(tblData[[#This Row],[Last - 5]:[Last]],tblData[[#This Row],[Birthday 2024]])=tblData[[#This Row],[Birthday 2024]]</f>
        <v>0</v>
      </c>
      <c r="O431" s="87" t="b">
        <f>DAY(tblData[[#This Row],[Birthday 2024]]) = DAY(EDATE(tblData[[#This Row],[Birthday 2024]],6))</f>
        <v>1</v>
      </c>
      <c r="P431" s="87" t="b">
        <f>IF((tblData[[#This Row],[Day of week]]=7)+(tblData[[#This Row],[Day of week]]=6),TRUE,FALSE)</f>
        <v>0</v>
      </c>
      <c r="Q431" s="3">
        <f>IF(tblData[[#This Row],[Is Weekend]],DAY(tblData[[#This Row],[Birthday 2024]]),0)</f>
        <v>0</v>
      </c>
    </row>
    <row r="432" spans="2:17" ht="23.25" customHeight="1" x14ac:dyDescent="0.25">
      <c r="B432" s="19" t="s">
        <v>414</v>
      </c>
      <c r="C432" s="20">
        <v>37948</v>
      </c>
      <c r="D432" s="86">
        <f>DATE(2024,MONTH(tblData[[#This Row],[Birthday (MM/DD/YYYY)]]),DAY(tblData[[#This Row],[Birthday (MM/DD/YYYY)]]))</f>
        <v>45619</v>
      </c>
      <c r="E432" s="3">
        <f>WEEKDAY(tblData[[#This Row],[Birthday 2024]],2)</f>
        <v>6</v>
      </c>
      <c r="F432" s="3">
        <f>WEEKDAY(DATE(2024,MONTH(tblData[[#This Row],[Birthday 2024]]),1),2)</f>
        <v>5</v>
      </c>
      <c r="G432" s="87">
        <f>DATE(2024,MONTH(tblData[[#This Row],[Birthday 2024]]),1)</f>
        <v>45597</v>
      </c>
      <c r="H432" s="87">
        <f>IF(tblData[[#This Row],[First Day of week of the month]]&lt;=2,tblData[[#This Row],[First Day of week]]+2-tblData[[#This Row],[First Day of week of the month]],tblData[[#This Row],[First Day of week]]+7-tblData[[#This Row],[First Day of week of the month]]+2)</f>
        <v>45601</v>
      </c>
      <c r="I432" s="87">
        <f>tblData[[#This Row],[First Tuesday of the month]]+7*2</f>
        <v>45615</v>
      </c>
      <c r="J432" s="3" t="b">
        <f>tblData[[#This Row],[Third Tuesday of the month]]=tblData[[#This Row],[Birthday 2024]]</f>
        <v>0</v>
      </c>
      <c r="K432" s="87" cm="1">
        <f t="array" ref="K432">tblData[[#This Row],[Birthday 2024]]-_xlfn.SWITCH(tblData[[#This Row],[Day of week]],7,0,6,6,5,5,4,4,3,3,2,2,1,1)</f>
        <v>45613</v>
      </c>
      <c r="L432" s="87">
        <f>IF(MONTH(tblData[[#This Row],[Birthday 2024]])=2,DATE(2024,2,25),EOMONTH(tblData[[#This Row],[Birthday 2024]],0)-4)</f>
        <v>45622</v>
      </c>
      <c r="M432" s="87">
        <f>EOMONTH(tblData[[#This Row],[Birthday 2024]],0)</f>
        <v>45626</v>
      </c>
      <c r="N432" s="87" t="b">
        <f>MEDIAN(tblData[[#This Row],[Last - 5]:[Last]],tblData[[#This Row],[Birthday 2024]])=tblData[[#This Row],[Birthday 2024]]</f>
        <v>0</v>
      </c>
      <c r="O432" s="87" t="b">
        <f>DAY(tblData[[#This Row],[Birthday 2024]]) = DAY(EDATE(tblData[[#This Row],[Birthday 2024]],6))</f>
        <v>1</v>
      </c>
      <c r="P432" s="87" t="b">
        <f>IF((tblData[[#This Row],[Day of week]]=7)+(tblData[[#This Row],[Day of week]]=6),TRUE,FALSE)</f>
        <v>1</v>
      </c>
      <c r="Q432" s="3">
        <f>IF(tblData[[#This Row],[Is Weekend]],DAY(tblData[[#This Row],[Birthday 2024]]),0)</f>
        <v>23</v>
      </c>
    </row>
    <row r="433" spans="2:17" ht="23.25" customHeight="1" x14ac:dyDescent="0.25">
      <c r="B433" s="19" t="s">
        <v>415</v>
      </c>
      <c r="C433" s="20">
        <v>36913</v>
      </c>
      <c r="D433" s="86">
        <f>DATE(2024,MONTH(tblData[[#This Row],[Birthday (MM/DD/YYYY)]]),DAY(tblData[[#This Row],[Birthday (MM/DD/YYYY)]]))</f>
        <v>45313</v>
      </c>
      <c r="E433" s="3">
        <f>WEEKDAY(tblData[[#This Row],[Birthday 2024]],2)</f>
        <v>1</v>
      </c>
      <c r="F433" s="3">
        <f>WEEKDAY(DATE(2024,MONTH(tblData[[#This Row],[Birthday 2024]]),1),2)</f>
        <v>1</v>
      </c>
      <c r="G433" s="87">
        <f>DATE(2024,MONTH(tblData[[#This Row],[Birthday 2024]]),1)</f>
        <v>45292</v>
      </c>
      <c r="H433" s="87">
        <f>IF(tblData[[#This Row],[First Day of week of the month]]&lt;=2,tblData[[#This Row],[First Day of week]]+2-tblData[[#This Row],[First Day of week of the month]],tblData[[#This Row],[First Day of week]]+7-tblData[[#This Row],[First Day of week of the month]]+2)</f>
        <v>45293</v>
      </c>
      <c r="I433" s="87">
        <f>tblData[[#This Row],[First Tuesday of the month]]+7*2</f>
        <v>45307</v>
      </c>
      <c r="J433" s="3" t="b">
        <f>tblData[[#This Row],[Third Tuesday of the month]]=tblData[[#This Row],[Birthday 2024]]</f>
        <v>0</v>
      </c>
      <c r="K433" s="87" cm="1">
        <f t="array" ref="K433">tblData[[#This Row],[Birthday 2024]]-_xlfn.SWITCH(tblData[[#This Row],[Day of week]],7,0,6,6,5,5,4,4,3,3,2,2,1,1)</f>
        <v>45312</v>
      </c>
      <c r="L433" s="87">
        <f>IF(MONTH(tblData[[#This Row],[Birthday 2024]])=2,DATE(2024,2,25),EOMONTH(tblData[[#This Row],[Birthday 2024]],0)-4)</f>
        <v>45318</v>
      </c>
      <c r="M433" s="87">
        <f>EOMONTH(tblData[[#This Row],[Birthday 2024]],0)</f>
        <v>45322</v>
      </c>
      <c r="N433" s="87" t="b">
        <f>MEDIAN(tblData[[#This Row],[Last - 5]:[Last]],tblData[[#This Row],[Birthday 2024]])=tblData[[#This Row],[Birthday 2024]]</f>
        <v>0</v>
      </c>
      <c r="O433" s="87" t="b">
        <f>DAY(tblData[[#This Row],[Birthday 2024]]) = DAY(EDATE(tblData[[#This Row],[Birthday 2024]],6))</f>
        <v>1</v>
      </c>
      <c r="P433" s="87" t="b">
        <f>IF((tblData[[#This Row],[Day of week]]=7)+(tblData[[#This Row],[Day of week]]=6),TRUE,FALSE)</f>
        <v>0</v>
      </c>
      <c r="Q433" s="3">
        <f>IF(tblData[[#This Row],[Is Weekend]],DAY(tblData[[#This Row],[Birthday 2024]]),0)</f>
        <v>0</v>
      </c>
    </row>
    <row r="434" spans="2:17" ht="23.25" customHeight="1" x14ac:dyDescent="0.25">
      <c r="B434" s="19" t="s">
        <v>416</v>
      </c>
      <c r="C434" s="20">
        <v>37979</v>
      </c>
      <c r="D434" s="86">
        <f>DATE(2024,MONTH(tblData[[#This Row],[Birthday (MM/DD/YYYY)]]),DAY(tblData[[#This Row],[Birthday (MM/DD/YYYY)]]))</f>
        <v>45650</v>
      </c>
      <c r="E434" s="3">
        <f>WEEKDAY(tblData[[#This Row],[Birthday 2024]],2)</f>
        <v>2</v>
      </c>
      <c r="F434" s="3">
        <f>WEEKDAY(DATE(2024,MONTH(tblData[[#This Row],[Birthday 2024]]),1),2)</f>
        <v>7</v>
      </c>
      <c r="G434" s="87">
        <f>DATE(2024,MONTH(tblData[[#This Row],[Birthday 2024]]),1)</f>
        <v>45627</v>
      </c>
      <c r="H434" s="87">
        <f>IF(tblData[[#This Row],[First Day of week of the month]]&lt;=2,tblData[[#This Row],[First Day of week]]+2-tblData[[#This Row],[First Day of week of the month]],tblData[[#This Row],[First Day of week]]+7-tblData[[#This Row],[First Day of week of the month]]+2)</f>
        <v>45629</v>
      </c>
      <c r="I434" s="87">
        <f>tblData[[#This Row],[First Tuesday of the month]]+7*2</f>
        <v>45643</v>
      </c>
      <c r="J434" s="3" t="b">
        <f>tblData[[#This Row],[Third Tuesday of the month]]=tblData[[#This Row],[Birthday 2024]]</f>
        <v>0</v>
      </c>
      <c r="K434" s="87" cm="1">
        <f t="array" ref="K434">tblData[[#This Row],[Birthday 2024]]-_xlfn.SWITCH(tblData[[#This Row],[Day of week]],7,0,6,6,5,5,4,4,3,3,2,2,1,1)</f>
        <v>45648</v>
      </c>
      <c r="L434" s="87">
        <f>IF(MONTH(tblData[[#This Row],[Birthday 2024]])=2,DATE(2024,2,25),EOMONTH(tblData[[#This Row],[Birthday 2024]],0)-4)</f>
        <v>45653</v>
      </c>
      <c r="M434" s="87">
        <f>EOMONTH(tblData[[#This Row],[Birthday 2024]],0)</f>
        <v>45657</v>
      </c>
      <c r="N434" s="87" t="b">
        <f>MEDIAN(tblData[[#This Row],[Last - 5]:[Last]],tblData[[#This Row],[Birthday 2024]])=tblData[[#This Row],[Birthday 2024]]</f>
        <v>0</v>
      </c>
      <c r="O434" s="87" t="b">
        <f>DAY(tblData[[#This Row],[Birthday 2024]]) = DAY(EDATE(tblData[[#This Row],[Birthday 2024]],6))</f>
        <v>1</v>
      </c>
      <c r="P434" s="87" t="b">
        <f>IF((tblData[[#This Row],[Day of week]]=7)+(tblData[[#This Row],[Day of week]]=6),TRUE,FALSE)</f>
        <v>0</v>
      </c>
      <c r="Q434" s="3">
        <f>IF(tblData[[#This Row],[Is Weekend]],DAY(tblData[[#This Row],[Birthday 2024]]),0)</f>
        <v>0</v>
      </c>
    </row>
    <row r="435" spans="2:17" ht="23.25" customHeight="1" x14ac:dyDescent="0.25">
      <c r="B435" s="19" t="s">
        <v>417</v>
      </c>
      <c r="C435" s="20">
        <v>38246</v>
      </c>
      <c r="D435" s="86">
        <f>DATE(2024,MONTH(tblData[[#This Row],[Birthday (MM/DD/YYYY)]]),DAY(tblData[[#This Row],[Birthday (MM/DD/YYYY)]]))</f>
        <v>45551</v>
      </c>
      <c r="E435" s="3">
        <f>WEEKDAY(tblData[[#This Row],[Birthday 2024]],2)</f>
        <v>1</v>
      </c>
      <c r="F435" s="3">
        <f>WEEKDAY(DATE(2024,MONTH(tblData[[#This Row],[Birthday 2024]]),1),2)</f>
        <v>7</v>
      </c>
      <c r="G435" s="87">
        <f>DATE(2024,MONTH(tblData[[#This Row],[Birthday 2024]]),1)</f>
        <v>45536</v>
      </c>
      <c r="H435" s="87">
        <f>IF(tblData[[#This Row],[First Day of week of the month]]&lt;=2,tblData[[#This Row],[First Day of week]]+2-tblData[[#This Row],[First Day of week of the month]],tblData[[#This Row],[First Day of week]]+7-tblData[[#This Row],[First Day of week of the month]]+2)</f>
        <v>45538</v>
      </c>
      <c r="I435" s="87">
        <f>tblData[[#This Row],[First Tuesday of the month]]+7*2</f>
        <v>45552</v>
      </c>
      <c r="J435" s="3" t="b">
        <f>tblData[[#This Row],[Third Tuesday of the month]]=tblData[[#This Row],[Birthday 2024]]</f>
        <v>0</v>
      </c>
      <c r="K435" s="87" cm="1">
        <f t="array" ref="K435">tblData[[#This Row],[Birthday 2024]]-_xlfn.SWITCH(tblData[[#This Row],[Day of week]],7,0,6,6,5,5,4,4,3,3,2,2,1,1)</f>
        <v>45550</v>
      </c>
      <c r="L435" s="87">
        <f>IF(MONTH(tblData[[#This Row],[Birthday 2024]])=2,DATE(2024,2,25),EOMONTH(tblData[[#This Row],[Birthday 2024]],0)-4)</f>
        <v>45561</v>
      </c>
      <c r="M435" s="87">
        <f>EOMONTH(tblData[[#This Row],[Birthday 2024]],0)</f>
        <v>45565</v>
      </c>
      <c r="N435" s="87" t="b">
        <f>MEDIAN(tblData[[#This Row],[Last - 5]:[Last]],tblData[[#This Row],[Birthday 2024]])=tblData[[#This Row],[Birthday 2024]]</f>
        <v>0</v>
      </c>
      <c r="O435" s="87" t="b">
        <f>DAY(tblData[[#This Row],[Birthday 2024]]) = DAY(EDATE(tblData[[#This Row],[Birthday 2024]],6))</f>
        <v>1</v>
      </c>
      <c r="P435" s="87" t="b">
        <f>IF((tblData[[#This Row],[Day of week]]=7)+(tblData[[#This Row],[Day of week]]=6),TRUE,FALSE)</f>
        <v>0</v>
      </c>
      <c r="Q435" s="3">
        <f>IF(tblData[[#This Row],[Is Weekend]],DAY(tblData[[#This Row],[Birthday 2024]]),0)</f>
        <v>0</v>
      </c>
    </row>
    <row r="436" spans="2:17" ht="23.25" customHeight="1" x14ac:dyDescent="0.25">
      <c r="B436" s="19" t="s">
        <v>418</v>
      </c>
      <c r="C436" s="20">
        <v>37289</v>
      </c>
      <c r="D436" s="86">
        <f>DATE(2024,MONTH(tblData[[#This Row],[Birthday (MM/DD/YYYY)]]),DAY(tblData[[#This Row],[Birthday (MM/DD/YYYY)]]))</f>
        <v>45324</v>
      </c>
      <c r="E436" s="3">
        <f>WEEKDAY(tblData[[#This Row],[Birthday 2024]],2)</f>
        <v>5</v>
      </c>
      <c r="F436" s="3">
        <f>WEEKDAY(DATE(2024,MONTH(tblData[[#This Row],[Birthday 2024]]),1),2)</f>
        <v>4</v>
      </c>
      <c r="G436" s="87">
        <f>DATE(2024,MONTH(tblData[[#This Row],[Birthday 2024]]),1)</f>
        <v>45323</v>
      </c>
      <c r="H436" s="87">
        <f>IF(tblData[[#This Row],[First Day of week of the month]]&lt;=2,tblData[[#This Row],[First Day of week]]+2-tblData[[#This Row],[First Day of week of the month]],tblData[[#This Row],[First Day of week]]+7-tblData[[#This Row],[First Day of week of the month]]+2)</f>
        <v>45328</v>
      </c>
      <c r="I436" s="87">
        <f>tblData[[#This Row],[First Tuesday of the month]]+7*2</f>
        <v>45342</v>
      </c>
      <c r="J436" s="3" t="b">
        <f>tblData[[#This Row],[Third Tuesday of the month]]=tblData[[#This Row],[Birthday 2024]]</f>
        <v>0</v>
      </c>
      <c r="K436" s="87" cm="1">
        <f t="array" ref="K436">tblData[[#This Row],[Birthday 2024]]-_xlfn.SWITCH(tblData[[#This Row],[Day of week]],7,0,6,6,5,5,4,4,3,3,2,2,1,1)</f>
        <v>45319</v>
      </c>
      <c r="L436" s="87">
        <f>IF(MONTH(tblData[[#This Row],[Birthday 2024]])=2,DATE(2024,2,25),EOMONTH(tblData[[#This Row],[Birthday 2024]],0)-4)</f>
        <v>45347</v>
      </c>
      <c r="M436" s="87">
        <f>EOMONTH(tblData[[#This Row],[Birthday 2024]],0)</f>
        <v>45351</v>
      </c>
      <c r="N436" s="87" t="b">
        <f>MEDIAN(tblData[[#This Row],[Last - 5]:[Last]],tblData[[#This Row],[Birthday 2024]])=tblData[[#This Row],[Birthday 2024]]</f>
        <v>0</v>
      </c>
      <c r="O436" s="87" t="b">
        <f>DAY(tblData[[#This Row],[Birthday 2024]]) = DAY(EDATE(tblData[[#This Row],[Birthday 2024]],6))</f>
        <v>1</v>
      </c>
      <c r="P436" s="87" t="b">
        <f>IF((tblData[[#This Row],[Day of week]]=7)+(tblData[[#This Row],[Day of week]]=6),TRUE,FALSE)</f>
        <v>0</v>
      </c>
      <c r="Q436" s="3">
        <f>IF(tblData[[#This Row],[Is Weekend]],DAY(tblData[[#This Row],[Birthday 2024]]),0)</f>
        <v>0</v>
      </c>
    </row>
    <row r="437" spans="2:17" ht="23.25" customHeight="1" x14ac:dyDescent="0.25">
      <c r="B437" s="19" t="s">
        <v>419</v>
      </c>
      <c r="C437" s="20">
        <v>37861</v>
      </c>
      <c r="D437" s="86">
        <f>DATE(2024,MONTH(tblData[[#This Row],[Birthday (MM/DD/YYYY)]]),DAY(tblData[[#This Row],[Birthday (MM/DD/YYYY)]]))</f>
        <v>45532</v>
      </c>
      <c r="E437" s="3">
        <f>WEEKDAY(tblData[[#This Row],[Birthday 2024]],2)</f>
        <v>3</v>
      </c>
      <c r="F437" s="3">
        <f>WEEKDAY(DATE(2024,MONTH(tblData[[#This Row],[Birthday 2024]]),1),2)</f>
        <v>4</v>
      </c>
      <c r="G437" s="87">
        <f>DATE(2024,MONTH(tblData[[#This Row],[Birthday 2024]]),1)</f>
        <v>45505</v>
      </c>
      <c r="H437" s="87">
        <f>IF(tblData[[#This Row],[First Day of week of the month]]&lt;=2,tblData[[#This Row],[First Day of week]]+2-tblData[[#This Row],[First Day of week of the month]],tblData[[#This Row],[First Day of week]]+7-tblData[[#This Row],[First Day of week of the month]]+2)</f>
        <v>45510</v>
      </c>
      <c r="I437" s="87">
        <f>tblData[[#This Row],[First Tuesday of the month]]+7*2</f>
        <v>45524</v>
      </c>
      <c r="J437" s="3" t="b">
        <f>tblData[[#This Row],[Third Tuesday of the month]]=tblData[[#This Row],[Birthday 2024]]</f>
        <v>0</v>
      </c>
      <c r="K437" s="87" cm="1">
        <f t="array" ref="K437">tblData[[#This Row],[Birthday 2024]]-_xlfn.SWITCH(tblData[[#This Row],[Day of week]],7,0,6,6,5,5,4,4,3,3,2,2,1,1)</f>
        <v>45529</v>
      </c>
      <c r="L437" s="87">
        <f>IF(MONTH(tblData[[#This Row],[Birthday 2024]])=2,DATE(2024,2,25),EOMONTH(tblData[[#This Row],[Birthday 2024]],0)-4)</f>
        <v>45531</v>
      </c>
      <c r="M437" s="87">
        <f>EOMONTH(tblData[[#This Row],[Birthday 2024]],0)</f>
        <v>45535</v>
      </c>
      <c r="N437" s="87" t="b">
        <f>MEDIAN(tblData[[#This Row],[Last - 5]:[Last]],tblData[[#This Row],[Birthday 2024]])=tblData[[#This Row],[Birthday 2024]]</f>
        <v>1</v>
      </c>
      <c r="O437" s="87" t="b">
        <f>DAY(tblData[[#This Row],[Birthday 2024]]) = DAY(EDATE(tblData[[#This Row],[Birthday 2024]],6))</f>
        <v>1</v>
      </c>
      <c r="P437" s="87" t="b">
        <f>IF((tblData[[#This Row],[Day of week]]=7)+(tblData[[#This Row],[Day of week]]=6),TRUE,FALSE)</f>
        <v>0</v>
      </c>
      <c r="Q437" s="3">
        <f>IF(tblData[[#This Row],[Is Weekend]],DAY(tblData[[#This Row],[Birthday 2024]]),0)</f>
        <v>0</v>
      </c>
    </row>
    <row r="438" spans="2:17" ht="23.25" customHeight="1" x14ac:dyDescent="0.25">
      <c r="B438" s="19" t="s">
        <v>420</v>
      </c>
      <c r="C438" s="20">
        <v>38219</v>
      </c>
      <c r="D438" s="86">
        <f>DATE(2024,MONTH(tblData[[#This Row],[Birthday (MM/DD/YYYY)]]),DAY(tblData[[#This Row],[Birthday (MM/DD/YYYY)]]))</f>
        <v>45524</v>
      </c>
      <c r="E438" s="3">
        <f>WEEKDAY(tblData[[#This Row],[Birthday 2024]],2)</f>
        <v>2</v>
      </c>
      <c r="F438" s="3">
        <f>WEEKDAY(DATE(2024,MONTH(tblData[[#This Row],[Birthday 2024]]),1),2)</f>
        <v>4</v>
      </c>
      <c r="G438" s="87">
        <f>DATE(2024,MONTH(tblData[[#This Row],[Birthday 2024]]),1)</f>
        <v>45505</v>
      </c>
      <c r="H438" s="87">
        <f>IF(tblData[[#This Row],[First Day of week of the month]]&lt;=2,tblData[[#This Row],[First Day of week]]+2-tblData[[#This Row],[First Day of week of the month]],tblData[[#This Row],[First Day of week]]+7-tblData[[#This Row],[First Day of week of the month]]+2)</f>
        <v>45510</v>
      </c>
      <c r="I438" s="87">
        <f>tblData[[#This Row],[First Tuesday of the month]]+7*2</f>
        <v>45524</v>
      </c>
      <c r="J438" s="3" t="b">
        <f>tblData[[#This Row],[Third Tuesday of the month]]=tblData[[#This Row],[Birthday 2024]]</f>
        <v>1</v>
      </c>
      <c r="K438" s="87" cm="1">
        <f t="array" ref="K438">tblData[[#This Row],[Birthday 2024]]-_xlfn.SWITCH(tblData[[#This Row],[Day of week]],7,0,6,6,5,5,4,4,3,3,2,2,1,1)</f>
        <v>45522</v>
      </c>
      <c r="L438" s="87">
        <f>IF(MONTH(tblData[[#This Row],[Birthday 2024]])=2,DATE(2024,2,25),EOMONTH(tblData[[#This Row],[Birthday 2024]],0)-4)</f>
        <v>45531</v>
      </c>
      <c r="M438" s="87">
        <f>EOMONTH(tblData[[#This Row],[Birthday 2024]],0)</f>
        <v>45535</v>
      </c>
      <c r="N438" s="87" t="b">
        <f>MEDIAN(tblData[[#This Row],[Last - 5]:[Last]],tblData[[#This Row],[Birthday 2024]])=tblData[[#This Row],[Birthday 2024]]</f>
        <v>0</v>
      </c>
      <c r="O438" s="87" t="b">
        <f>DAY(tblData[[#This Row],[Birthday 2024]]) = DAY(EDATE(tblData[[#This Row],[Birthday 2024]],6))</f>
        <v>1</v>
      </c>
      <c r="P438" s="87" t="b">
        <f>IF((tblData[[#This Row],[Day of week]]=7)+(tblData[[#This Row],[Day of week]]=6),TRUE,FALSE)</f>
        <v>0</v>
      </c>
      <c r="Q438" s="3">
        <f>IF(tblData[[#This Row],[Is Weekend]],DAY(tblData[[#This Row],[Birthday 2024]]),0)</f>
        <v>0</v>
      </c>
    </row>
    <row r="439" spans="2:17" ht="23.25" customHeight="1" x14ac:dyDescent="0.25">
      <c r="B439" s="19" t="s">
        <v>421</v>
      </c>
      <c r="C439" s="20">
        <v>37334</v>
      </c>
      <c r="D439" s="86">
        <f>DATE(2024,MONTH(tblData[[#This Row],[Birthday (MM/DD/YYYY)]]),DAY(tblData[[#This Row],[Birthday (MM/DD/YYYY)]]))</f>
        <v>45370</v>
      </c>
      <c r="E439" s="3">
        <f>WEEKDAY(tblData[[#This Row],[Birthday 2024]],2)</f>
        <v>2</v>
      </c>
      <c r="F439" s="3">
        <f>WEEKDAY(DATE(2024,MONTH(tblData[[#This Row],[Birthday 2024]]),1),2)</f>
        <v>5</v>
      </c>
      <c r="G439" s="87">
        <f>DATE(2024,MONTH(tblData[[#This Row],[Birthday 2024]]),1)</f>
        <v>45352</v>
      </c>
      <c r="H439" s="87">
        <f>IF(tblData[[#This Row],[First Day of week of the month]]&lt;=2,tblData[[#This Row],[First Day of week]]+2-tblData[[#This Row],[First Day of week of the month]],tblData[[#This Row],[First Day of week]]+7-tblData[[#This Row],[First Day of week of the month]]+2)</f>
        <v>45356</v>
      </c>
      <c r="I439" s="87">
        <f>tblData[[#This Row],[First Tuesday of the month]]+7*2</f>
        <v>45370</v>
      </c>
      <c r="J439" s="3" t="b">
        <f>tblData[[#This Row],[Third Tuesday of the month]]=tblData[[#This Row],[Birthday 2024]]</f>
        <v>1</v>
      </c>
      <c r="K439" s="87" cm="1">
        <f t="array" ref="K439">tblData[[#This Row],[Birthday 2024]]-_xlfn.SWITCH(tblData[[#This Row],[Day of week]],7,0,6,6,5,5,4,4,3,3,2,2,1,1)</f>
        <v>45368</v>
      </c>
      <c r="L439" s="87">
        <f>IF(MONTH(tblData[[#This Row],[Birthday 2024]])=2,DATE(2024,2,25),EOMONTH(tblData[[#This Row],[Birthday 2024]],0)-4)</f>
        <v>45378</v>
      </c>
      <c r="M439" s="87">
        <f>EOMONTH(tblData[[#This Row],[Birthday 2024]],0)</f>
        <v>45382</v>
      </c>
      <c r="N439" s="87" t="b">
        <f>MEDIAN(tblData[[#This Row],[Last - 5]:[Last]],tblData[[#This Row],[Birthday 2024]])=tblData[[#This Row],[Birthday 2024]]</f>
        <v>0</v>
      </c>
      <c r="O439" s="87" t="b">
        <f>DAY(tblData[[#This Row],[Birthday 2024]]) = DAY(EDATE(tblData[[#This Row],[Birthday 2024]],6))</f>
        <v>1</v>
      </c>
      <c r="P439" s="87" t="b">
        <f>IF((tblData[[#This Row],[Day of week]]=7)+(tblData[[#This Row],[Day of week]]=6),TRUE,FALSE)</f>
        <v>0</v>
      </c>
      <c r="Q439" s="3">
        <f>IF(tblData[[#This Row],[Is Weekend]],DAY(tblData[[#This Row],[Birthday 2024]]),0)</f>
        <v>0</v>
      </c>
    </row>
    <row r="440" spans="2:17" ht="23.25" customHeight="1" x14ac:dyDescent="0.25">
      <c r="B440" s="19" t="s">
        <v>422</v>
      </c>
      <c r="C440" s="20">
        <v>37540</v>
      </c>
      <c r="D440" s="86">
        <f>DATE(2024,MONTH(tblData[[#This Row],[Birthday (MM/DD/YYYY)]]),DAY(tblData[[#This Row],[Birthday (MM/DD/YYYY)]]))</f>
        <v>45576</v>
      </c>
      <c r="E440" s="3">
        <f>WEEKDAY(tblData[[#This Row],[Birthday 2024]],2)</f>
        <v>5</v>
      </c>
      <c r="F440" s="3">
        <f>WEEKDAY(DATE(2024,MONTH(tblData[[#This Row],[Birthday 2024]]),1),2)</f>
        <v>2</v>
      </c>
      <c r="G440" s="87">
        <f>DATE(2024,MONTH(tblData[[#This Row],[Birthday 2024]]),1)</f>
        <v>45566</v>
      </c>
      <c r="H440" s="87">
        <f>IF(tblData[[#This Row],[First Day of week of the month]]&lt;=2,tblData[[#This Row],[First Day of week]]+2-tblData[[#This Row],[First Day of week of the month]],tblData[[#This Row],[First Day of week]]+7-tblData[[#This Row],[First Day of week of the month]]+2)</f>
        <v>45566</v>
      </c>
      <c r="I440" s="87">
        <f>tblData[[#This Row],[First Tuesday of the month]]+7*2</f>
        <v>45580</v>
      </c>
      <c r="J440" s="3" t="b">
        <f>tblData[[#This Row],[Third Tuesday of the month]]=tblData[[#This Row],[Birthday 2024]]</f>
        <v>0</v>
      </c>
      <c r="K440" s="87" cm="1">
        <f t="array" ref="K440">tblData[[#This Row],[Birthday 2024]]-_xlfn.SWITCH(tblData[[#This Row],[Day of week]],7,0,6,6,5,5,4,4,3,3,2,2,1,1)</f>
        <v>45571</v>
      </c>
      <c r="L440" s="87">
        <f>IF(MONTH(tblData[[#This Row],[Birthday 2024]])=2,DATE(2024,2,25),EOMONTH(tblData[[#This Row],[Birthday 2024]],0)-4)</f>
        <v>45592</v>
      </c>
      <c r="M440" s="87">
        <f>EOMONTH(tblData[[#This Row],[Birthday 2024]],0)</f>
        <v>45596</v>
      </c>
      <c r="N440" s="87" t="b">
        <f>MEDIAN(tblData[[#This Row],[Last - 5]:[Last]],tblData[[#This Row],[Birthday 2024]])=tblData[[#This Row],[Birthday 2024]]</f>
        <v>0</v>
      </c>
      <c r="O440" s="87" t="b">
        <f>DAY(tblData[[#This Row],[Birthday 2024]]) = DAY(EDATE(tblData[[#This Row],[Birthday 2024]],6))</f>
        <v>1</v>
      </c>
      <c r="P440" s="87" t="b">
        <f>IF((tblData[[#This Row],[Day of week]]=7)+(tblData[[#This Row],[Day of week]]=6),TRUE,FALSE)</f>
        <v>0</v>
      </c>
      <c r="Q440" s="3">
        <f>IF(tblData[[#This Row],[Is Weekend]],DAY(tblData[[#This Row],[Birthday 2024]]),0)</f>
        <v>0</v>
      </c>
    </row>
    <row r="441" spans="2:17" ht="23.25" customHeight="1" x14ac:dyDescent="0.25">
      <c r="B441" s="19" t="s">
        <v>423</v>
      </c>
      <c r="C441" s="20">
        <v>37121</v>
      </c>
      <c r="D441" s="86">
        <f>DATE(2024,MONTH(tblData[[#This Row],[Birthday (MM/DD/YYYY)]]),DAY(tblData[[#This Row],[Birthday (MM/DD/YYYY)]]))</f>
        <v>45522</v>
      </c>
      <c r="E441" s="3">
        <f>WEEKDAY(tblData[[#This Row],[Birthday 2024]],2)</f>
        <v>7</v>
      </c>
      <c r="F441" s="3">
        <f>WEEKDAY(DATE(2024,MONTH(tblData[[#This Row],[Birthday 2024]]),1),2)</f>
        <v>4</v>
      </c>
      <c r="G441" s="87">
        <f>DATE(2024,MONTH(tblData[[#This Row],[Birthday 2024]]),1)</f>
        <v>45505</v>
      </c>
      <c r="H441" s="87">
        <f>IF(tblData[[#This Row],[First Day of week of the month]]&lt;=2,tblData[[#This Row],[First Day of week]]+2-tblData[[#This Row],[First Day of week of the month]],tblData[[#This Row],[First Day of week]]+7-tblData[[#This Row],[First Day of week of the month]]+2)</f>
        <v>45510</v>
      </c>
      <c r="I441" s="87">
        <f>tblData[[#This Row],[First Tuesday of the month]]+7*2</f>
        <v>45524</v>
      </c>
      <c r="J441" s="3" t="b">
        <f>tblData[[#This Row],[Third Tuesday of the month]]=tblData[[#This Row],[Birthday 2024]]</f>
        <v>0</v>
      </c>
      <c r="K441" s="87" cm="1">
        <f t="array" ref="K441">tblData[[#This Row],[Birthday 2024]]-_xlfn.SWITCH(tblData[[#This Row],[Day of week]],7,0,6,6,5,5,4,4,3,3,2,2,1,1)</f>
        <v>45522</v>
      </c>
      <c r="L441" s="87">
        <f>IF(MONTH(tblData[[#This Row],[Birthday 2024]])=2,DATE(2024,2,25),EOMONTH(tblData[[#This Row],[Birthday 2024]],0)-4)</f>
        <v>45531</v>
      </c>
      <c r="M441" s="87">
        <f>EOMONTH(tblData[[#This Row],[Birthday 2024]],0)</f>
        <v>45535</v>
      </c>
      <c r="N441" s="87" t="b">
        <f>MEDIAN(tblData[[#This Row],[Last - 5]:[Last]],tblData[[#This Row],[Birthday 2024]])=tblData[[#This Row],[Birthday 2024]]</f>
        <v>0</v>
      </c>
      <c r="O441" s="87" t="b">
        <f>DAY(tblData[[#This Row],[Birthday 2024]]) = DAY(EDATE(tblData[[#This Row],[Birthday 2024]],6))</f>
        <v>1</v>
      </c>
      <c r="P441" s="87" t="b">
        <f>IF((tblData[[#This Row],[Day of week]]=7)+(tblData[[#This Row],[Day of week]]=6),TRUE,FALSE)</f>
        <v>1</v>
      </c>
      <c r="Q441" s="3">
        <f>IF(tblData[[#This Row],[Is Weekend]],DAY(tblData[[#This Row],[Birthday 2024]]),0)</f>
        <v>18</v>
      </c>
    </row>
    <row r="442" spans="2:17" ht="23.25" customHeight="1" x14ac:dyDescent="0.25">
      <c r="B442" s="19" t="s">
        <v>424</v>
      </c>
      <c r="C442" s="20">
        <v>37815</v>
      </c>
      <c r="D442" s="86">
        <f>DATE(2024,MONTH(tblData[[#This Row],[Birthday (MM/DD/YYYY)]]),DAY(tblData[[#This Row],[Birthday (MM/DD/YYYY)]]))</f>
        <v>45486</v>
      </c>
      <c r="E442" s="3">
        <f>WEEKDAY(tblData[[#This Row],[Birthday 2024]],2)</f>
        <v>6</v>
      </c>
      <c r="F442" s="3">
        <f>WEEKDAY(DATE(2024,MONTH(tblData[[#This Row],[Birthday 2024]]),1),2)</f>
        <v>1</v>
      </c>
      <c r="G442" s="87">
        <f>DATE(2024,MONTH(tblData[[#This Row],[Birthday 2024]]),1)</f>
        <v>45474</v>
      </c>
      <c r="H442" s="87">
        <f>IF(tblData[[#This Row],[First Day of week of the month]]&lt;=2,tblData[[#This Row],[First Day of week]]+2-tblData[[#This Row],[First Day of week of the month]],tblData[[#This Row],[First Day of week]]+7-tblData[[#This Row],[First Day of week of the month]]+2)</f>
        <v>45475</v>
      </c>
      <c r="I442" s="87">
        <f>tblData[[#This Row],[First Tuesday of the month]]+7*2</f>
        <v>45489</v>
      </c>
      <c r="J442" s="3" t="b">
        <f>tblData[[#This Row],[Third Tuesday of the month]]=tblData[[#This Row],[Birthday 2024]]</f>
        <v>0</v>
      </c>
      <c r="K442" s="87" cm="1">
        <f t="array" ref="K442">tblData[[#This Row],[Birthday 2024]]-_xlfn.SWITCH(tblData[[#This Row],[Day of week]],7,0,6,6,5,5,4,4,3,3,2,2,1,1)</f>
        <v>45480</v>
      </c>
      <c r="L442" s="87">
        <f>IF(MONTH(tblData[[#This Row],[Birthday 2024]])=2,DATE(2024,2,25),EOMONTH(tblData[[#This Row],[Birthday 2024]],0)-4)</f>
        <v>45500</v>
      </c>
      <c r="M442" s="87">
        <f>EOMONTH(tblData[[#This Row],[Birthday 2024]],0)</f>
        <v>45504</v>
      </c>
      <c r="N442" s="87" t="b">
        <f>MEDIAN(tblData[[#This Row],[Last - 5]:[Last]],tblData[[#This Row],[Birthday 2024]])=tblData[[#This Row],[Birthday 2024]]</f>
        <v>0</v>
      </c>
      <c r="O442" s="87" t="b">
        <f>DAY(tblData[[#This Row],[Birthday 2024]]) = DAY(EDATE(tblData[[#This Row],[Birthday 2024]],6))</f>
        <v>1</v>
      </c>
      <c r="P442" s="87" t="b">
        <f>IF((tblData[[#This Row],[Day of week]]=7)+(tblData[[#This Row],[Day of week]]=6),TRUE,FALSE)</f>
        <v>1</v>
      </c>
      <c r="Q442" s="3">
        <f>IF(tblData[[#This Row],[Is Weekend]],DAY(tblData[[#This Row],[Birthday 2024]]),0)</f>
        <v>13</v>
      </c>
    </row>
    <row r="443" spans="2:17" ht="23.25" customHeight="1" x14ac:dyDescent="0.25">
      <c r="B443" s="19" t="s">
        <v>425</v>
      </c>
      <c r="C443" s="20">
        <v>37385</v>
      </c>
      <c r="D443" s="86">
        <f>DATE(2024,MONTH(tblData[[#This Row],[Birthday (MM/DD/YYYY)]]),DAY(tblData[[#This Row],[Birthday (MM/DD/YYYY)]]))</f>
        <v>45421</v>
      </c>
      <c r="E443" s="3">
        <f>WEEKDAY(tblData[[#This Row],[Birthday 2024]],2)</f>
        <v>4</v>
      </c>
      <c r="F443" s="3">
        <f>WEEKDAY(DATE(2024,MONTH(tblData[[#This Row],[Birthday 2024]]),1),2)</f>
        <v>3</v>
      </c>
      <c r="G443" s="87">
        <f>DATE(2024,MONTH(tblData[[#This Row],[Birthday 2024]]),1)</f>
        <v>45413</v>
      </c>
      <c r="H443" s="87">
        <f>IF(tblData[[#This Row],[First Day of week of the month]]&lt;=2,tblData[[#This Row],[First Day of week]]+2-tblData[[#This Row],[First Day of week of the month]],tblData[[#This Row],[First Day of week]]+7-tblData[[#This Row],[First Day of week of the month]]+2)</f>
        <v>45419</v>
      </c>
      <c r="I443" s="87">
        <f>tblData[[#This Row],[First Tuesday of the month]]+7*2</f>
        <v>45433</v>
      </c>
      <c r="J443" s="3" t="b">
        <f>tblData[[#This Row],[Third Tuesday of the month]]=tblData[[#This Row],[Birthday 2024]]</f>
        <v>0</v>
      </c>
      <c r="K443" s="87" cm="1">
        <f t="array" ref="K443">tblData[[#This Row],[Birthday 2024]]-_xlfn.SWITCH(tblData[[#This Row],[Day of week]],7,0,6,6,5,5,4,4,3,3,2,2,1,1)</f>
        <v>45417</v>
      </c>
      <c r="L443" s="87">
        <f>IF(MONTH(tblData[[#This Row],[Birthday 2024]])=2,DATE(2024,2,25),EOMONTH(tblData[[#This Row],[Birthday 2024]],0)-4)</f>
        <v>45439</v>
      </c>
      <c r="M443" s="87">
        <f>EOMONTH(tblData[[#This Row],[Birthday 2024]],0)</f>
        <v>45443</v>
      </c>
      <c r="N443" s="87" t="b">
        <f>MEDIAN(tblData[[#This Row],[Last - 5]:[Last]],tblData[[#This Row],[Birthday 2024]])=tblData[[#This Row],[Birthday 2024]]</f>
        <v>0</v>
      </c>
      <c r="O443" s="87" t="b">
        <f>DAY(tblData[[#This Row],[Birthday 2024]]) = DAY(EDATE(tblData[[#This Row],[Birthday 2024]],6))</f>
        <v>1</v>
      </c>
      <c r="P443" s="87" t="b">
        <f>IF((tblData[[#This Row],[Day of week]]=7)+(tblData[[#This Row],[Day of week]]=6),TRUE,FALSE)</f>
        <v>0</v>
      </c>
      <c r="Q443" s="3">
        <f>IF(tblData[[#This Row],[Is Weekend]],DAY(tblData[[#This Row],[Birthday 2024]]),0)</f>
        <v>0</v>
      </c>
    </row>
    <row r="444" spans="2:17" ht="23.25" customHeight="1" x14ac:dyDescent="0.25">
      <c r="B444" s="19" t="s">
        <v>426</v>
      </c>
      <c r="C444" s="20">
        <v>38132</v>
      </c>
      <c r="D444" s="86">
        <f>DATE(2024,MONTH(tblData[[#This Row],[Birthday (MM/DD/YYYY)]]),DAY(tblData[[#This Row],[Birthday (MM/DD/YYYY)]]))</f>
        <v>45437</v>
      </c>
      <c r="E444" s="3">
        <f>WEEKDAY(tblData[[#This Row],[Birthday 2024]],2)</f>
        <v>6</v>
      </c>
      <c r="F444" s="3">
        <f>WEEKDAY(DATE(2024,MONTH(tblData[[#This Row],[Birthday 2024]]),1),2)</f>
        <v>3</v>
      </c>
      <c r="G444" s="87">
        <f>DATE(2024,MONTH(tblData[[#This Row],[Birthday 2024]]),1)</f>
        <v>45413</v>
      </c>
      <c r="H444" s="87">
        <f>IF(tblData[[#This Row],[First Day of week of the month]]&lt;=2,tblData[[#This Row],[First Day of week]]+2-tblData[[#This Row],[First Day of week of the month]],tblData[[#This Row],[First Day of week]]+7-tblData[[#This Row],[First Day of week of the month]]+2)</f>
        <v>45419</v>
      </c>
      <c r="I444" s="87">
        <f>tblData[[#This Row],[First Tuesday of the month]]+7*2</f>
        <v>45433</v>
      </c>
      <c r="J444" s="3" t="b">
        <f>tblData[[#This Row],[Third Tuesday of the month]]=tblData[[#This Row],[Birthday 2024]]</f>
        <v>0</v>
      </c>
      <c r="K444" s="87" cm="1">
        <f t="array" ref="K444">tblData[[#This Row],[Birthday 2024]]-_xlfn.SWITCH(tblData[[#This Row],[Day of week]],7,0,6,6,5,5,4,4,3,3,2,2,1,1)</f>
        <v>45431</v>
      </c>
      <c r="L444" s="87">
        <f>IF(MONTH(tblData[[#This Row],[Birthday 2024]])=2,DATE(2024,2,25),EOMONTH(tblData[[#This Row],[Birthday 2024]],0)-4)</f>
        <v>45439</v>
      </c>
      <c r="M444" s="87">
        <f>EOMONTH(tblData[[#This Row],[Birthday 2024]],0)</f>
        <v>45443</v>
      </c>
      <c r="N444" s="87" t="b">
        <f>MEDIAN(tblData[[#This Row],[Last - 5]:[Last]],tblData[[#This Row],[Birthday 2024]])=tblData[[#This Row],[Birthday 2024]]</f>
        <v>0</v>
      </c>
      <c r="O444" s="87" t="b">
        <f>DAY(tblData[[#This Row],[Birthday 2024]]) = DAY(EDATE(tblData[[#This Row],[Birthday 2024]],6))</f>
        <v>1</v>
      </c>
      <c r="P444" s="87" t="b">
        <f>IF((tblData[[#This Row],[Day of week]]=7)+(tblData[[#This Row],[Day of week]]=6),TRUE,FALSE)</f>
        <v>1</v>
      </c>
      <c r="Q444" s="3">
        <f>IF(tblData[[#This Row],[Is Weekend]],DAY(tblData[[#This Row],[Birthday 2024]]),0)</f>
        <v>25</v>
      </c>
    </row>
    <row r="445" spans="2:17" ht="23.25" customHeight="1" x14ac:dyDescent="0.25">
      <c r="B445" s="19" t="s">
        <v>427</v>
      </c>
      <c r="C445" s="20">
        <v>37203</v>
      </c>
      <c r="D445" s="86">
        <f>DATE(2024,MONTH(tblData[[#This Row],[Birthday (MM/DD/YYYY)]]),DAY(tblData[[#This Row],[Birthday (MM/DD/YYYY)]]))</f>
        <v>45604</v>
      </c>
      <c r="E445" s="3">
        <f>WEEKDAY(tblData[[#This Row],[Birthday 2024]],2)</f>
        <v>5</v>
      </c>
      <c r="F445" s="3">
        <f>WEEKDAY(DATE(2024,MONTH(tblData[[#This Row],[Birthday 2024]]),1),2)</f>
        <v>5</v>
      </c>
      <c r="G445" s="87">
        <f>DATE(2024,MONTH(tblData[[#This Row],[Birthday 2024]]),1)</f>
        <v>45597</v>
      </c>
      <c r="H445" s="87">
        <f>IF(tblData[[#This Row],[First Day of week of the month]]&lt;=2,tblData[[#This Row],[First Day of week]]+2-tblData[[#This Row],[First Day of week of the month]],tblData[[#This Row],[First Day of week]]+7-tblData[[#This Row],[First Day of week of the month]]+2)</f>
        <v>45601</v>
      </c>
      <c r="I445" s="87">
        <f>tblData[[#This Row],[First Tuesday of the month]]+7*2</f>
        <v>45615</v>
      </c>
      <c r="J445" s="3" t="b">
        <f>tblData[[#This Row],[Third Tuesday of the month]]=tblData[[#This Row],[Birthday 2024]]</f>
        <v>0</v>
      </c>
      <c r="K445" s="87" cm="1">
        <f t="array" ref="K445">tblData[[#This Row],[Birthday 2024]]-_xlfn.SWITCH(tblData[[#This Row],[Day of week]],7,0,6,6,5,5,4,4,3,3,2,2,1,1)</f>
        <v>45599</v>
      </c>
      <c r="L445" s="87">
        <f>IF(MONTH(tblData[[#This Row],[Birthday 2024]])=2,DATE(2024,2,25),EOMONTH(tblData[[#This Row],[Birthday 2024]],0)-4)</f>
        <v>45622</v>
      </c>
      <c r="M445" s="87">
        <f>EOMONTH(tblData[[#This Row],[Birthday 2024]],0)</f>
        <v>45626</v>
      </c>
      <c r="N445" s="87" t="b">
        <f>MEDIAN(tblData[[#This Row],[Last - 5]:[Last]],tblData[[#This Row],[Birthday 2024]])=tblData[[#This Row],[Birthday 2024]]</f>
        <v>0</v>
      </c>
      <c r="O445" s="87" t="b">
        <f>DAY(tblData[[#This Row],[Birthday 2024]]) = DAY(EDATE(tblData[[#This Row],[Birthday 2024]],6))</f>
        <v>1</v>
      </c>
      <c r="P445" s="87" t="b">
        <f>IF((tblData[[#This Row],[Day of week]]=7)+(tblData[[#This Row],[Day of week]]=6),TRUE,FALSE)</f>
        <v>0</v>
      </c>
      <c r="Q445" s="3">
        <f>IF(tblData[[#This Row],[Is Weekend]],DAY(tblData[[#This Row],[Birthday 2024]]),0)</f>
        <v>0</v>
      </c>
    </row>
    <row r="446" spans="2:17" ht="23.25" customHeight="1" x14ac:dyDescent="0.25">
      <c r="B446" s="19" t="s">
        <v>428</v>
      </c>
      <c r="C446" s="20">
        <v>38131</v>
      </c>
      <c r="D446" s="86">
        <f>DATE(2024,MONTH(tblData[[#This Row],[Birthday (MM/DD/YYYY)]]),DAY(tblData[[#This Row],[Birthday (MM/DD/YYYY)]]))</f>
        <v>45436</v>
      </c>
      <c r="E446" s="3">
        <f>WEEKDAY(tblData[[#This Row],[Birthday 2024]],2)</f>
        <v>5</v>
      </c>
      <c r="F446" s="3">
        <f>WEEKDAY(DATE(2024,MONTH(tblData[[#This Row],[Birthday 2024]]),1),2)</f>
        <v>3</v>
      </c>
      <c r="G446" s="87">
        <f>DATE(2024,MONTH(tblData[[#This Row],[Birthday 2024]]),1)</f>
        <v>45413</v>
      </c>
      <c r="H446" s="87">
        <f>IF(tblData[[#This Row],[First Day of week of the month]]&lt;=2,tblData[[#This Row],[First Day of week]]+2-tblData[[#This Row],[First Day of week of the month]],tblData[[#This Row],[First Day of week]]+7-tblData[[#This Row],[First Day of week of the month]]+2)</f>
        <v>45419</v>
      </c>
      <c r="I446" s="87">
        <f>tblData[[#This Row],[First Tuesday of the month]]+7*2</f>
        <v>45433</v>
      </c>
      <c r="J446" s="3" t="b">
        <f>tblData[[#This Row],[Third Tuesday of the month]]=tblData[[#This Row],[Birthday 2024]]</f>
        <v>0</v>
      </c>
      <c r="K446" s="87" cm="1">
        <f t="array" ref="K446">tblData[[#This Row],[Birthday 2024]]-_xlfn.SWITCH(tblData[[#This Row],[Day of week]],7,0,6,6,5,5,4,4,3,3,2,2,1,1)</f>
        <v>45431</v>
      </c>
      <c r="L446" s="87">
        <f>IF(MONTH(tblData[[#This Row],[Birthday 2024]])=2,DATE(2024,2,25),EOMONTH(tblData[[#This Row],[Birthday 2024]],0)-4)</f>
        <v>45439</v>
      </c>
      <c r="M446" s="87">
        <f>EOMONTH(tblData[[#This Row],[Birthday 2024]],0)</f>
        <v>45443</v>
      </c>
      <c r="N446" s="87" t="b">
        <f>MEDIAN(tblData[[#This Row],[Last - 5]:[Last]],tblData[[#This Row],[Birthday 2024]])=tblData[[#This Row],[Birthday 2024]]</f>
        <v>0</v>
      </c>
      <c r="O446" s="87" t="b">
        <f>DAY(tblData[[#This Row],[Birthday 2024]]) = DAY(EDATE(tblData[[#This Row],[Birthday 2024]],6))</f>
        <v>1</v>
      </c>
      <c r="P446" s="87" t="b">
        <f>IF((tblData[[#This Row],[Day of week]]=7)+(tblData[[#This Row],[Day of week]]=6),TRUE,FALSE)</f>
        <v>0</v>
      </c>
      <c r="Q446" s="3">
        <f>IF(tblData[[#This Row],[Is Weekend]],DAY(tblData[[#This Row],[Birthday 2024]]),0)</f>
        <v>0</v>
      </c>
    </row>
    <row r="447" spans="2:17" ht="23.25" customHeight="1" x14ac:dyDescent="0.25">
      <c r="B447" s="19" t="s">
        <v>429</v>
      </c>
      <c r="C447" s="20">
        <v>37007</v>
      </c>
      <c r="D447" s="86">
        <f>DATE(2024,MONTH(tblData[[#This Row],[Birthday (MM/DD/YYYY)]]),DAY(tblData[[#This Row],[Birthday (MM/DD/YYYY)]]))</f>
        <v>45408</v>
      </c>
      <c r="E447" s="3">
        <f>WEEKDAY(tblData[[#This Row],[Birthday 2024]],2)</f>
        <v>5</v>
      </c>
      <c r="F447" s="3">
        <f>WEEKDAY(DATE(2024,MONTH(tblData[[#This Row],[Birthday 2024]]),1),2)</f>
        <v>1</v>
      </c>
      <c r="G447" s="87">
        <f>DATE(2024,MONTH(tblData[[#This Row],[Birthday 2024]]),1)</f>
        <v>45383</v>
      </c>
      <c r="H447" s="87">
        <f>IF(tblData[[#This Row],[First Day of week of the month]]&lt;=2,tblData[[#This Row],[First Day of week]]+2-tblData[[#This Row],[First Day of week of the month]],tblData[[#This Row],[First Day of week]]+7-tblData[[#This Row],[First Day of week of the month]]+2)</f>
        <v>45384</v>
      </c>
      <c r="I447" s="87">
        <f>tblData[[#This Row],[First Tuesday of the month]]+7*2</f>
        <v>45398</v>
      </c>
      <c r="J447" s="3" t="b">
        <f>tblData[[#This Row],[Third Tuesday of the month]]=tblData[[#This Row],[Birthday 2024]]</f>
        <v>0</v>
      </c>
      <c r="K447" s="87" cm="1">
        <f t="array" ref="K447">tblData[[#This Row],[Birthday 2024]]-_xlfn.SWITCH(tblData[[#This Row],[Day of week]],7,0,6,6,5,5,4,4,3,3,2,2,1,1)</f>
        <v>45403</v>
      </c>
      <c r="L447" s="87">
        <f>IF(MONTH(tblData[[#This Row],[Birthday 2024]])=2,DATE(2024,2,25),EOMONTH(tblData[[#This Row],[Birthday 2024]],0)-4)</f>
        <v>45408</v>
      </c>
      <c r="M447" s="87">
        <f>EOMONTH(tblData[[#This Row],[Birthday 2024]],0)</f>
        <v>45412</v>
      </c>
      <c r="N447" s="87" t="b">
        <f>MEDIAN(tblData[[#This Row],[Last - 5]:[Last]],tblData[[#This Row],[Birthday 2024]])=tblData[[#This Row],[Birthday 2024]]</f>
        <v>1</v>
      </c>
      <c r="O447" s="87" t="b">
        <f>DAY(tblData[[#This Row],[Birthday 2024]]) = DAY(EDATE(tblData[[#This Row],[Birthday 2024]],6))</f>
        <v>1</v>
      </c>
      <c r="P447" s="87" t="b">
        <f>IF((tblData[[#This Row],[Day of week]]=7)+(tblData[[#This Row],[Day of week]]=6),TRUE,FALSE)</f>
        <v>0</v>
      </c>
      <c r="Q447" s="3">
        <f>IF(tblData[[#This Row],[Is Weekend]],DAY(tblData[[#This Row],[Birthday 2024]]),0)</f>
        <v>0</v>
      </c>
    </row>
    <row r="448" spans="2:17" ht="23.25" customHeight="1" x14ac:dyDescent="0.25">
      <c r="B448" s="19" t="s">
        <v>430</v>
      </c>
      <c r="C448" s="20">
        <v>38160</v>
      </c>
      <c r="D448" s="86">
        <f>DATE(2024,MONTH(tblData[[#This Row],[Birthday (MM/DD/YYYY)]]),DAY(tblData[[#This Row],[Birthday (MM/DD/YYYY)]]))</f>
        <v>45465</v>
      </c>
      <c r="E448" s="3">
        <f>WEEKDAY(tblData[[#This Row],[Birthday 2024]],2)</f>
        <v>6</v>
      </c>
      <c r="F448" s="3">
        <f>WEEKDAY(DATE(2024,MONTH(tblData[[#This Row],[Birthday 2024]]),1),2)</f>
        <v>6</v>
      </c>
      <c r="G448" s="87">
        <f>DATE(2024,MONTH(tblData[[#This Row],[Birthday 2024]]),1)</f>
        <v>45444</v>
      </c>
      <c r="H448" s="87">
        <f>IF(tblData[[#This Row],[First Day of week of the month]]&lt;=2,tblData[[#This Row],[First Day of week]]+2-tblData[[#This Row],[First Day of week of the month]],tblData[[#This Row],[First Day of week]]+7-tblData[[#This Row],[First Day of week of the month]]+2)</f>
        <v>45447</v>
      </c>
      <c r="I448" s="87">
        <f>tblData[[#This Row],[First Tuesday of the month]]+7*2</f>
        <v>45461</v>
      </c>
      <c r="J448" s="3" t="b">
        <f>tblData[[#This Row],[Third Tuesday of the month]]=tblData[[#This Row],[Birthday 2024]]</f>
        <v>0</v>
      </c>
      <c r="K448" s="87" cm="1">
        <f t="array" ref="K448">tblData[[#This Row],[Birthday 2024]]-_xlfn.SWITCH(tblData[[#This Row],[Day of week]],7,0,6,6,5,5,4,4,3,3,2,2,1,1)</f>
        <v>45459</v>
      </c>
      <c r="L448" s="87">
        <f>IF(MONTH(tblData[[#This Row],[Birthday 2024]])=2,DATE(2024,2,25),EOMONTH(tblData[[#This Row],[Birthday 2024]],0)-4)</f>
        <v>45469</v>
      </c>
      <c r="M448" s="87">
        <f>EOMONTH(tblData[[#This Row],[Birthday 2024]],0)</f>
        <v>45473</v>
      </c>
      <c r="N448" s="87" t="b">
        <f>MEDIAN(tblData[[#This Row],[Last - 5]:[Last]],tblData[[#This Row],[Birthday 2024]])=tblData[[#This Row],[Birthday 2024]]</f>
        <v>0</v>
      </c>
      <c r="O448" s="87" t="b">
        <f>DAY(tblData[[#This Row],[Birthday 2024]]) = DAY(EDATE(tblData[[#This Row],[Birthday 2024]],6))</f>
        <v>1</v>
      </c>
      <c r="P448" s="87" t="b">
        <f>IF((tblData[[#This Row],[Day of week]]=7)+(tblData[[#This Row],[Day of week]]=6),TRUE,FALSE)</f>
        <v>1</v>
      </c>
      <c r="Q448" s="3">
        <f>IF(tblData[[#This Row],[Is Weekend]],DAY(tblData[[#This Row],[Birthday 2024]]),0)</f>
        <v>22</v>
      </c>
    </row>
    <row r="449" spans="2:17" ht="23.25" customHeight="1" x14ac:dyDescent="0.25">
      <c r="B449" s="19" t="s">
        <v>431</v>
      </c>
      <c r="C449" s="20">
        <v>37999</v>
      </c>
      <c r="D449" s="86">
        <f>DATE(2024,MONTH(tblData[[#This Row],[Birthday (MM/DD/YYYY)]]),DAY(tblData[[#This Row],[Birthday (MM/DD/YYYY)]]))</f>
        <v>45304</v>
      </c>
      <c r="E449" s="3">
        <f>WEEKDAY(tblData[[#This Row],[Birthday 2024]],2)</f>
        <v>6</v>
      </c>
      <c r="F449" s="3">
        <f>WEEKDAY(DATE(2024,MONTH(tblData[[#This Row],[Birthday 2024]]),1),2)</f>
        <v>1</v>
      </c>
      <c r="G449" s="87">
        <f>DATE(2024,MONTH(tblData[[#This Row],[Birthday 2024]]),1)</f>
        <v>45292</v>
      </c>
      <c r="H449" s="87">
        <f>IF(tblData[[#This Row],[First Day of week of the month]]&lt;=2,tblData[[#This Row],[First Day of week]]+2-tblData[[#This Row],[First Day of week of the month]],tblData[[#This Row],[First Day of week]]+7-tblData[[#This Row],[First Day of week of the month]]+2)</f>
        <v>45293</v>
      </c>
      <c r="I449" s="87">
        <f>tblData[[#This Row],[First Tuesday of the month]]+7*2</f>
        <v>45307</v>
      </c>
      <c r="J449" s="3" t="b">
        <f>tblData[[#This Row],[Third Tuesday of the month]]=tblData[[#This Row],[Birthday 2024]]</f>
        <v>0</v>
      </c>
      <c r="K449" s="87" cm="1">
        <f t="array" ref="K449">tblData[[#This Row],[Birthday 2024]]-_xlfn.SWITCH(tblData[[#This Row],[Day of week]],7,0,6,6,5,5,4,4,3,3,2,2,1,1)</f>
        <v>45298</v>
      </c>
      <c r="L449" s="87">
        <f>IF(MONTH(tblData[[#This Row],[Birthday 2024]])=2,DATE(2024,2,25),EOMONTH(tblData[[#This Row],[Birthday 2024]],0)-4)</f>
        <v>45318</v>
      </c>
      <c r="M449" s="87">
        <f>EOMONTH(tblData[[#This Row],[Birthday 2024]],0)</f>
        <v>45322</v>
      </c>
      <c r="N449" s="87" t="b">
        <f>MEDIAN(tblData[[#This Row],[Last - 5]:[Last]],tblData[[#This Row],[Birthday 2024]])=tblData[[#This Row],[Birthday 2024]]</f>
        <v>0</v>
      </c>
      <c r="O449" s="87" t="b">
        <f>DAY(tblData[[#This Row],[Birthday 2024]]) = DAY(EDATE(tblData[[#This Row],[Birthday 2024]],6))</f>
        <v>1</v>
      </c>
      <c r="P449" s="87" t="b">
        <f>IF((tblData[[#This Row],[Day of week]]=7)+(tblData[[#This Row],[Day of week]]=6),TRUE,FALSE)</f>
        <v>1</v>
      </c>
      <c r="Q449" s="3">
        <f>IF(tblData[[#This Row],[Is Weekend]],DAY(tblData[[#This Row],[Birthday 2024]]),0)</f>
        <v>13</v>
      </c>
    </row>
    <row r="450" spans="2:17" ht="23.25" customHeight="1" x14ac:dyDescent="0.25">
      <c r="B450" s="19" t="s">
        <v>432</v>
      </c>
      <c r="C450" s="20">
        <v>37266</v>
      </c>
      <c r="D450" s="86">
        <f>DATE(2024,MONTH(tblData[[#This Row],[Birthday (MM/DD/YYYY)]]),DAY(tblData[[#This Row],[Birthday (MM/DD/YYYY)]]))</f>
        <v>45301</v>
      </c>
      <c r="E450" s="3">
        <f>WEEKDAY(tblData[[#This Row],[Birthday 2024]],2)</f>
        <v>3</v>
      </c>
      <c r="F450" s="3">
        <f>WEEKDAY(DATE(2024,MONTH(tblData[[#This Row],[Birthday 2024]]),1),2)</f>
        <v>1</v>
      </c>
      <c r="G450" s="87">
        <f>DATE(2024,MONTH(tblData[[#This Row],[Birthday 2024]]),1)</f>
        <v>45292</v>
      </c>
      <c r="H450" s="87">
        <f>IF(tblData[[#This Row],[First Day of week of the month]]&lt;=2,tblData[[#This Row],[First Day of week]]+2-tblData[[#This Row],[First Day of week of the month]],tblData[[#This Row],[First Day of week]]+7-tblData[[#This Row],[First Day of week of the month]]+2)</f>
        <v>45293</v>
      </c>
      <c r="I450" s="87">
        <f>tblData[[#This Row],[First Tuesday of the month]]+7*2</f>
        <v>45307</v>
      </c>
      <c r="J450" s="3" t="b">
        <f>tblData[[#This Row],[Third Tuesday of the month]]=tblData[[#This Row],[Birthday 2024]]</f>
        <v>0</v>
      </c>
      <c r="K450" s="87" cm="1">
        <f t="array" ref="K450">tblData[[#This Row],[Birthday 2024]]-_xlfn.SWITCH(tblData[[#This Row],[Day of week]],7,0,6,6,5,5,4,4,3,3,2,2,1,1)</f>
        <v>45298</v>
      </c>
      <c r="L450" s="87">
        <f>IF(MONTH(tblData[[#This Row],[Birthday 2024]])=2,DATE(2024,2,25),EOMONTH(tblData[[#This Row],[Birthday 2024]],0)-4)</f>
        <v>45318</v>
      </c>
      <c r="M450" s="87">
        <f>EOMONTH(tblData[[#This Row],[Birthday 2024]],0)</f>
        <v>45322</v>
      </c>
      <c r="N450" s="87" t="b">
        <f>MEDIAN(tblData[[#This Row],[Last - 5]:[Last]],tblData[[#This Row],[Birthday 2024]])=tblData[[#This Row],[Birthday 2024]]</f>
        <v>0</v>
      </c>
      <c r="O450" s="87" t="b">
        <f>DAY(tblData[[#This Row],[Birthday 2024]]) = DAY(EDATE(tblData[[#This Row],[Birthday 2024]],6))</f>
        <v>1</v>
      </c>
      <c r="P450" s="87" t="b">
        <f>IF((tblData[[#This Row],[Day of week]]=7)+(tblData[[#This Row],[Day of week]]=6),TRUE,FALSE)</f>
        <v>0</v>
      </c>
      <c r="Q450" s="3">
        <f>IF(tblData[[#This Row],[Is Weekend]],DAY(tblData[[#This Row],[Birthday 2024]]),0)</f>
        <v>0</v>
      </c>
    </row>
    <row r="451" spans="2:17" ht="23.25" customHeight="1" x14ac:dyDescent="0.25">
      <c r="B451" s="19" t="s">
        <v>433</v>
      </c>
      <c r="C451" s="20">
        <v>37444</v>
      </c>
      <c r="D451" s="86">
        <f>DATE(2024,MONTH(tblData[[#This Row],[Birthday (MM/DD/YYYY)]]),DAY(tblData[[#This Row],[Birthday (MM/DD/YYYY)]]))</f>
        <v>45480</v>
      </c>
      <c r="E451" s="3">
        <f>WEEKDAY(tblData[[#This Row],[Birthday 2024]],2)</f>
        <v>7</v>
      </c>
      <c r="F451" s="3">
        <f>WEEKDAY(DATE(2024,MONTH(tblData[[#This Row],[Birthday 2024]]),1),2)</f>
        <v>1</v>
      </c>
      <c r="G451" s="87">
        <f>DATE(2024,MONTH(tblData[[#This Row],[Birthday 2024]]),1)</f>
        <v>45474</v>
      </c>
      <c r="H451" s="87">
        <f>IF(tblData[[#This Row],[First Day of week of the month]]&lt;=2,tblData[[#This Row],[First Day of week]]+2-tblData[[#This Row],[First Day of week of the month]],tblData[[#This Row],[First Day of week]]+7-tblData[[#This Row],[First Day of week of the month]]+2)</f>
        <v>45475</v>
      </c>
      <c r="I451" s="87">
        <f>tblData[[#This Row],[First Tuesday of the month]]+7*2</f>
        <v>45489</v>
      </c>
      <c r="J451" s="3" t="b">
        <f>tblData[[#This Row],[Third Tuesday of the month]]=tblData[[#This Row],[Birthday 2024]]</f>
        <v>0</v>
      </c>
      <c r="K451" s="87" cm="1">
        <f t="array" ref="K451">tblData[[#This Row],[Birthday 2024]]-_xlfn.SWITCH(tblData[[#This Row],[Day of week]],7,0,6,6,5,5,4,4,3,3,2,2,1,1)</f>
        <v>45480</v>
      </c>
      <c r="L451" s="87">
        <f>IF(MONTH(tblData[[#This Row],[Birthday 2024]])=2,DATE(2024,2,25),EOMONTH(tblData[[#This Row],[Birthday 2024]],0)-4)</f>
        <v>45500</v>
      </c>
      <c r="M451" s="87">
        <f>EOMONTH(tblData[[#This Row],[Birthday 2024]],0)</f>
        <v>45504</v>
      </c>
      <c r="N451" s="87" t="b">
        <f>MEDIAN(tblData[[#This Row],[Last - 5]:[Last]],tblData[[#This Row],[Birthday 2024]])=tblData[[#This Row],[Birthday 2024]]</f>
        <v>0</v>
      </c>
      <c r="O451" s="87" t="b">
        <f>DAY(tblData[[#This Row],[Birthday 2024]]) = DAY(EDATE(tblData[[#This Row],[Birthday 2024]],6))</f>
        <v>1</v>
      </c>
      <c r="P451" s="87" t="b">
        <f>IF((tblData[[#This Row],[Day of week]]=7)+(tblData[[#This Row],[Day of week]]=6),TRUE,FALSE)</f>
        <v>1</v>
      </c>
      <c r="Q451" s="3">
        <f>IF(tblData[[#This Row],[Is Weekend]],DAY(tblData[[#This Row],[Birthday 2024]]),0)</f>
        <v>7</v>
      </c>
    </row>
    <row r="452" spans="2:17" ht="23.25" customHeight="1" x14ac:dyDescent="0.25">
      <c r="B452" s="19" t="s">
        <v>434</v>
      </c>
      <c r="C452" s="20">
        <v>38161</v>
      </c>
      <c r="D452" s="86">
        <f>DATE(2024,MONTH(tblData[[#This Row],[Birthday (MM/DD/YYYY)]]),DAY(tblData[[#This Row],[Birthday (MM/DD/YYYY)]]))</f>
        <v>45466</v>
      </c>
      <c r="E452" s="3">
        <f>WEEKDAY(tblData[[#This Row],[Birthday 2024]],2)</f>
        <v>7</v>
      </c>
      <c r="F452" s="3">
        <f>WEEKDAY(DATE(2024,MONTH(tblData[[#This Row],[Birthday 2024]]),1),2)</f>
        <v>6</v>
      </c>
      <c r="G452" s="87">
        <f>DATE(2024,MONTH(tblData[[#This Row],[Birthday 2024]]),1)</f>
        <v>45444</v>
      </c>
      <c r="H452" s="87">
        <f>IF(tblData[[#This Row],[First Day of week of the month]]&lt;=2,tblData[[#This Row],[First Day of week]]+2-tblData[[#This Row],[First Day of week of the month]],tblData[[#This Row],[First Day of week]]+7-tblData[[#This Row],[First Day of week of the month]]+2)</f>
        <v>45447</v>
      </c>
      <c r="I452" s="87">
        <f>tblData[[#This Row],[First Tuesday of the month]]+7*2</f>
        <v>45461</v>
      </c>
      <c r="J452" s="3" t="b">
        <f>tblData[[#This Row],[Third Tuesday of the month]]=tblData[[#This Row],[Birthday 2024]]</f>
        <v>0</v>
      </c>
      <c r="K452" s="87" cm="1">
        <f t="array" ref="K452">tblData[[#This Row],[Birthday 2024]]-_xlfn.SWITCH(tblData[[#This Row],[Day of week]],7,0,6,6,5,5,4,4,3,3,2,2,1,1)</f>
        <v>45466</v>
      </c>
      <c r="L452" s="87">
        <f>IF(MONTH(tblData[[#This Row],[Birthday 2024]])=2,DATE(2024,2,25),EOMONTH(tblData[[#This Row],[Birthday 2024]],0)-4)</f>
        <v>45469</v>
      </c>
      <c r="M452" s="87">
        <f>EOMONTH(tblData[[#This Row],[Birthday 2024]],0)</f>
        <v>45473</v>
      </c>
      <c r="N452" s="87" t="b">
        <f>MEDIAN(tblData[[#This Row],[Last - 5]:[Last]],tblData[[#This Row],[Birthday 2024]])=tblData[[#This Row],[Birthday 2024]]</f>
        <v>0</v>
      </c>
      <c r="O452" s="87" t="b">
        <f>DAY(tblData[[#This Row],[Birthday 2024]]) = DAY(EDATE(tblData[[#This Row],[Birthday 2024]],6))</f>
        <v>1</v>
      </c>
      <c r="P452" s="87" t="b">
        <f>IF((tblData[[#This Row],[Day of week]]=7)+(tblData[[#This Row],[Day of week]]=6),TRUE,FALSE)</f>
        <v>1</v>
      </c>
      <c r="Q452" s="3">
        <f>IF(tblData[[#This Row],[Is Weekend]],DAY(tblData[[#This Row],[Birthday 2024]]),0)</f>
        <v>23</v>
      </c>
    </row>
    <row r="453" spans="2:17" ht="23.25" customHeight="1" x14ac:dyDescent="0.25">
      <c r="B453" s="19" t="s">
        <v>435</v>
      </c>
      <c r="C453" s="20">
        <v>37086</v>
      </c>
      <c r="D453" s="86">
        <f>DATE(2024,MONTH(tblData[[#This Row],[Birthday (MM/DD/YYYY)]]),DAY(tblData[[#This Row],[Birthday (MM/DD/YYYY)]]))</f>
        <v>45487</v>
      </c>
      <c r="E453" s="3">
        <f>WEEKDAY(tblData[[#This Row],[Birthday 2024]],2)</f>
        <v>7</v>
      </c>
      <c r="F453" s="3">
        <f>WEEKDAY(DATE(2024,MONTH(tblData[[#This Row],[Birthday 2024]]),1),2)</f>
        <v>1</v>
      </c>
      <c r="G453" s="87">
        <f>DATE(2024,MONTH(tblData[[#This Row],[Birthday 2024]]),1)</f>
        <v>45474</v>
      </c>
      <c r="H453" s="87">
        <f>IF(tblData[[#This Row],[First Day of week of the month]]&lt;=2,tblData[[#This Row],[First Day of week]]+2-tblData[[#This Row],[First Day of week of the month]],tblData[[#This Row],[First Day of week]]+7-tblData[[#This Row],[First Day of week of the month]]+2)</f>
        <v>45475</v>
      </c>
      <c r="I453" s="87">
        <f>tblData[[#This Row],[First Tuesday of the month]]+7*2</f>
        <v>45489</v>
      </c>
      <c r="J453" s="3" t="b">
        <f>tblData[[#This Row],[Third Tuesday of the month]]=tblData[[#This Row],[Birthday 2024]]</f>
        <v>0</v>
      </c>
      <c r="K453" s="87" cm="1">
        <f t="array" ref="K453">tblData[[#This Row],[Birthday 2024]]-_xlfn.SWITCH(tblData[[#This Row],[Day of week]],7,0,6,6,5,5,4,4,3,3,2,2,1,1)</f>
        <v>45487</v>
      </c>
      <c r="L453" s="87">
        <f>IF(MONTH(tblData[[#This Row],[Birthday 2024]])=2,DATE(2024,2,25),EOMONTH(tblData[[#This Row],[Birthday 2024]],0)-4)</f>
        <v>45500</v>
      </c>
      <c r="M453" s="87">
        <f>EOMONTH(tblData[[#This Row],[Birthday 2024]],0)</f>
        <v>45504</v>
      </c>
      <c r="N453" s="87" t="b">
        <f>MEDIAN(tblData[[#This Row],[Last - 5]:[Last]],tblData[[#This Row],[Birthday 2024]])=tblData[[#This Row],[Birthday 2024]]</f>
        <v>0</v>
      </c>
      <c r="O453" s="87" t="b">
        <f>DAY(tblData[[#This Row],[Birthday 2024]]) = DAY(EDATE(tblData[[#This Row],[Birthday 2024]],6))</f>
        <v>1</v>
      </c>
      <c r="P453" s="87" t="b">
        <f>IF((tblData[[#This Row],[Day of week]]=7)+(tblData[[#This Row],[Day of week]]=6),TRUE,FALSE)</f>
        <v>1</v>
      </c>
      <c r="Q453" s="3">
        <f>IF(tblData[[#This Row],[Is Weekend]],DAY(tblData[[#This Row],[Birthday 2024]]),0)</f>
        <v>14</v>
      </c>
    </row>
    <row r="454" spans="2:17" ht="23.25" customHeight="1" x14ac:dyDescent="0.25">
      <c r="B454" s="19" t="s">
        <v>436</v>
      </c>
      <c r="C454" s="20">
        <v>37311</v>
      </c>
      <c r="D454" s="86">
        <f>DATE(2024,MONTH(tblData[[#This Row],[Birthday (MM/DD/YYYY)]]),DAY(tblData[[#This Row],[Birthday (MM/DD/YYYY)]]))</f>
        <v>45346</v>
      </c>
      <c r="E454" s="3">
        <f>WEEKDAY(tblData[[#This Row],[Birthday 2024]],2)</f>
        <v>6</v>
      </c>
      <c r="F454" s="3">
        <f>WEEKDAY(DATE(2024,MONTH(tblData[[#This Row],[Birthday 2024]]),1),2)</f>
        <v>4</v>
      </c>
      <c r="G454" s="87">
        <f>DATE(2024,MONTH(tblData[[#This Row],[Birthday 2024]]),1)</f>
        <v>45323</v>
      </c>
      <c r="H454" s="87">
        <f>IF(tblData[[#This Row],[First Day of week of the month]]&lt;=2,tblData[[#This Row],[First Day of week]]+2-tblData[[#This Row],[First Day of week of the month]],tblData[[#This Row],[First Day of week]]+7-tblData[[#This Row],[First Day of week of the month]]+2)</f>
        <v>45328</v>
      </c>
      <c r="I454" s="87">
        <f>tblData[[#This Row],[First Tuesday of the month]]+7*2</f>
        <v>45342</v>
      </c>
      <c r="J454" s="3" t="b">
        <f>tblData[[#This Row],[Third Tuesday of the month]]=tblData[[#This Row],[Birthday 2024]]</f>
        <v>0</v>
      </c>
      <c r="K454" s="87" cm="1">
        <f t="array" ref="K454">tblData[[#This Row],[Birthday 2024]]-_xlfn.SWITCH(tblData[[#This Row],[Day of week]],7,0,6,6,5,5,4,4,3,3,2,2,1,1)</f>
        <v>45340</v>
      </c>
      <c r="L454" s="87">
        <f>IF(MONTH(tblData[[#This Row],[Birthday 2024]])=2,DATE(2024,2,25),EOMONTH(tblData[[#This Row],[Birthday 2024]],0)-4)</f>
        <v>45347</v>
      </c>
      <c r="M454" s="87">
        <f>EOMONTH(tblData[[#This Row],[Birthday 2024]],0)</f>
        <v>45351</v>
      </c>
      <c r="N454" s="87" t="b">
        <f>MEDIAN(tblData[[#This Row],[Last - 5]:[Last]],tblData[[#This Row],[Birthday 2024]])=tblData[[#This Row],[Birthday 2024]]</f>
        <v>0</v>
      </c>
      <c r="O454" s="87" t="b">
        <f>DAY(tblData[[#This Row],[Birthday 2024]]) = DAY(EDATE(tblData[[#This Row],[Birthday 2024]],6))</f>
        <v>1</v>
      </c>
      <c r="P454" s="87" t="b">
        <f>IF((tblData[[#This Row],[Day of week]]=7)+(tblData[[#This Row],[Day of week]]=6),TRUE,FALSE)</f>
        <v>1</v>
      </c>
      <c r="Q454" s="3">
        <f>IF(tblData[[#This Row],[Is Weekend]],DAY(tblData[[#This Row],[Birthday 2024]]),0)</f>
        <v>24</v>
      </c>
    </row>
    <row r="455" spans="2:17" ht="23.25" customHeight="1" x14ac:dyDescent="0.25">
      <c r="B455" s="19" t="s">
        <v>437</v>
      </c>
      <c r="C455" s="20">
        <v>37252</v>
      </c>
      <c r="D455" s="86">
        <f>DATE(2024,MONTH(tblData[[#This Row],[Birthday (MM/DD/YYYY)]]),DAY(tblData[[#This Row],[Birthday (MM/DD/YYYY)]]))</f>
        <v>45653</v>
      </c>
      <c r="E455" s="3">
        <f>WEEKDAY(tblData[[#This Row],[Birthday 2024]],2)</f>
        <v>5</v>
      </c>
      <c r="F455" s="3">
        <f>WEEKDAY(DATE(2024,MONTH(tblData[[#This Row],[Birthday 2024]]),1),2)</f>
        <v>7</v>
      </c>
      <c r="G455" s="87">
        <f>DATE(2024,MONTH(tblData[[#This Row],[Birthday 2024]]),1)</f>
        <v>45627</v>
      </c>
      <c r="H455" s="87">
        <f>IF(tblData[[#This Row],[First Day of week of the month]]&lt;=2,tblData[[#This Row],[First Day of week]]+2-tblData[[#This Row],[First Day of week of the month]],tblData[[#This Row],[First Day of week]]+7-tblData[[#This Row],[First Day of week of the month]]+2)</f>
        <v>45629</v>
      </c>
      <c r="I455" s="87">
        <f>tblData[[#This Row],[First Tuesday of the month]]+7*2</f>
        <v>45643</v>
      </c>
      <c r="J455" s="3" t="b">
        <f>tblData[[#This Row],[Third Tuesday of the month]]=tblData[[#This Row],[Birthday 2024]]</f>
        <v>0</v>
      </c>
      <c r="K455" s="87" cm="1">
        <f t="array" ref="K455">tblData[[#This Row],[Birthday 2024]]-_xlfn.SWITCH(tblData[[#This Row],[Day of week]],7,0,6,6,5,5,4,4,3,3,2,2,1,1)</f>
        <v>45648</v>
      </c>
      <c r="L455" s="87">
        <f>IF(MONTH(tblData[[#This Row],[Birthday 2024]])=2,DATE(2024,2,25),EOMONTH(tblData[[#This Row],[Birthday 2024]],0)-4)</f>
        <v>45653</v>
      </c>
      <c r="M455" s="87">
        <f>EOMONTH(tblData[[#This Row],[Birthday 2024]],0)</f>
        <v>45657</v>
      </c>
      <c r="N455" s="87" t="b">
        <f>MEDIAN(tblData[[#This Row],[Last - 5]:[Last]],tblData[[#This Row],[Birthday 2024]])=tblData[[#This Row],[Birthday 2024]]</f>
        <v>1</v>
      </c>
      <c r="O455" s="87" t="b">
        <f>DAY(tblData[[#This Row],[Birthday 2024]]) = DAY(EDATE(tblData[[#This Row],[Birthday 2024]],6))</f>
        <v>1</v>
      </c>
      <c r="P455" s="87" t="b">
        <f>IF((tblData[[#This Row],[Day of week]]=7)+(tblData[[#This Row],[Day of week]]=6),TRUE,FALSE)</f>
        <v>0</v>
      </c>
      <c r="Q455" s="3">
        <f>IF(tblData[[#This Row],[Is Weekend]],DAY(tblData[[#This Row],[Birthday 2024]]),0)</f>
        <v>0</v>
      </c>
    </row>
    <row r="456" spans="2:17" ht="23.25" customHeight="1" x14ac:dyDescent="0.25">
      <c r="B456" s="19" t="s">
        <v>438</v>
      </c>
      <c r="C456" s="20">
        <v>37152</v>
      </c>
      <c r="D456" s="86">
        <f>DATE(2024,MONTH(tblData[[#This Row],[Birthday (MM/DD/YYYY)]]),DAY(tblData[[#This Row],[Birthday (MM/DD/YYYY)]]))</f>
        <v>45553</v>
      </c>
      <c r="E456" s="3">
        <f>WEEKDAY(tblData[[#This Row],[Birthday 2024]],2)</f>
        <v>3</v>
      </c>
      <c r="F456" s="3">
        <f>WEEKDAY(DATE(2024,MONTH(tblData[[#This Row],[Birthday 2024]]),1),2)</f>
        <v>7</v>
      </c>
      <c r="G456" s="87">
        <f>DATE(2024,MONTH(tblData[[#This Row],[Birthday 2024]]),1)</f>
        <v>45536</v>
      </c>
      <c r="H456" s="87">
        <f>IF(tblData[[#This Row],[First Day of week of the month]]&lt;=2,tblData[[#This Row],[First Day of week]]+2-tblData[[#This Row],[First Day of week of the month]],tblData[[#This Row],[First Day of week]]+7-tblData[[#This Row],[First Day of week of the month]]+2)</f>
        <v>45538</v>
      </c>
      <c r="I456" s="87">
        <f>tblData[[#This Row],[First Tuesday of the month]]+7*2</f>
        <v>45552</v>
      </c>
      <c r="J456" s="3" t="b">
        <f>tblData[[#This Row],[Third Tuesday of the month]]=tblData[[#This Row],[Birthday 2024]]</f>
        <v>0</v>
      </c>
      <c r="K456" s="87" cm="1">
        <f t="array" ref="K456">tblData[[#This Row],[Birthday 2024]]-_xlfn.SWITCH(tblData[[#This Row],[Day of week]],7,0,6,6,5,5,4,4,3,3,2,2,1,1)</f>
        <v>45550</v>
      </c>
      <c r="L456" s="87">
        <f>IF(MONTH(tblData[[#This Row],[Birthday 2024]])=2,DATE(2024,2,25),EOMONTH(tblData[[#This Row],[Birthday 2024]],0)-4)</f>
        <v>45561</v>
      </c>
      <c r="M456" s="87">
        <f>EOMONTH(tblData[[#This Row],[Birthday 2024]],0)</f>
        <v>45565</v>
      </c>
      <c r="N456" s="87" t="b">
        <f>MEDIAN(tblData[[#This Row],[Last - 5]:[Last]],tblData[[#This Row],[Birthday 2024]])=tblData[[#This Row],[Birthday 2024]]</f>
        <v>0</v>
      </c>
      <c r="O456" s="87" t="b">
        <f>DAY(tblData[[#This Row],[Birthday 2024]]) = DAY(EDATE(tblData[[#This Row],[Birthday 2024]],6))</f>
        <v>1</v>
      </c>
      <c r="P456" s="87" t="b">
        <f>IF((tblData[[#This Row],[Day of week]]=7)+(tblData[[#This Row],[Day of week]]=6),TRUE,FALSE)</f>
        <v>0</v>
      </c>
      <c r="Q456" s="3">
        <f>IF(tblData[[#This Row],[Is Weekend]],DAY(tblData[[#This Row],[Birthday 2024]]),0)</f>
        <v>0</v>
      </c>
    </row>
    <row r="457" spans="2:17" ht="23.25" customHeight="1" x14ac:dyDescent="0.25">
      <c r="B457" s="19" t="s">
        <v>439</v>
      </c>
      <c r="C457" s="20">
        <v>36947</v>
      </c>
      <c r="D457" s="86">
        <f>DATE(2024,MONTH(tblData[[#This Row],[Birthday (MM/DD/YYYY)]]),DAY(tblData[[#This Row],[Birthday (MM/DD/YYYY)]]))</f>
        <v>45347</v>
      </c>
      <c r="E457" s="3">
        <f>WEEKDAY(tblData[[#This Row],[Birthday 2024]],2)</f>
        <v>7</v>
      </c>
      <c r="F457" s="3">
        <f>WEEKDAY(DATE(2024,MONTH(tblData[[#This Row],[Birthday 2024]]),1),2)</f>
        <v>4</v>
      </c>
      <c r="G457" s="87">
        <f>DATE(2024,MONTH(tblData[[#This Row],[Birthday 2024]]),1)</f>
        <v>45323</v>
      </c>
      <c r="H457" s="87">
        <f>IF(tblData[[#This Row],[First Day of week of the month]]&lt;=2,tblData[[#This Row],[First Day of week]]+2-tblData[[#This Row],[First Day of week of the month]],tblData[[#This Row],[First Day of week]]+7-tblData[[#This Row],[First Day of week of the month]]+2)</f>
        <v>45328</v>
      </c>
      <c r="I457" s="87">
        <f>tblData[[#This Row],[First Tuesday of the month]]+7*2</f>
        <v>45342</v>
      </c>
      <c r="J457" s="3" t="b">
        <f>tblData[[#This Row],[Third Tuesday of the month]]=tblData[[#This Row],[Birthday 2024]]</f>
        <v>0</v>
      </c>
      <c r="K457" s="87" cm="1">
        <f t="array" ref="K457">tblData[[#This Row],[Birthday 2024]]-_xlfn.SWITCH(tblData[[#This Row],[Day of week]],7,0,6,6,5,5,4,4,3,3,2,2,1,1)</f>
        <v>45347</v>
      </c>
      <c r="L457" s="87">
        <f>IF(MONTH(tblData[[#This Row],[Birthday 2024]])=2,DATE(2024,2,25),EOMONTH(tblData[[#This Row],[Birthday 2024]],0)-4)</f>
        <v>45347</v>
      </c>
      <c r="M457" s="87">
        <f>EOMONTH(tblData[[#This Row],[Birthday 2024]],0)</f>
        <v>45351</v>
      </c>
      <c r="N457" s="87" t="b">
        <f>MEDIAN(tblData[[#This Row],[Last - 5]:[Last]],tblData[[#This Row],[Birthday 2024]])=tblData[[#This Row],[Birthday 2024]]</f>
        <v>1</v>
      </c>
      <c r="O457" s="87" t="b">
        <f>DAY(tblData[[#This Row],[Birthday 2024]]) = DAY(EDATE(tblData[[#This Row],[Birthday 2024]],6))</f>
        <v>1</v>
      </c>
      <c r="P457" s="87" t="b">
        <f>IF((tblData[[#This Row],[Day of week]]=7)+(tblData[[#This Row],[Day of week]]=6),TRUE,FALSE)</f>
        <v>1</v>
      </c>
      <c r="Q457" s="3">
        <f>IF(tblData[[#This Row],[Is Weekend]],DAY(tblData[[#This Row],[Birthday 2024]]),0)</f>
        <v>25</v>
      </c>
    </row>
    <row r="458" spans="2:17" ht="23.25" customHeight="1" x14ac:dyDescent="0.25">
      <c r="B458" s="19" t="s">
        <v>440</v>
      </c>
      <c r="C458" s="20">
        <v>37008</v>
      </c>
      <c r="D458" s="86">
        <f>DATE(2024,MONTH(tblData[[#This Row],[Birthday (MM/DD/YYYY)]]),DAY(tblData[[#This Row],[Birthday (MM/DD/YYYY)]]))</f>
        <v>45409</v>
      </c>
      <c r="E458" s="3">
        <f>WEEKDAY(tblData[[#This Row],[Birthday 2024]],2)</f>
        <v>6</v>
      </c>
      <c r="F458" s="3">
        <f>WEEKDAY(DATE(2024,MONTH(tblData[[#This Row],[Birthday 2024]]),1),2)</f>
        <v>1</v>
      </c>
      <c r="G458" s="87">
        <f>DATE(2024,MONTH(tblData[[#This Row],[Birthday 2024]]),1)</f>
        <v>45383</v>
      </c>
      <c r="H458" s="87">
        <f>IF(tblData[[#This Row],[First Day of week of the month]]&lt;=2,tblData[[#This Row],[First Day of week]]+2-tblData[[#This Row],[First Day of week of the month]],tblData[[#This Row],[First Day of week]]+7-tblData[[#This Row],[First Day of week of the month]]+2)</f>
        <v>45384</v>
      </c>
      <c r="I458" s="87">
        <f>tblData[[#This Row],[First Tuesday of the month]]+7*2</f>
        <v>45398</v>
      </c>
      <c r="J458" s="3" t="b">
        <f>tblData[[#This Row],[Third Tuesday of the month]]=tblData[[#This Row],[Birthday 2024]]</f>
        <v>0</v>
      </c>
      <c r="K458" s="87" cm="1">
        <f t="array" ref="K458">tblData[[#This Row],[Birthday 2024]]-_xlfn.SWITCH(tblData[[#This Row],[Day of week]],7,0,6,6,5,5,4,4,3,3,2,2,1,1)</f>
        <v>45403</v>
      </c>
      <c r="L458" s="87">
        <f>IF(MONTH(tblData[[#This Row],[Birthday 2024]])=2,DATE(2024,2,25),EOMONTH(tblData[[#This Row],[Birthday 2024]],0)-4)</f>
        <v>45408</v>
      </c>
      <c r="M458" s="87">
        <f>EOMONTH(tblData[[#This Row],[Birthday 2024]],0)</f>
        <v>45412</v>
      </c>
      <c r="N458" s="87" t="b">
        <f>MEDIAN(tblData[[#This Row],[Last - 5]:[Last]],tblData[[#This Row],[Birthday 2024]])=tblData[[#This Row],[Birthday 2024]]</f>
        <v>1</v>
      </c>
      <c r="O458" s="87" t="b">
        <f>DAY(tblData[[#This Row],[Birthday 2024]]) = DAY(EDATE(tblData[[#This Row],[Birthday 2024]],6))</f>
        <v>1</v>
      </c>
      <c r="P458" s="87" t="b">
        <f>IF((tblData[[#This Row],[Day of week]]=7)+(tblData[[#This Row],[Day of week]]=6),TRUE,FALSE)</f>
        <v>1</v>
      </c>
      <c r="Q458" s="3">
        <f>IF(tblData[[#This Row],[Is Weekend]],DAY(tblData[[#This Row],[Birthday 2024]]),0)</f>
        <v>27</v>
      </c>
    </row>
    <row r="459" spans="2:17" ht="23.25" customHeight="1" x14ac:dyDescent="0.25">
      <c r="B459" s="19" t="s">
        <v>441</v>
      </c>
      <c r="C459" s="20">
        <v>37259</v>
      </c>
      <c r="D459" s="86">
        <f>DATE(2024,MONTH(tblData[[#This Row],[Birthday (MM/DD/YYYY)]]),DAY(tblData[[#This Row],[Birthday (MM/DD/YYYY)]]))</f>
        <v>45294</v>
      </c>
      <c r="E459" s="3">
        <f>WEEKDAY(tblData[[#This Row],[Birthday 2024]],2)</f>
        <v>3</v>
      </c>
      <c r="F459" s="3">
        <f>WEEKDAY(DATE(2024,MONTH(tblData[[#This Row],[Birthday 2024]]),1),2)</f>
        <v>1</v>
      </c>
      <c r="G459" s="87">
        <f>DATE(2024,MONTH(tblData[[#This Row],[Birthday 2024]]),1)</f>
        <v>45292</v>
      </c>
      <c r="H459" s="87">
        <f>IF(tblData[[#This Row],[First Day of week of the month]]&lt;=2,tblData[[#This Row],[First Day of week]]+2-tblData[[#This Row],[First Day of week of the month]],tblData[[#This Row],[First Day of week]]+7-tblData[[#This Row],[First Day of week of the month]]+2)</f>
        <v>45293</v>
      </c>
      <c r="I459" s="87">
        <f>tblData[[#This Row],[First Tuesday of the month]]+7*2</f>
        <v>45307</v>
      </c>
      <c r="J459" s="3" t="b">
        <f>tblData[[#This Row],[Third Tuesday of the month]]=tblData[[#This Row],[Birthday 2024]]</f>
        <v>0</v>
      </c>
      <c r="K459" s="87" cm="1">
        <f t="array" ref="K459">tblData[[#This Row],[Birthday 2024]]-_xlfn.SWITCH(tblData[[#This Row],[Day of week]],7,0,6,6,5,5,4,4,3,3,2,2,1,1)</f>
        <v>45291</v>
      </c>
      <c r="L459" s="87">
        <f>IF(MONTH(tblData[[#This Row],[Birthday 2024]])=2,DATE(2024,2,25),EOMONTH(tblData[[#This Row],[Birthday 2024]],0)-4)</f>
        <v>45318</v>
      </c>
      <c r="M459" s="87">
        <f>EOMONTH(tblData[[#This Row],[Birthday 2024]],0)</f>
        <v>45322</v>
      </c>
      <c r="N459" s="87" t="b">
        <f>MEDIAN(tblData[[#This Row],[Last - 5]:[Last]],tblData[[#This Row],[Birthday 2024]])=tblData[[#This Row],[Birthday 2024]]</f>
        <v>0</v>
      </c>
      <c r="O459" s="87" t="b">
        <f>DAY(tblData[[#This Row],[Birthday 2024]]) = DAY(EDATE(tblData[[#This Row],[Birthday 2024]],6))</f>
        <v>1</v>
      </c>
      <c r="P459" s="87" t="b">
        <f>IF((tblData[[#This Row],[Day of week]]=7)+(tblData[[#This Row],[Day of week]]=6),TRUE,FALSE)</f>
        <v>0</v>
      </c>
      <c r="Q459" s="3">
        <f>IF(tblData[[#This Row],[Is Weekend]],DAY(tblData[[#This Row],[Birthday 2024]]),0)</f>
        <v>0</v>
      </c>
    </row>
    <row r="460" spans="2:17" ht="23.25" customHeight="1" x14ac:dyDescent="0.25">
      <c r="B460" s="19" t="s">
        <v>442</v>
      </c>
      <c r="C460" s="20">
        <v>37634</v>
      </c>
      <c r="D460" s="86">
        <f>DATE(2024,MONTH(tblData[[#This Row],[Birthday (MM/DD/YYYY)]]),DAY(tblData[[#This Row],[Birthday (MM/DD/YYYY)]]))</f>
        <v>45304</v>
      </c>
      <c r="E460" s="3">
        <f>WEEKDAY(tblData[[#This Row],[Birthday 2024]],2)</f>
        <v>6</v>
      </c>
      <c r="F460" s="3">
        <f>WEEKDAY(DATE(2024,MONTH(tblData[[#This Row],[Birthday 2024]]),1),2)</f>
        <v>1</v>
      </c>
      <c r="G460" s="87">
        <f>DATE(2024,MONTH(tblData[[#This Row],[Birthday 2024]]),1)</f>
        <v>45292</v>
      </c>
      <c r="H460" s="87">
        <f>IF(tblData[[#This Row],[First Day of week of the month]]&lt;=2,tblData[[#This Row],[First Day of week]]+2-tblData[[#This Row],[First Day of week of the month]],tblData[[#This Row],[First Day of week]]+7-tblData[[#This Row],[First Day of week of the month]]+2)</f>
        <v>45293</v>
      </c>
      <c r="I460" s="87">
        <f>tblData[[#This Row],[First Tuesday of the month]]+7*2</f>
        <v>45307</v>
      </c>
      <c r="J460" s="3" t="b">
        <f>tblData[[#This Row],[Third Tuesday of the month]]=tblData[[#This Row],[Birthday 2024]]</f>
        <v>0</v>
      </c>
      <c r="K460" s="87" cm="1">
        <f t="array" ref="K460">tblData[[#This Row],[Birthday 2024]]-_xlfn.SWITCH(tblData[[#This Row],[Day of week]],7,0,6,6,5,5,4,4,3,3,2,2,1,1)</f>
        <v>45298</v>
      </c>
      <c r="L460" s="87">
        <f>IF(MONTH(tblData[[#This Row],[Birthday 2024]])=2,DATE(2024,2,25),EOMONTH(tblData[[#This Row],[Birthday 2024]],0)-4)</f>
        <v>45318</v>
      </c>
      <c r="M460" s="87">
        <f>EOMONTH(tblData[[#This Row],[Birthday 2024]],0)</f>
        <v>45322</v>
      </c>
      <c r="N460" s="87" t="b">
        <f>MEDIAN(tblData[[#This Row],[Last - 5]:[Last]],tblData[[#This Row],[Birthday 2024]])=tblData[[#This Row],[Birthday 2024]]</f>
        <v>0</v>
      </c>
      <c r="O460" s="87" t="b">
        <f>DAY(tblData[[#This Row],[Birthday 2024]]) = DAY(EDATE(tblData[[#This Row],[Birthday 2024]],6))</f>
        <v>1</v>
      </c>
      <c r="P460" s="87" t="b">
        <f>IF((tblData[[#This Row],[Day of week]]=7)+(tblData[[#This Row],[Day of week]]=6),TRUE,FALSE)</f>
        <v>1</v>
      </c>
      <c r="Q460" s="3">
        <f>IF(tblData[[#This Row],[Is Weekend]],DAY(tblData[[#This Row],[Birthday 2024]]),0)</f>
        <v>13</v>
      </c>
    </row>
    <row r="461" spans="2:17" ht="23.25" customHeight="1" x14ac:dyDescent="0.25">
      <c r="B461" s="19" t="s">
        <v>443</v>
      </c>
      <c r="C461" s="20">
        <v>37292</v>
      </c>
      <c r="D461" s="86">
        <f>DATE(2024,MONTH(tblData[[#This Row],[Birthday (MM/DD/YYYY)]]),DAY(tblData[[#This Row],[Birthday (MM/DD/YYYY)]]))</f>
        <v>45327</v>
      </c>
      <c r="E461" s="3">
        <f>WEEKDAY(tblData[[#This Row],[Birthday 2024]],2)</f>
        <v>1</v>
      </c>
      <c r="F461" s="3">
        <f>WEEKDAY(DATE(2024,MONTH(tblData[[#This Row],[Birthday 2024]]),1),2)</f>
        <v>4</v>
      </c>
      <c r="G461" s="87">
        <f>DATE(2024,MONTH(tblData[[#This Row],[Birthday 2024]]),1)</f>
        <v>45323</v>
      </c>
      <c r="H461" s="87">
        <f>IF(tblData[[#This Row],[First Day of week of the month]]&lt;=2,tblData[[#This Row],[First Day of week]]+2-tblData[[#This Row],[First Day of week of the month]],tblData[[#This Row],[First Day of week]]+7-tblData[[#This Row],[First Day of week of the month]]+2)</f>
        <v>45328</v>
      </c>
      <c r="I461" s="87">
        <f>tblData[[#This Row],[First Tuesday of the month]]+7*2</f>
        <v>45342</v>
      </c>
      <c r="J461" s="3" t="b">
        <f>tblData[[#This Row],[Third Tuesday of the month]]=tblData[[#This Row],[Birthday 2024]]</f>
        <v>0</v>
      </c>
      <c r="K461" s="87" cm="1">
        <f t="array" ref="K461">tblData[[#This Row],[Birthday 2024]]-_xlfn.SWITCH(tblData[[#This Row],[Day of week]],7,0,6,6,5,5,4,4,3,3,2,2,1,1)</f>
        <v>45326</v>
      </c>
      <c r="L461" s="87">
        <f>IF(MONTH(tblData[[#This Row],[Birthday 2024]])=2,DATE(2024,2,25),EOMONTH(tblData[[#This Row],[Birthday 2024]],0)-4)</f>
        <v>45347</v>
      </c>
      <c r="M461" s="87">
        <f>EOMONTH(tblData[[#This Row],[Birthday 2024]],0)</f>
        <v>45351</v>
      </c>
      <c r="N461" s="87" t="b">
        <f>MEDIAN(tblData[[#This Row],[Last - 5]:[Last]],tblData[[#This Row],[Birthday 2024]])=tblData[[#This Row],[Birthday 2024]]</f>
        <v>0</v>
      </c>
      <c r="O461" s="87" t="b">
        <f>DAY(tblData[[#This Row],[Birthday 2024]]) = DAY(EDATE(tblData[[#This Row],[Birthday 2024]],6))</f>
        <v>1</v>
      </c>
      <c r="P461" s="87" t="b">
        <f>IF((tblData[[#This Row],[Day of week]]=7)+(tblData[[#This Row],[Day of week]]=6),TRUE,FALSE)</f>
        <v>0</v>
      </c>
      <c r="Q461" s="3">
        <f>IF(tblData[[#This Row],[Is Weekend]],DAY(tblData[[#This Row],[Birthday 2024]]),0)</f>
        <v>0</v>
      </c>
    </row>
    <row r="462" spans="2:17" ht="23.25" customHeight="1" x14ac:dyDescent="0.25">
      <c r="B462" s="19" t="s">
        <v>444</v>
      </c>
      <c r="C462" s="20">
        <v>38099</v>
      </c>
      <c r="D462" s="86">
        <f>DATE(2024,MONTH(tblData[[#This Row],[Birthday (MM/DD/YYYY)]]),DAY(tblData[[#This Row],[Birthday (MM/DD/YYYY)]]))</f>
        <v>45404</v>
      </c>
      <c r="E462" s="3">
        <f>WEEKDAY(tblData[[#This Row],[Birthday 2024]],2)</f>
        <v>1</v>
      </c>
      <c r="F462" s="3">
        <f>WEEKDAY(DATE(2024,MONTH(tblData[[#This Row],[Birthday 2024]]),1),2)</f>
        <v>1</v>
      </c>
      <c r="G462" s="87">
        <f>DATE(2024,MONTH(tblData[[#This Row],[Birthday 2024]]),1)</f>
        <v>45383</v>
      </c>
      <c r="H462" s="87">
        <f>IF(tblData[[#This Row],[First Day of week of the month]]&lt;=2,tblData[[#This Row],[First Day of week]]+2-tblData[[#This Row],[First Day of week of the month]],tblData[[#This Row],[First Day of week]]+7-tblData[[#This Row],[First Day of week of the month]]+2)</f>
        <v>45384</v>
      </c>
      <c r="I462" s="87">
        <f>tblData[[#This Row],[First Tuesday of the month]]+7*2</f>
        <v>45398</v>
      </c>
      <c r="J462" s="3" t="b">
        <f>tblData[[#This Row],[Third Tuesday of the month]]=tblData[[#This Row],[Birthday 2024]]</f>
        <v>0</v>
      </c>
      <c r="K462" s="87" cm="1">
        <f t="array" ref="K462">tblData[[#This Row],[Birthday 2024]]-_xlfn.SWITCH(tblData[[#This Row],[Day of week]],7,0,6,6,5,5,4,4,3,3,2,2,1,1)</f>
        <v>45403</v>
      </c>
      <c r="L462" s="87">
        <f>IF(MONTH(tblData[[#This Row],[Birthday 2024]])=2,DATE(2024,2,25),EOMONTH(tblData[[#This Row],[Birthday 2024]],0)-4)</f>
        <v>45408</v>
      </c>
      <c r="M462" s="87">
        <f>EOMONTH(tblData[[#This Row],[Birthday 2024]],0)</f>
        <v>45412</v>
      </c>
      <c r="N462" s="87" t="b">
        <f>MEDIAN(tblData[[#This Row],[Last - 5]:[Last]],tblData[[#This Row],[Birthday 2024]])=tblData[[#This Row],[Birthday 2024]]</f>
        <v>0</v>
      </c>
      <c r="O462" s="87" t="b">
        <f>DAY(tblData[[#This Row],[Birthday 2024]]) = DAY(EDATE(tblData[[#This Row],[Birthday 2024]],6))</f>
        <v>1</v>
      </c>
      <c r="P462" s="87" t="b">
        <f>IF((tblData[[#This Row],[Day of week]]=7)+(tblData[[#This Row],[Day of week]]=6),TRUE,FALSE)</f>
        <v>0</v>
      </c>
      <c r="Q462" s="3">
        <f>IF(tblData[[#This Row],[Is Weekend]],DAY(tblData[[#This Row],[Birthday 2024]]),0)</f>
        <v>0</v>
      </c>
    </row>
    <row r="463" spans="2:17" ht="23.25" customHeight="1" x14ac:dyDescent="0.25">
      <c r="B463" s="19" t="s">
        <v>445</v>
      </c>
      <c r="C463" s="20">
        <v>37496</v>
      </c>
      <c r="D463" s="86">
        <f>DATE(2024,MONTH(tblData[[#This Row],[Birthday (MM/DD/YYYY)]]),DAY(tblData[[#This Row],[Birthday (MM/DD/YYYY)]]))</f>
        <v>45532</v>
      </c>
      <c r="E463" s="3">
        <f>WEEKDAY(tblData[[#This Row],[Birthday 2024]],2)</f>
        <v>3</v>
      </c>
      <c r="F463" s="3">
        <f>WEEKDAY(DATE(2024,MONTH(tblData[[#This Row],[Birthday 2024]]),1),2)</f>
        <v>4</v>
      </c>
      <c r="G463" s="87">
        <f>DATE(2024,MONTH(tblData[[#This Row],[Birthday 2024]]),1)</f>
        <v>45505</v>
      </c>
      <c r="H463" s="87">
        <f>IF(tblData[[#This Row],[First Day of week of the month]]&lt;=2,tblData[[#This Row],[First Day of week]]+2-tblData[[#This Row],[First Day of week of the month]],tblData[[#This Row],[First Day of week]]+7-tblData[[#This Row],[First Day of week of the month]]+2)</f>
        <v>45510</v>
      </c>
      <c r="I463" s="87">
        <f>tblData[[#This Row],[First Tuesday of the month]]+7*2</f>
        <v>45524</v>
      </c>
      <c r="J463" s="3" t="b">
        <f>tblData[[#This Row],[Third Tuesday of the month]]=tblData[[#This Row],[Birthday 2024]]</f>
        <v>0</v>
      </c>
      <c r="K463" s="87" cm="1">
        <f t="array" ref="K463">tblData[[#This Row],[Birthday 2024]]-_xlfn.SWITCH(tblData[[#This Row],[Day of week]],7,0,6,6,5,5,4,4,3,3,2,2,1,1)</f>
        <v>45529</v>
      </c>
      <c r="L463" s="87">
        <f>IF(MONTH(tblData[[#This Row],[Birthday 2024]])=2,DATE(2024,2,25),EOMONTH(tblData[[#This Row],[Birthday 2024]],0)-4)</f>
        <v>45531</v>
      </c>
      <c r="M463" s="87">
        <f>EOMONTH(tblData[[#This Row],[Birthday 2024]],0)</f>
        <v>45535</v>
      </c>
      <c r="N463" s="87" t="b">
        <f>MEDIAN(tblData[[#This Row],[Last - 5]:[Last]],tblData[[#This Row],[Birthday 2024]])=tblData[[#This Row],[Birthday 2024]]</f>
        <v>1</v>
      </c>
      <c r="O463" s="87" t="b">
        <f>DAY(tblData[[#This Row],[Birthday 2024]]) = DAY(EDATE(tblData[[#This Row],[Birthday 2024]],6))</f>
        <v>1</v>
      </c>
      <c r="P463" s="87" t="b">
        <f>IF((tblData[[#This Row],[Day of week]]=7)+(tblData[[#This Row],[Day of week]]=6),TRUE,FALSE)</f>
        <v>0</v>
      </c>
      <c r="Q463" s="3">
        <f>IF(tblData[[#This Row],[Is Weekend]],DAY(tblData[[#This Row],[Birthday 2024]]),0)</f>
        <v>0</v>
      </c>
    </row>
    <row r="464" spans="2:17" ht="23.25" customHeight="1" x14ac:dyDescent="0.25">
      <c r="B464" s="19" t="s">
        <v>446</v>
      </c>
      <c r="C464" s="20">
        <v>37575</v>
      </c>
      <c r="D464" s="86">
        <f>DATE(2024,MONTH(tblData[[#This Row],[Birthday (MM/DD/YYYY)]]),DAY(tblData[[#This Row],[Birthday (MM/DD/YYYY)]]))</f>
        <v>45611</v>
      </c>
      <c r="E464" s="3">
        <f>WEEKDAY(tblData[[#This Row],[Birthday 2024]],2)</f>
        <v>5</v>
      </c>
      <c r="F464" s="3">
        <f>WEEKDAY(DATE(2024,MONTH(tblData[[#This Row],[Birthday 2024]]),1),2)</f>
        <v>5</v>
      </c>
      <c r="G464" s="87">
        <f>DATE(2024,MONTH(tblData[[#This Row],[Birthday 2024]]),1)</f>
        <v>45597</v>
      </c>
      <c r="H464" s="87">
        <f>IF(tblData[[#This Row],[First Day of week of the month]]&lt;=2,tblData[[#This Row],[First Day of week]]+2-tblData[[#This Row],[First Day of week of the month]],tblData[[#This Row],[First Day of week]]+7-tblData[[#This Row],[First Day of week of the month]]+2)</f>
        <v>45601</v>
      </c>
      <c r="I464" s="87">
        <f>tblData[[#This Row],[First Tuesday of the month]]+7*2</f>
        <v>45615</v>
      </c>
      <c r="J464" s="3" t="b">
        <f>tblData[[#This Row],[Third Tuesday of the month]]=tblData[[#This Row],[Birthday 2024]]</f>
        <v>0</v>
      </c>
      <c r="K464" s="87" cm="1">
        <f t="array" ref="K464">tblData[[#This Row],[Birthday 2024]]-_xlfn.SWITCH(tblData[[#This Row],[Day of week]],7,0,6,6,5,5,4,4,3,3,2,2,1,1)</f>
        <v>45606</v>
      </c>
      <c r="L464" s="87">
        <f>IF(MONTH(tblData[[#This Row],[Birthday 2024]])=2,DATE(2024,2,25),EOMONTH(tblData[[#This Row],[Birthday 2024]],0)-4)</f>
        <v>45622</v>
      </c>
      <c r="M464" s="87">
        <f>EOMONTH(tblData[[#This Row],[Birthday 2024]],0)</f>
        <v>45626</v>
      </c>
      <c r="N464" s="87" t="b">
        <f>MEDIAN(tblData[[#This Row],[Last - 5]:[Last]],tblData[[#This Row],[Birthday 2024]])=tblData[[#This Row],[Birthday 2024]]</f>
        <v>0</v>
      </c>
      <c r="O464" s="87" t="b">
        <f>DAY(tblData[[#This Row],[Birthday 2024]]) = DAY(EDATE(tblData[[#This Row],[Birthday 2024]],6))</f>
        <v>1</v>
      </c>
      <c r="P464" s="87" t="b">
        <f>IF((tblData[[#This Row],[Day of week]]=7)+(tblData[[#This Row],[Day of week]]=6),TRUE,FALSE)</f>
        <v>0</v>
      </c>
      <c r="Q464" s="3">
        <f>IF(tblData[[#This Row],[Is Weekend]],DAY(tblData[[#This Row],[Birthday 2024]]),0)</f>
        <v>0</v>
      </c>
    </row>
    <row r="465" spans="2:17" ht="23.25" customHeight="1" x14ac:dyDescent="0.25">
      <c r="B465" s="19" t="s">
        <v>447</v>
      </c>
      <c r="C465" s="20">
        <v>37193</v>
      </c>
      <c r="D465" s="86">
        <f>DATE(2024,MONTH(tblData[[#This Row],[Birthday (MM/DD/YYYY)]]),DAY(tblData[[#This Row],[Birthday (MM/DD/YYYY)]]))</f>
        <v>45594</v>
      </c>
      <c r="E465" s="3">
        <f>WEEKDAY(tblData[[#This Row],[Birthday 2024]],2)</f>
        <v>2</v>
      </c>
      <c r="F465" s="3">
        <f>WEEKDAY(DATE(2024,MONTH(tblData[[#This Row],[Birthday 2024]]),1),2)</f>
        <v>2</v>
      </c>
      <c r="G465" s="87">
        <f>DATE(2024,MONTH(tblData[[#This Row],[Birthday 2024]]),1)</f>
        <v>45566</v>
      </c>
      <c r="H465" s="87">
        <f>IF(tblData[[#This Row],[First Day of week of the month]]&lt;=2,tblData[[#This Row],[First Day of week]]+2-tblData[[#This Row],[First Day of week of the month]],tblData[[#This Row],[First Day of week]]+7-tblData[[#This Row],[First Day of week of the month]]+2)</f>
        <v>45566</v>
      </c>
      <c r="I465" s="87">
        <f>tblData[[#This Row],[First Tuesday of the month]]+7*2</f>
        <v>45580</v>
      </c>
      <c r="J465" s="3" t="b">
        <f>tblData[[#This Row],[Third Tuesday of the month]]=tblData[[#This Row],[Birthday 2024]]</f>
        <v>0</v>
      </c>
      <c r="K465" s="87" cm="1">
        <f t="array" ref="K465">tblData[[#This Row],[Birthday 2024]]-_xlfn.SWITCH(tblData[[#This Row],[Day of week]],7,0,6,6,5,5,4,4,3,3,2,2,1,1)</f>
        <v>45592</v>
      </c>
      <c r="L465" s="87">
        <f>IF(MONTH(tblData[[#This Row],[Birthday 2024]])=2,DATE(2024,2,25),EOMONTH(tblData[[#This Row],[Birthday 2024]],0)-4)</f>
        <v>45592</v>
      </c>
      <c r="M465" s="87">
        <f>EOMONTH(tblData[[#This Row],[Birthday 2024]],0)</f>
        <v>45596</v>
      </c>
      <c r="N465" s="87" t="b">
        <f>MEDIAN(tblData[[#This Row],[Last - 5]:[Last]],tblData[[#This Row],[Birthday 2024]])=tblData[[#This Row],[Birthday 2024]]</f>
        <v>1</v>
      </c>
      <c r="O465" s="87" t="b">
        <f>DAY(tblData[[#This Row],[Birthday 2024]]) = DAY(EDATE(tblData[[#This Row],[Birthday 2024]],6))</f>
        <v>1</v>
      </c>
      <c r="P465" s="87" t="b">
        <f>IF((tblData[[#This Row],[Day of week]]=7)+(tblData[[#This Row],[Day of week]]=6),TRUE,FALSE)</f>
        <v>0</v>
      </c>
      <c r="Q465" s="3">
        <f>IF(tblData[[#This Row],[Is Weekend]],DAY(tblData[[#This Row],[Birthday 2024]]),0)</f>
        <v>0</v>
      </c>
    </row>
    <row r="466" spans="2:17" ht="23.25" customHeight="1" x14ac:dyDescent="0.25">
      <c r="B466" s="19" t="s">
        <v>448</v>
      </c>
      <c r="C466" s="20">
        <v>38254</v>
      </c>
      <c r="D466" s="86">
        <f>DATE(2024,MONTH(tblData[[#This Row],[Birthday (MM/DD/YYYY)]]),DAY(tblData[[#This Row],[Birthday (MM/DD/YYYY)]]))</f>
        <v>45559</v>
      </c>
      <c r="E466" s="3">
        <f>WEEKDAY(tblData[[#This Row],[Birthday 2024]],2)</f>
        <v>2</v>
      </c>
      <c r="F466" s="3">
        <f>WEEKDAY(DATE(2024,MONTH(tblData[[#This Row],[Birthday 2024]]),1),2)</f>
        <v>7</v>
      </c>
      <c r="G466" s="87">
        <f>DATE(2024,MONTH(tblData[[#This Row],[Birthday 2024]]),1)</f>
        <v>45536</v>
      </c>
      <c r="H466" s="87">
        <f>IF(tblData[[#This Row],[First Day of week of the month]]&lt;=2,tblData[[#This Row],[First Day of week]]+2-tblData[[#This Row],[First Day of week of the month]],tblData[[#This Row],[First Day of week]]+7-tblData[[#This Row],[First Day of week of the month]]+2)</f>
        <v>45538</v>
      </c>
      <c r="I466" s="87">
        <f>tblData[[#This Row],[First Tuesday of the month]]+7*2</f>
        <v>45552</v>
      </c>
      <c r="J466" s="3" t="b">
        <f>tblData[[#This Row],[Third Tuesday of the month]]=tblData[[#This Row],[Birthday 2024]]</f>
        <v>0</v>
      </c>
      <c r="K466" s="87" cm="1">
        <f t="array" ref="K466">tblData[[#This Row],[Birthday 2024]]-_xlfn.SWITCH(tblData[[#This Row],[Day of week]],7,0,6,6,5,5,4,4,3,3,2,2,1,1)</f>
        <v>45557</v>
      </c>
      <c r="L466" s="87">
        <f>IF(MONTH(tblData[[#This Row],[Birthday 2024]])=2,DATE(2024,2,25),EOMONTH(tblData[[#This Row],[Birthday 2024]],0)-4)</f>
        <v>45561</v>
      </c>
      <c r="M466" s="87">
        <f>EOMONTH(tblData[[#This Row],[Birthday 2024]],0)</f>
        <v>45565</v>
      </c>
      <c r="N466" s="87" t="b">
        <f>MEDIAN(tblData[[#This Row],[Last - 5]:[Last]],tblData[[#This Row],[Birthday 2024]])=tblData[[#This Row],[Birthday 2024]]</f>
        <v>0</v>
      </c>
      <c r="O466" s="87" t="b">
        <f>DAY(tblData[[#This Row],[Birthday 2024]]) = DAY(EDATE(tblData[[#This Row],[Birthday 2024]],6))</f>
        <v>1</v>
      </c>
      <c r="P466" s="87" t="b">
        <f>IF((tblData[[#This Row],[Day of week]]=7)+(tblData[[#This Row],[Day of week]]=6),TRUE,FALSE)</f>
        <v>0</v>
      </c>
      <c r="Q466" s="3">
        <f>IF(tblData[[#This Row],[Is Weekend]],DAY(tblData[[#This Row],[Birthday 2024]]),0)</f>
        <v>0</v>
      </c>
    </row>
    <row r="467" spans="2:17" ht="23.25" customHeight="1" x14ac:dyDescent="0.25">
      <c r="B467" s="19" t="s">
        <v>449</v>
      </c>
      <c r="C467" s="20">
        <v>37846</v>
      </c>
      <c r="D467" s="86">
        <f>DATE(2024,MONTH(tblData[[#This Row],[Birthday (MM/DD/YYYY)]]),DAY(tblData[[#This Row],[Birthday (MM/DD/YYYY)]]))</f>
        <v>45517</v>
      </c>
      <c r="E467" s="3">
        <f>WEEKDAY(tblData[[#This Row],[Birthday 2024]],2)</f>
        <v>2</v>
      </c>
      <c r="F467" s="3">
        <f>WEEKDAY(DATE(2024,MONTH(tblData[[#This Row],[Birthday 2024]]),1),2)</f>
        <v>4</v>
      </c>
      <c r="G467" s="87">
        <f>DATE(2024,MONTH(tblData[[#This Row],[Birthday 2024]]),1)</f>
        <v>45505</v>
      </c>
      <c r="H467" s="87">
        <f>IF(tblData[[#This Row],[First Day of week of the month]]&lt;=2,tblData[[#This Row],[First Day of week]]+2-tblData[[#This Row],[First Day of week of the month]],tblData[[#This Row],[First Day of week]]+7-tblData[[#This Row],[First Day of week of the month]]+2)</f>
        <v>45510</v>
      </c>
      <c r="I467" s="87">
        <f>tblData[[#This Row],[First Tuesday of the month]]+7*2</f>
        <v>45524</v>
      </c>
      <c r="J467" s="3" t="b">
        <f>tblData[[#This Row],[Third Tuesday of the month]]=tblData[[#This Row],[Birthday 2024]]</f>
        <v>0</v>
      </c>
      <c r="K467" s="87" cm="1">
        <f t="array" ref="K467">tblData[[#This Row],[Birthday 2024]]-_xlfn.SWITCH(tblData[[#This Row],[Day of week]],7,0,6,6,5,5,4,4,3,3,2,2,1,1)</f>
        <v>45515</v>
      </c>
      <c r="L467" s="87">
        <f>IF(MONTH(tblData[[#This Row],[Birthday 2024]])=2,DATE(2024,2,25),EOMONTH(tblData[[#This Row],[Birthday 2024]],0)-4)</f>
        <v>45531</v>
      </c>
      <c r="M467" s="87">
        <f>EOMONTH(tblData[[#This Row],[Birthday 2024]],0)</f>
        <v>45535</v>
      </c>
      <c r="N467" s="87" t="b">
        <f>MEDIAN(tblData[[#This Row],[Last - 5]:[Last]],tblData[[#This Row],[Birthday 2024]])=tblData[[#This Row],[Birthday 2024]]</f>
        <v>0</v>
      </c>
      <c r="O467" s="87" t="b">
        <f>DAY(tblData[[#This Row],[Birthday 2024]]) = DAY(EDATE(tblData[[#This Row],[Birthday 2024]],6))</f>
        <v>1</v>
      </c>
      <c r="P467" s="87" t="b">
        <f>IF((tblData[[#This Row],[Day of week]]=7)+(tblData[[#This Row],[Day of week]]=6),TRUE,FALSE)</f>
        <v>0</v>
      </c>
      <c r="Q467" s="3">
        <f>IF(tblData[[#This Row],[Is Weekend]],DAY(tblData[[#This Row],[Birthday 2024]]),0)</f>
        <v>0</v>
      </c>
    </row>
    <row r="468" spans="2:17" ht="23.25" customHeight="1" x14ac:dyDescent="0.25">
      <c r="B468" s="19" t="s">
        <v>450</v>
      </c>
      <c r="C468" s="20">
        <v>37095</v>
      </c>
      <c r="D468" s="86">
        <f>DATE(2024,MONTH(tblData[[#This Row],[Birthday (MM/DD/YYYY)]]),DAY(tblData[[#This Row],[Birthday (MM/DD/YYYY)]]))</f>
        <v>45496</v>
      </c>
      <c r="E468" s="3">
        <f>WEEKDAY(tblData[[#This Row],[Birthday 2024]],2)</f>
        <v>2</v>
      </c>
      <c r="F468" s="3">
        <f>WEEKDAY(DATE(2024,MONTH(tblData[[#This Row],[Birthday 2024]]),1),2)</f>
        <v>1</v>
      </c>
      <c r="G468" s="87">
        <f>DATE(2024,MONTH(tblData[[#This Row],[Birthday 2024]]),1)</f>
        <v>45474</v>
      </c>
      <c r="H468" s="87">
        <f>IF(tblData[[#This Row],[First Day of week of the month]]&lt;=2,tblData[[#This Row],[First Day of week]]+2-tblData[[#This Row],[First Day of week of the month]],tblData[[#This Row],[First Day of week]]+7-tblData[[#This Row],[First Day of week of the month]]+2)</f>
        <v>45475</v>
      </c>
      <c r="I468" s="87">
        <f>tblData[[#This Row],[First Tuesday of the month]]+7*2</f>
        <v>45489</v>
      </c>
      <c r="J468" s="3" t="b">
        <f>tblData[[#This Row],[Third Tuesday of the month]]=tblData[[#This Row],[Birthday 2024]]</f>
        <v>0</v>
      </c>
      <c r="K468" s="87" cm="1">
        <f t="array" ref="K468">tblData[[#This Row],[Birthday 2024]]-_xlfn.SWITCH(tblData[[#This Row],[Day of week]],7,0,6,6,5,5,4,4,3,3,2,2,1,1)</f>
        <v>45494</v>
      </c>
      <c r="L468" s="87">
        <f>IF(MONTH(tblData[[#This Row],[Birthday 2024]])=2,DATE(2024,2,25),EOMONTH(tblData[[#This Row],[Birthday 2024]],0)-4)</f>
        <v>45500</v>
      </c>
      <c r="M468" s="87">
        <f>EOMONTH(tblData[[#This Row],[Birthday 2024]],0)</f>
        <v>45504</v>
      </c>
      <c r="N468" s="87" t="b">
        <f>MEDIAN(tblData[[#This Row],[Last - 5]:[Last]],tblData[[#This Row],[Birthday 2024]])=tblData[[#This Row],[Birthday 2024]]</f>
        <v>0</v>
      </c>
      <c r="O468" s="87" t="b">
        <f>DAY(tblData[[#This Row],[Birthday 2024]]) = DAY(EDATE(tblData[[#This Row],[Birthday 2024]],6))</f>
        <v>1</v>
      </c>
      <c r="P468" s="87" t="b">
        <f>IF((tblData[[#This Row],[Day of week]]=7)+(tblData[[#This Row],[Day of week]]=6),TRUE,FALSE)</f>
        <v>0</v>
      </c>
      <c r="Q468" s="3">
        <f>IF(tblData[[#This Row],[Is Weekend]],DAY(tblData[[#This Row],[Birthday 2024]]),0)</f>
        <v>0</v>
      </c>
    </row>
    <row r="469" spans="2:17" ht="23.25" customHeight="1" x14ac:dyDescent="0.25">
      <c r="B469" s="19" t="s">
        <v>451</v>
      </c>
      <c r="C469" s="20">
        <v>38130</v>
      </c>
      <c r="D469" s="86">
        <f>DATE(2024,MONTH(tblData[[#This Row],[Birthday (MM/DD/YYYY)]]),DAY(tblData[[#This Row],[Birthday (MM/DD/YYYY)]]))</f>
        <v>45435</v>
      </c>
      <c r="E469" s="3">
        <f>WEEKDAY(tblData[[#This Row],[Birthday 2024]],2)</f>
        <v>4</v>
      </c>
      <c r="F469" s="3">
        <f>WEEKDAY(DATE(2024,MONTH(tblData[[#This Row],[Birthday 2024]]),1),2)</f>
        <v>3</v>
      </c>
      <c r="G469" s="87">
        <f>DATE(2024,MONTH(tblData[[#This Row],[Birthday 2024]]),1)</f>
        <v>45413</v>
      </c>
      <c r="H469" s="87">
        <f>IF(tblData[[#This Row],[First Day of week of the month]]&lt;=2,tblData[[#This Row],[First Day of week]]+2-tblData[[#This Row],[First Day of week of the month]],tblData[[#This Row],[First Day of week]]+7-tblData[[#This Row],[First Day of week of the month]]+2)</f>
        <v>45419</v>
      </c>
      <c r="I469" s="87">
        <f>tblData[[#This Row],[First Tuesday of the month]]+7*2</f>
        <v>45433</v>
      </c>
      <c r="J469" s="3" t="b">
        <f>tblData[[#This Row],[Third Tuesday of the month]]=tblData[[#This Row],[Birthday 2024]]</f>
        <v>0</v>
      </c>
      <c r="K469" s="87" cm="1">
        <f t="array" ref="K469">tblData[[#This Row],[Birthday 2024]]-_xlfn.SWITCH(tblData[[#This Row],[Day of week]],7,0,6,6,5,5,4,4,3,3,2,2,1,1)</f>
        <v>45431</v>
      </c>
      <c r="L469" s="87">
        <f>IF(MONTH(tblData[[#This Row],[Birthday 2024]])=2,DATE(2024,2,25),EOMONTH(tblData[[#This Row],[Birthday 2024]],0)-4)</f>
        <v>45439</v>
      </c>
      <c r="M469" s="87">
        <f>EOMONTH(tblData[[#This Row],[Birthday 2024]],0)</f>
        <v>45443</v>
      </c>
      <c r="N469" s="87" t="b">
        <f>MEDIAN(tblData[[#This Row],[Last - 5]:[Last]],tblData[[#This Row],[Birthday 2024]])=tblData[[#This Row],[Birthday 2024]]</f>
        <v>0</v>
      </c>
      <c r="O469" s="87" t="b">
        <f>DAY(tblData[[#This Row],[Birthday 2024]]) = DAY(EDATE(tblData[[#This Row],[Birthday 2024]],6))</f>
        <v>1</v>
      </c>
      <c r="P469" s="87" t="b">
        <f>IF((tblData[[#This Row],[Day of week]]=7)+(tblData[[#This Row],[Day of week]]=6),TRUE,FALSE)</f>
        <v>0</v>
      </c>
      <c r="Q469" s="3">
        <f>IF(tblData[[#This Row],[Is Weekend]],DAY(tblData[[#This Row],[Birthday 2024]]),0)</f>
        <v>0</v>
      </c>
    </row>
    <row r="470" spans="2:17" ht="23.25" customHeight="1" x14ac:dyDescent="0.25">
      <c r="B470" s="19" t="s">
        <v>452</v>
      </c>
      <c r="C470" s="20">
        <v>37381</v>
      </c>
      <c r="D470" s="86">
        <f>DATE(2024,MONTH(tblData[[#This Row],[Birthday (MM/DD/YYYY)]]),DAY(tblData[[#This Row],[Birthday (MM/DD/YYYY)]]))</f>
        <v>45417</v>
      </c>
      <c r="E470" s="3">
        <f>WEEKDAY(tblData[[#This Row],[Birthday 2024]],2)</f>
        <v>7</v>
      </c>
      <c r="F470" s="3">
        <f>WEEKDAY(DATE(2024,MONTH(tblData[[#This Row],[Birthday 2024]]),1),2)</f>
        <v>3</v>
      </c>
      <c r="G470" s="87">
        <f>DATE(2024,MONTH(tblData[[#This Row],[Birthday 2024]]),1)</f>
        <v>45413</v>
      </c>
      <c r="H470" s="87">
        <f>IF(tblData[[#This Row],[First Day of week of the month]]&lt;=2,tblData[[#This Row],[First Day of week]]+2-tblData[[#This Row],[First Day of week of the month]],tblData[[#This Row],[First Day of week]]+7-tblData[[#This Row],[First Day of week of the month]]+2)</f>
        <v>45419</v>
      </c>
      <c r="I470" s="87">
        <f>tblData[[#This Row],[First Tuesday of the month]]+7*2</f>
        <v>45433</v>
      </c>
      <c r="J470" s="3" t="b">
        <f>tblData[[#This Row],[Third Tuesday of the month]]=tblData[[#This Row],[Birthday 2024]]</f>
        <v>0</v>
      </c>
      <c r="K470" s="87" cm="1">
        <f t="array" ref="K470">tblData[[#This Row],[Birthday 2024]]-_xlfn.SWITCH(tblData[[#This Row],[Day of week]],7,0,6,6,5,5,4,4,3,3,2,2,1,1)</f>
        <v>45417</v>
      </c>
      <c r="L470" s="87">
        <f>IF(MONTH(tblData[[#This Row],[Birthday 2024]])=2,DATE(2024,2,25),EOMONTH(tblData[[#This Row],[Birthday 2024]],0)-4)</f>
        <v>45439</v>
      </c>
      <c r="M470" s="87">
        <f>EOMONTH(tblData[[#This Row],[Birthday 2024]],0)</f>
        <v>45443</v>
      </c>
      <c r="N470" s="87" t="b">
        <f>MEDIAN(tblData[[#This Row],[Last - 5]:[Last]],tblData[[#This Row],[Birthday 2024]])=tblData[[#This Row],[Birthday 2024]]</f>
        <v>0</v>
      </c>
      <c r="O470" s="87" t="b">
        <f>DAY(tblData[[#This Row],[Birthday 2024]]) = DAY(EDATE(tblData[[#This Row],[Birthday 2024]],6))</f>
        <v>1</v>
      </c>
      <c r="P470" s="87" t="b">
        <f>IF((tblData[[#This Row],[Day of week]]=7)+(tblData[[#This Row],[Day of week]]=6),TRUE,FALSE)</f>
        <v>1</v>
      </c>
      <c r="Q470" s="3">
        <f>IF(tblData[[#This Row],[Is Weekend]],DAY(tblData[[#This Row],[Birthday 2024]]),0)</f>
        <v>5</v>
      </c>
    </row>
    <row r="471" spans="2:17" ht="23.25" customHeight="1" x14ac:dyDescent="0.25">
      <c r="B471" s="19" t="s">
        <v>453</v>
      </c>
      <c r="C471" s="20">
        <v>37123</v>
      </c>
      <c r="D471" s="86">
        <f>DATE(2024,MONTH(tblData[[#This Row],[Birthday (MM/DD/YYYY)]]),DAY(tblData[[#This Row],[Birthday (MM/DD/YYYY)]]))</f>
        <v>45524</v>
      </c>
      <c r="E471" s="3">
        <f>WEEKDAY(tblData[[#This Row],[Birthday 2024]],2)</f>
        <v>2</v>
      </c>
      <c r="F471" s="3">
        <f>WEEKDAY(DATE(2024,MONTH(tblData[[#This Row],[Birthday 2024]]),1),2)</f>
        <v>4</v>
      </c>
      <c r="G471" s="87">
        <f>DATE(2024,MONTH(tblData[[#This Row],[Birthday 2024]]),1)</f>
        <v>45505</v>
      </c>
      <c r="H471" s="87">
        <f>IF(tblData[[#This Row],[First Day of week of the month]]&lt;=2,tblData[[#This Row],[First Day of week]]+2-tblData[[#This Row],[First Day of week of the month]],tblData[[#This Row],[First Day of week]]+7-tblData[[#This Row],[First Day of week of the month]]+2)</f>
        <v>45510</v>
      </c>
      <c r="I471" s="87">
        <f>tblData[[#This Row],[First Tuesday of the month]]+7*2</f>
        <v>45524</v>
      </c>
      <c r="J471" s="3" t="b">
        <f>tblData[[#This Row],[Third Tuesday of the month]]=tblData[[#This Row],[Birthday 2024]]</f>
        <v>1</v>
      </c>
      <c r="K471" s="87" cm="1">
        <f t="array" ref="K471">tblData[[#This Row],[Birthday 2024]]-_xlfn.SWITCH(tblData[[#This Row],[Day of week]],7,0,6,6,5,5,4,4,3,3,2,2,1,1)</f>
        <v>45522</v>
      </c>
      <c r="L471" s="87">
        <f>IF(MONTH(tblData[[#This Row],[Birthday 2024]])=2,DATE(2024,2,25),EOMONTH(tblData[[#This Row],[Birthday 2024]],0)-4)</f>
        <v>45531</v>
      </c>
      <c r="M471" s="87">
        <f>EOMONTH(tblData[[#This Row],[Birthday 2024]],0)</f>
        <v>45535</v>
      </c>
      <c r="N471" s="87" t="b">
        <f>MEDIAN(tblData[[#This Row],[Last - 5]:[Last]],tblData[[#This Row],[Birthday 2024]])=tblData[[#This Row],[Birthday 2024]]</f>
        <v>0</v>
      </c>
      <c r="O471" s="87" t="b">
        <f>DAY(tblData[[#This Row],[Birthday 2024]]) = DAY(EDATE(tblData[[#This Row],[Birthday 2024]],6))</f>
        <v>1</v>
      </c>
      <c r="P471" s="87" t="b">
        <f>IF((tblData[[#This Row],[Day of week]]=7)+(tblData[[#This Row],[Day of week]]=6),TRUE,FALSE)</f>
        <v>0</v>
      </c>
      <c r="Q471" s="3">
        <f>IF(tblData[[#This Row],[Is Weekend]],DAY(tblData[[#This Row],[Birthday 2024]]),0)</f>
        <v>0</v>
      </c>
    </row>
    <row r="472" spans="2:17" ht="23.25" customHeight="1" x14ac:dyDescent="0.25">
      <c r="B472" s="19" t="s">
        <v>454</v>
      </c>
      <c r="C472" s="20">
        <v>37146</v>
      </c>
      <c r="D472" s="86">
        <f>DATE(2024,MONTH(tblData[[#This Row],[Birthday (MM/DD/YYYY)]]),DAY(tblData[[#This Row],[Birthday (MM/DD/YYYY)]]))</f>
        <v>45547</v>
      </c>
      <c r="E472" s="3">
        <f>WEEKDAY(tblData[[#This Row],[Birthday 2024]],2)</f>
        <v>4</v>
      </c>
      <c r="F472" s="3">
        <f>WEEKDAY(DATE(2024,MONTH(tblData[[#This Row],[Birthday 2024]]),1),2)</f>
        <v>7</v>
      </c>
      <c r="G472" s="87">
        <f>DATE(2024,MONTH(tblData[[#This Row],[Birthday 2024]]),1)</f>
        <v>45536</v>
      </c>
      <c r="H472" s="87">
        <f>IF(tblData[[#This Row],[First Day of week of the month]]&lt;=2,tblData[[#This Row],[First Day of week]]+2-tblData[[#This Row],[First Day of week of the month]],tblData[[#This Row],[First Day of week]]+7-tblData[[#This Row],[First Day of week of the month]]+2)</f>
        <v>45538</v>
      </c>
      <c r="I472" s="87">
        <f>tblData[[#This Row],[First Tuesday of the month]]+7*2</f>
        <v>45552</v>
      </c>
      <c r="J472" s="3" t="b">
        <f>tblData[[#This Row],[Third Tuesday of the month]]=tblData[[#This Row],[Birthday 2024]]</f>
        <v>0</v>
      </c>
      <c r="K472" s="87" cm="1">
        <f t="array" ref="K472">tblData[[#This Row],[Birthday 2024]]-_xlfn.SWITCH(tblData[[#This Row],[Day of week]],7,0,6,6,5,5,4,4,3,3,2,2,1,1)</f>
        <v>45543</v>
      </c>
      <c r="L472" s="87">
        <f>IF(MONTH(tblData[[#This Row],[Birthday 2024]])=2,DATE(2024,2,25),EOMONTH(tblData[[#This Row],[Birthday 2024]],0)-4)</f>
        <v>45561</v>
      </c>
      <c r="M472" s="87">
        <f>EOMONTH(tblData[[#This Row],[Birthday 2024]],0)</f>
        <v>45565</v>
      </c>
      <c r="N472" s="87" t="b">
        <f>MEDIAN(tblData[[#This Row],[Last - 5]:[Last]],tblData[[#This Row],[Birthday 2024]])=tblData[[#This Row],[Birthday 2024]]</f>
        <v>0</v>
      </c>
      <c r="O472" s="87" t="b">
        <f>DAY(tblData[[#This Row],[Birthday 2024]]) = DAY(EDATE(tblData[[#This Row],[Birthday 2024]],6))</f>
        <v>1</v>
      </c>
      <c r="P472" s="87" t="b">
        <f>IF((tblData[[#This Row],[Day of week]]=7)+(tblData[[#This Row],[Day of week]]=6),TRUE,FALSE)</f>
        <v>0</v>
      </c>
      <c r="Q472" s="3">
        <f>IF(tblData[[#This Row],[Is Weekend]],DAY(tblData[[#This Row],[Birthday 2024]]),0)</f>
        <v>0</v>
      </c>
    </row>
    <row r="473" spans="2:17" ht="23.25" customHeight="1" x14ac:dyDescent="0.25">
      <c r="B473" s="19" t="s">
        <v>455</v>
      </c>
      <c r="C473" s="20">
        <v>37822</v>
      </c>
      <c r="D473" s="86">
        <f>DATE(2024,MONTH(tblData[[#This Row],[Birthday (MM/DD/YYYY)]]),DAY(tblData[[#This Row],[Birthday (MM/DD/YYYY)]]))</f>
        <v>45493</v>
      </c>
      <c r="E473" s="3">
        <f>WEEKDAY(tblData[[#This Row],[Birthday 2024]],2)</f>
        <v>6</v>
      </c>
      <c r="F473" s="3">
        <f>WEEKDAY(DATE(2024,MONTH(tblData[[#This Row],[Birthday 2024]]),1),2)</f>
        <v>1</v>
      </c>
      <c r="G473" s="87">
        <f>DATE(2024,MONTH(tblData[[#This Row],[Birthday 2024]]),1)</f>
        <v>45474</v>
      </c>
      <c r="H473" s="87">
        <f>IF(tblData[[#This Row],[First Day of week of the month]]&lt;=2,tblData[[#This Row],[First Day of week]]+2-tblData[[#This Row],[First Day of week of the month]],tblData[[#This Row],[First Day of week]]+7-tblData[[#This Row],[First Day of week of the month]]+2)</f>
        <v>45475</v>
      </c>
      <c r="I473" s="87">
        <f>tblData[[#This Row],[First Tuesday of the month]]+7*2</f>
        <v>45489</v>
      </c>
      <c r="J473" s="3" t="b">
        <f>tblData[[#This Row],[Third Tuesday of the month]]=tblData[[#This Row],[Birthday 2024]]</f>
        <v>0</v>
      </c>
      <c r="K473" s="87" cm="1">
        <f t="array" ref="K473">tblData[[#This Row],[Birthday 2024]]-_xlfn.SWITCH(tblData[[#This Row],[Day of week]],7,0,6,6,5,5,4,4,3,3,2,2,1,1)</f>
        <v>45487</v>
      </c>
      <c r="L473" s="87">
        <f>IF(MONTH(tblData[[#This Row],[Birthday 2024]])=2,DATE(2024,2,25),EOMONTH(tblData[[#This Row],[Birthday 2024]],0)-4)</f>
        <v>45500</v>
      </c>
      <c r="M473" s="87">
        <f>EOMONTH(tblData[[#This Row],[Birthday 2024]],0)</f>
        <v>45504</v>
      </c>
      <c r="N473" s="87" t="b">
        <f>MEDIAN(tblData[[#This Row],[Last - 5]:[Last]],tblData[[#This Row],[Birthday 2024]])=tblData[[#This Row],[Birthday 2024]]</f>
        <v>0</v>
      </c>
      <c r="O473" s="87" t="b">
        <f>DAY(tblData[[#This Row],[Birthday 2024]]) = DAY(EDATE(tblData[[#This Row],[Birthday 2024]],6))</f>
        <v>1</v>
      </c>
      <c r="P473" s="87" t="b">
        <f>IF((tblData[[#This Row],[Day of week]]=7)+(tblData[[#This Row],[Day of week]]=6),TRUE,FALSE)</f>
        <v>1</v>
      </c>
      <c r="Q473" s="3">
        <f>IF(tblData[[#This Row],[Is Weekend]],DAY(tblData[[#This Row],[Birthday 2024]]),0)</f>
        <v>20</v>
      </c>
    </row>
    <row r="474" spans="2:17" ht="23.25" customHeight="1" x14ac:dyDescent="0.25">
      <c r="B474" s="19" t="s">
        <v>456</v>
      </c>
      <c r="C474" s="20">
        <v>37306</v>
      </c>
      <c r="D474" s="86">
        <f>DATE(2024,MONTH(tblData[[#This Row],[Birthday (MM/DD/YYYY)]]),DAY(tblData[[#This Row],[Birthday (MM/DD/YYYY)]]))</f>
        <v>45341</v>
      </c>
      <c r="E474" s="3">
        <f>WEEKDAY(tblData[[#This Row],[Birthday 2024]],2)</f>
        <v>1</v>
      </c>
      <c r="F474" s="3">
        <f>WEEKDAY(DATE(2024,MONTH(tblData[[#This Row],[Birthday 2024]]),1),2)</f>
        <v>4</v>
      </c>
      <c r="G474" s="87">
        <f>DATE(2024,MONTH(tblData[[#This Row],[Birthday 2024]]),1)</f>
        <v>45323</v>
      </c>
      <c r="H474" s="87">
        <f>IF(tblData[[#This Row],[First Day of week of the month]]&lt;=2,tblData[[#This Row],[First Day of week]]+2-tblData[[#This Row],[First Day of week of the month]],tblData[[#This Row],[First Day of week]]+7-tblData[[#This Row],[First Day of week of the month]]+2)</f>
        <v>45328</v>
      </c>
      <c r="I474" s="87">
        <f>tblData[[#This Row],[First Tuesday of the month]]+7*2</f>
        <v>45342</v>
      </c>
      <c r="J474" s="3" t="b">
        <f>tblData[[#This Row],[Third Tuesday of the month]]=tblData[[#This Row],[Birthday 2024]]</f>
        <v>0</v>
      </c>
      <c r="K474" s="87" cm="1">
        <f t="array" ref="K474">tblData[[#This Row],[Birthday 2024]]-_xlfn.SWITCH(tblData[[#This Row],[Day of week]],7,0,6,6,5,5,4,4,3,3,2,2,1,1)</f>
        <v>45340</v>
      </c>
      <c r="L474" s="87">
        <f>IF(MONTH(tblData[[#This Row],[Birthday 2024]])=2,DATE(2024,2,25),EOMONTH(tblData[[#This Row],[Birthday 2024]],0)-4)</f>
        <v>45347</v>
      </c>
      <c r="M474" s="87">
        <f>EOMONTH(tblData[[#This Row],[Birthday 2024]],0)</f>
        <v>45351</v>
      </c>
      <c r="N474" s="87" t="b">
        <f>MEDIAN(tblData[[#This Row],[Last - 5]:[Last]],tblData[[#This Row],[Birthday 2024]])=tblData[[#This Row],[Birthday 2024]]</f>
        <v>0</v>
      </c>
      <c r="O474" s="87" t="b">
        <f>DAY(tblData[[#This Row],[Birthday 2024]]) = DAY(EDATE(tblData[[#This Row],[Birthday 2024]],6))</f>
        <v>1</v>
      </c>
      <c r="P474" s="87" t="b">
        <f>IF((tblData[[#This Row],[Day of week]]=7)+(tblData[[#This Row],[Day of week]]=6),TRUE,FALSE)</f>
        <v>0</v>
      </c>
      <c r="Q474" s="3">
        <f>IF(tblData[[#This Row],[Is Weekend]],DAY(tblData[[#This Row],[Birthday 2024]]),0)</f>
        <v>0</v>
      </c>
    </row>
    <row r="475" spans="2:17" ht="23.25" customHeight="1" x14ac:dyDescent="0.25">
      <c r="B475" s="19" t="s">
        <v>457</v>
      </c>
      <c r="C475" s="20">
        <v>37201</v>
      </c>
      <c r="D475" s="86">
        <f>DATE(2024,MONTH(tblData[[#This Row],[Birthday (MM/DD/YYYY)]]),DAY(tblData[[#This Row],[Birthday (MM/DD/YYYY)]]))</f>
        <v>45602</v>
      </c>
      <c r="E475" s="3">
        <f>WEEKDAY(tblData[[#This Row],[Birthday 2024]],2)</f>
        <v>3</v>
      </c>
      <c r="F475" s="3">
        <f>WEEKDAY(DATE(2024,MONTH(tblData[[#This Row],[Birthday 2024]]),1),2)</f>
        <v>5</v>
      </c>
      <c r="G475" s="87">
        <f>DATE(2024,MONTH(tblData[[#This Row],[Birthday 2024]]),1)</f>
        <v>45597</v>
      </c>
      <c r="H475" s="87">
        <f>IF(tblData[[#This Row],[First Day of week of the month]]&lt;=2,tblData[[#This Row],[First Day of week]]+2-tblData[[#This Row],[First Day of week of the month]],tblData[[#This Row],[First Day of week]]+7-tblData[[#This Row],[First Day of week of the month]]+2)</f>
        <v>45601</v>
      </c>
      <c r="I475" s="87">
        <f>tblData[[#This Row],[First Tuesday of the month]]+7*2</f>
        <v>45615</v>
      </c>
      <c r="J475" s="3" t="b">
        <f>tblData[[#This Row],[Third Tuesday of the month]]=tblData[[#This Row],[Birthday 2024]]</f>
        <v>0</v>
      </c>
      <c r="K475" s="87" cm="1">
        <f t="array" ref="K475">tblData[[#This Row],[Birthday 2024]]-_xlfn.SWITCH(tblData[[#This Row],[Day of week]],7,0,6,6,5,5,4,4,3,3,2,2,1,1)</f>
        <v>45599</v>
      </c>
      <c r="L475" s="87">
        <f>IF(MONTH(tblData[[#This Row],[Birthday 2024]])=2,DATE(2024,2,25),EOMONTH(tblData[[#This Row],[Birthday 2024]],0)-4)</f>
        <v>45622</v>
      </c>
      <c r="M475" s="87">
        <f>EOMONTH(tblData[[#This Row],[Birthday 2024]],0)</f>
        <v>45626</v>
      </c>
      <c r="N475" s="87" t="b">
        <f>MEDIAN(tblData[[#This Row],[Last - 5]:[Last]],tblData[[#This Row],[Birthday 2024]])=tblData[[#This Row],[Birthday 2024]]</f>
        <v>0</v>
      </c>
      <c r="O475" s="87" t="b">
        <f>DAY(tblData[[#This Row],[Birthday 2024]]) = DAY(EDATE(tblData[[#This Row],[Birthday 2024]],6))</f>
        <v>1</v>
      </c>
      <c r="P475" s="87" t="b">
        <f>IF((tblData[[#This Row],[Day of week]]=7)+(tblData[[#This Row],[Day of week]]=6),TRUE,FALSE)</f>
        <v>0</v>
      </c>
      <c r="Q475" s="3">
        <f>IF(tblData[[#This Row],[Is Weekend]],DAY(tblData[[#This Row],[Birthday 2024]]),0)</f>
        <v>0</v>
      </c>
    </row>
    <row r="476" spans="2:17" ht="23.25" customHeight="1" x14ac:dyDescent="0.25">
      <c r="B476" s="19" t="s">
        <v>458</v>
      </c>
      <c r="C476" s="20">
        <v>37591</v>
      </c>
      <c r="D476" s="86">
        <f>DATE(2024,MONTH(tblData[[#This Row],[Birthday (MM/DD/YYYY)]]),DAY(tblData[[#This Row],[Birthday (MM/DD/YYYY)]]))</f>
        <v>45627</v>
      </c>
      <c r="E476" s="3">
        <f>WEEKDAY(tblData[[#This Row],[Birthday 2024]],2)</f>
        <v>7</v>
      </c>
      <c r="F476" s="3">
        <f>WEEKDAY(DATE(2024,MONTH(tblData[[#This Row],[Birthday 2024]]),1),2)</f>
        <v>7</v>
      </c>
      <c r="G476" s="87">
        <f>DATE(2024,MONTH(tblData[[#This Row],[Birthday 2024]]),1)</f>
        <v>45627</v>
      </c>
      <c r="H476" s="87">
        <f>IF(tblData[[#This Row],[First Day of week of the month]]&lt;=2,tblData[[#This Row],[First Day of week]]+2-tblData[[#This Row],[First Day of week of the month]],tblData[[#This Row],[First Day of week]]+7-tblData[[#This Row],[First Day of week of the month]]+2)</f>
        <v>45629</v>
      </c>
      <c r="I476" s="87">
        <f>tblData[[#This Row],[First Tuesday of the month]]+7*2</f>
        <v>45643</v>
      </c>
      <c r="J476" s="3" t="b">
        <f>tblData[[#This Row],[Third Tuesday of the month]]=tblData[[#This Row],[Birthday 2024]]</f>
        <v>0</v>
      </c>
      <c r="K476" s="87" cm="1">
        <f t="array" ref="K476">tblData[[#This Row],[Birthday 2024]]-_xlfn.SWITCH(tblData[[#This Row],[Day of week]],7,0,6,6,5,5,4,4,3,3,2,2,1,1)</f>
        <v>45627</v>
      </c>
      <c r="L476" s="87">
        <f>IF(MONTH(tblData[[#This Row],[Birthday 2024]])=2,DATE(2024,2,25),EOMONTH(tblData[[#This Row],[Birthday 2024]],0)-4)</f>
        <v>45653</v>
      </c>
      <c r="M476" s="87">
        <f>EOMONTH(tblData[[#This Row],[Birthday 2024]],0)</f>
        <v>45657</v>
      </c>
      <c r="N476" s="87" t="b">
        <f>MEDIAN(tblData[[#This Row],[Last - 5]:[Last]],tblData[[#This Row],[Birthday 2024]])=tblData[[#This Row],[Birthday 2024]]</f>
        <v>0</v>
      </c>
      <c r="O476" s="87" t="b">
        <f>DAY(tblData[[#This Row],[Birthday 2024]]) = DAY(EDATE(tblData[[#This Row],[Birthday 2024]],6))</f>
        <v>1</v>
      </c>
      <c r="P476" s="87" t="b">
        <f>IF((tblData[[#This Row],[Day of week]]=7)+(tblData[[#This Row],[Day of week]]=6),TRUE,FALSE)</f>
        <v>1</v>
      </c>
      <c r="Q476" s="3">
        <f>IF(tblData[[#This Row],[Is Weekend]],DAY(tblData[[#This Row],[Birthday 2024]]),0)</f>
        <v>1</v>
      </c>
    </row>
    <row r="477" spans="2:17" ht="23.25" customHeight="1" x14ac:dyDescent="0.25">
      <c r="B477" s="19" t="s">
        <v>459</v>
      </c>
      <c r="C477" s="20">
        <v>38086</v>
      </c>
      <c r="D477" s="86">
        <f>DATE(2024,MONTH(tblData[[#This Row],[Birthday (MM/DD/YYYY)]]),DAY(tblData[[#This Row],[Birthday (MM/DD/YYYY)]]))</f>
        <v>45391</v>
      </c>
      <c r="E477" s="3">
        <f>WEEKDAY(tblData[[#This Row],[Birthday 2024]],2)</f>
        <v>2</v>
      </c>
      <c r="F477" s="3">
        <f>WEEKDAY(DATE(2024,MONTH(tblData[[#This Row],[Birthday 2024]]),1),2)</f>
        <v>1</v>
      </c>
      <c r="G477" s="87">
        <f>DATE(2024,MONTH(tblData[[#This Row],[Birthday 2024]]),1)</f>
        <v>45383</v>
      </c>
      <c r="H477" s="87">
        <f>IF(tblData[[#This Row],[First Day of week of the month]]&lt;=2,tblData[[#This Row],[First Day of week]]+2-tblData[[#This Row],[First Day of week of the month]],tblData[[#This Row],[First Day of week]]+7-tblData[[#This Row],[First Day of week of the month]]+2)</f>
        <v>45384</v>
      </c>
      <c r="I477" s="87">
        <f>tblData[[#This Row],[First Tuesday of the month]]+7*2</f>
        <v>45398</v>
      </c>
      <c r="J477" s="3" t="b">
        <f>tblData[[#This Row],[Third Tuesday of the month]]=tblData[[#This Row],[Birthday 2024]]</f>
        <v>0</v>
      </c>
      <c r="K477" s="87" cm="1">
        <f t="array" ref="K477">tblData[[#This Row],[Birthday 2024]]-_xlfn.SWITCH(tblData[[#This Row],[Day of week]],7,0,6,6,5,5,4,4,3,3,2,2,1,1)</f>
        <v>45389</v>
      </c>
      <c r="L477" s="87">
        <f>IF(MONTH(tblData[[#This Row],[Birthday 2024]])=2,DATE(2024,2,25),EOMONTH(tblData[[#This Row],[Birthday 2024]],0)-4)</f>
        <v>45408</v>
      </c>
      <c r="M477" s="87">
        <f>EOMONTH(tblData[[#This Row],[Birthday 2024]],0)</f>
        <v>45412</v>
      </c>
      <c r="N477" s="87" t="b">
        <f>MEDIAN(tblData[[#This Row],[Last - 5]:[Last]],tblData[[#This Row],[Birthday 2024]])=tblData[[#This Row],[Birthday 2024]]</f>
        <v>0</v>
      </c>
      <c r="O477" s="87" t="b">
        <f>DAY(tblData[[#This Row],[Birthday 2024]]) = DAY(EDATE(tblData[[#This Row],[Birthday 2024]],6))</f>
        <v>1</v>
      </c>
      <c r="P477" s="87" t="b">
        <f>IF((tblData[[#This Row],[Day of week]]=7)+(tblData[[#This Row],[Day of week]]=6),TRUE,FALSE)</f>
        <v>0</v>
      </c>
      <c r="Q477" s="3">
        <f>IF(tblData[[#This Row],[Is Weekend]],DAY(tblData[[#This Row],[Birthday 2024]]),0)</f>
        <v>0</v>
      </c>
    </row>
    <row r="478" spans="2:17" ht="23.25" customHeight="1" x14ac:dyDescent="0.25">
      <c r="B478" s="19" t="s">
        <v>460</v>
      </c>
      <c r="C478" s="20">
        <v>38040</v>
      </c>
      <c r="D478" s="86">
        <f>DATE(2024,MONTH(tblData[[#This Row],[Birthday (MM/DD/YYYY)]]),DAY(tblData[[#This Row],[Birthday (MM/DD/YYYY)]]))</f>
        <v>45345</v>
      </c>
      <c r="E478" s="3">
        <f>WEEKDAY(tblData[[#This Row],[Birthday 2024]],2)</f>
        <v>5</v>
      </c>
      <c r="F478" s="3">
        <f>WEEKDAY(DATE(2024,MONTH(tblData[[#This Row],[Birthday 2024]]),1),2)</f>
        <v>4</v>
      </c>
      <c r="G478" s="87">
        <f>DATE(2024,MONTH(tblData[[#This Row],[Birthday 2024]]),1)</f>
        <v>45323</v>
      </c>
      <c r="H478" s="87">
        <f>IF(tblData[[#This Row],[First Day of week of the month]]&lt;=2,tblData[[#This Row],[First Day of week]]+2-tblData[[#This Row],[First Day of week of the month]],tblData[[#This Row],[First Day of week]]+7-tblData[[#This Row],[First Day of week of the month]]+2)</f>
        <v>45328</v>
      </c>
      <c r="I478" s="87">
        <f>tblData[[#This Row],[First Tuesday of the month]]+7*2</f>
        <v>45342</v>
      </c>
      <c r="J478" s="3" t="b">
        <f>tblData[[#This Row],[Third Tuesday of the month]]=tblData[[#This Row],[Birthday 2024]]</f>
        <v>0</v>
      </c>
      <c r="K478" s="87" cm="1">
        <f t="array" ref="K478">tblData[[#This Row],[Birthday 2024]]-_xlfn.SWITCH(tblData[[#This Row],[Day of week]],7,0,6,6,5,5,4,4,3,3,2,2,1,1)</f>
        <v>45340</v>
      </c>
      <c r="L478" s="87">
        <f>IF(MONTH(tblData[[#This Row],[Birthday 2024]])=2,DATE(2024,2,25),EOMONTH(tblData[[#This Row],[Birthday 2024]],0)-4)</f>
        <v>45347</v>
      </c>
      <c r="M478" s="87">
        <f>EOMONTH(tblData[[#This Row],[Birthday 2024]],0)</f>
        <v>45351</v>
      </c>
      <c r="N478" s="87" t="b">
        <f>MEDIAN(tblData[[#This Row],[Last - 5]:[Last]],tblData[[#This Row],[Birthday 2024]])=tblData[[#This Row],[Birthday 2024]]</f>
        <v>0</v>
      </c>
      <c r="O478" s="87" t="b">
        <f>DAY(tblData[[#This Row],[Birthday 2024]]) = DAY(EDATE(tblData[[#This Row],[Birthday 2024]],6))</f>
        <v>1</v>
      </c>
      <c r="P478" s="87" t="b">
        <f>IF((tblData[[#This Row],[Day of week]]=7)+(tblData[[#This Row],[Day of week]]=6),TRUE,FALSE)</f>
        <v>0</v>
      </c>
      <c r="Q478" s="3">
        <f>IF(tblData[[#This Row],[Is Weekend]],DAY(tblData[[#This Row],[Birthday 2024]]),0)</f>
        <v>0</v>
      </c>
    </row>
    <row r="479" spans="2:17" ht="23.25" customHeight="1" x14ac:dyDescent="0.25">
      <c r="B479" s="19" t="s">
        <v>461</v>
      </c>
      <c r="C479" s="20">
        <v>37957</v>
      </c>
      <c r="D479" s="86">
        <f>DATE(2024,MONTH(tblData[[#This Row],[Birthday (MM/DD/YYYY)]]),DAY(tblData[[#This Row],[Birthday (MM/DD/YYYY)]]))</f>
        <v>45628</v>
      </c>
      <c r="E479" s="3">
        <f>WEEKDAY(tblData[[#This Row],[Birthday 2024]],2)</f>
        <v>1</v>
      </c>
      <c r="F479" s="3">
        <f>WEEKDAY(DATE(2024,MONTH(tblData[[#This Row],[Birthday 2024]]),1),2)</f>
        <v>7</v>
      </c>
      <c r="G479" s="87">
        <f>DATE(2024,MONTH(tblData[[#This Row],[Birthday 2024]]),1)</f>
        <v>45627</v>
      </c>
      <c r="H479" s="87">
        <f>IF(tblData[[#This Row],[First Day of week of the month]]&lt;=2,tblData[[#This Row],[First Day of week]]+2-tblData[[#This Row],[First Day of week of the month]],tblData[[#This Row],[First Day of week]]+7-tblData[[#This Row],[First Day of week of the month]]+2)</f>
        <v>45629</v>
      </c>
      <c r="I479" s="87">
        <f>tblData[[#This Row],[First Tuesday of the month]]+7*2</f>
        <v>45643</v>
      </c>
      <c r="J479" s="3" t="b">
        <f>tblData[[#This Row],[Third Tuesday of the month]]=tblData[[#This Row],[Birthday 2024]]</f>
        <v>0</v>
      </c>
      <c r="K479" s="87" cm="1">
        <f t="array" ref="K479">tblData[[#This Row],[Birthday 2024]]-_xlfn.SWITCH(tblData[[#This Row],[Day of week]],7,0,6,6,5,5,4,4,3,3,2,2,1,1)</f>
        <v>45627</v>
      </c>
      <c r="L479" s="87">
        <f>IF(MONTH(tblData[[#This Row],[Birthday 2024]])=2,DATE(2024,2,25),EOMONTH(tblData[[#This Row],[Birthday 2024]],0)-4)</f>
        <v>45653</v>
      </c>
      <c r="M479" s="87">
        <f>EOMONTH(tblData[[#This Row],[Birthday 2024]],0)</f>
        <v>45657</v>
      </c>
      <c r="N479" s="87" t="b">
        <f>MEDIAN(tblData[[#This Row],[Last - 5]:[Last]],tblData[[#This Row],[Birthday 2024]])=tblData[[#This Row],[Birthday 2024]]</f>
        <v>0</v>
      </c>
      <c r="O479" s="87" t="b">
        <f>DAY(tblData[[#This Row],[Birthday 2024]]) = DAY(EDATE(tblData[[#This Row],[Birthday 2024]],6))</f>
        <v>1</v>
      </c>
      <c r="P479" s="87" t="b">
        <f>IF((tblData[[#This Row],[Day of week]]=7)+(tblData[[#This Row],[Day of week]]=6),TRUE,FALSE)</f>
        <v>0</v>
      </c>
      <c r="Q479" s="3">
        <f>IF(tblData[[#This Row],[Is Weekend]],DAY(tblData[[#This Row],[Birthday 2024]]),0)</f>
        <v>0</v>
      </c>
    </row>
    <row r="480" spans="2:17" ht="23.25" customHeight="1" x14ac:dyDescent="0.25">
      <c r="B480" s="19" t="s">
        <v>462</v>
      </c>
      <c r="C480" s="20">
        <v>38330</v>
      </c>
      <c r="D480" s="86">
        <f>DATE(2024,MONTH(tblData[[#This Row],[Birthday (MM/DD/YYYY)]]),DAY(tblData[[#This Row],[Birthday (MM/DD/YYYY)]]))</f>
        <v>45635</v>
      </c>
      <c r="E480" s="3">
        <f>WEEKDAY(tblData[[#This Row],[Birthday 2024]],2)</f>
        <v>1</v>
      </c>
      <c r="F480" s="3">
        <f>WEEKDAY(DATE(2024,MONTH(tblData[[#This Row],[Birthday 2024]]),1),2)</f>
        <v>7</v>
      </c>
      <c r="G480" s="87">
        <f>DATE(2024,MONTH(tblData[[#This Row],[Birthday 2024]]),1)</f>
        <v>45627</v>
      </c>
      <c r="H480" s="87">
        <f>IF(tblData[[#This Row],[First Day of week of the month]]&lt;=2,tblData[[#This Row],[First Day of week]]+2-tblData[[#This Row],[First Day of week of the month]],tblData[[#This Row],[First Day of week]]+7-tblData[[#This Row],[First Day of week of the month]]+2)</f>
        <v>45629</v>
      </c>
      <c r="I480" s="87">
        <f>tblData[[#This Row],[First Tuesday of the month]]+7*2</f>
        <v>45643</v>
      </c>
      <c r="J480" s="3" t="b">
        <f>tblData[[#This Row],[Third Tuesday of the month]]=tblData[[#This Row],[Birthday 2024]]</f>
        <v>0</v>
      </c>
      <c r="K480" s="87" cm="1">
        <f t="array" ref="K480">tblData[[#This Row],[Birthday 2024]]-_xlfn.SWITCH(tblData[[#This Row],[Day of week]],7,0,6,6,5,5,4,4,3,3,2,2,1,1)</f>
        <v>45634</v>
      </c>
      <c r="L480" s="87">
        <f>IF(MONTH(tblData[[#This Row],[Birthday 2024]])=2,DATE(2024,2,25),EOMONTH(tblData[[#This Row],[Birthday 2024]],0)-4)</f>
        <v>45653</v>
      </c>
      <c r="M480" s="87">
        <f>EOMONTH(tblData[[#This Row],[Birthday 2024]],0)</f>
        <v>45657</v>
      </c>
      <c r="N480" s="87" t="b">
        <f>MEDIAN(tblData[[#This Row],[Last - 5]:[Last]],tblData[[#This Row],[Birthday 2024]])=tblData[[#This Row],[Birthday 2024]]</f>
        <v>0</v>
      </c>
      <c r="O480" s="87" t="b">
        <f>DAY(tblData[[#This Row],[Birthday 2024]]) = DAY(EDATE(tblData[[#This Row],[Birthday 2024]],6))</f>
        <v>1</v>
      </c>
      <c r="P480" s="87" t="b">
        <f>IF((tblData[[#This Row],[Day of week]]=7)+(tblData[[#This Row],[Day of week]]=6),TRUE,FALSE)</f>
        <v>0</v>
      </c>
      <c r="Q480" s="3">
        <f>IF(tblData[[#This Row],[Is Weekend]],DAY(tblData[[#This Row],[Birthday 2024]]),0)</f>
        <v>0</v>
      </c>
    </row>
    <row r="481" spans="2:17" ht="23.25" customHeight="1" x14ac:dyDescent="0.25">
      <c r="B481" s="19" t="s">
        <v>463</v>
      </c>
      <c r="C481" s="20">
        <v>37364</v>
      </c>
      <c r="D481" s="86">
        <f>DATE(2024,MONTH(tblData[[#This Row],[Birthday (MM/DD/YYYY)]]),DAY(tblData[[#This Row],[Birthday (MM/DD/YYYY)]]))</f>
        <v>45400</v>
      </c>
      <c r="E481" s="3">
        <f>WEEKDAY(tblData[[#This Row],[Birthday 2024]],2)</f>
        <v>4</v>
      </c>
      <c r="F481" s="3">
        <f>WEEKDAY(DATE(2024,MONTH(tblData[[#This Row],[Birthday 2024]]),1),2)</f>
        <v>1</v>
      </c>
      <c r="G481" s="87">
        <f>DATE(2024,MONTH(tblData[[#This Row],[Birthday 2024]]),1)</f>
        <v>45383</v>
      </c>
      <c r="H481" s="87">
        <f>IF(tblData[[#This Row],[First Day of week of the month]]&lt;=2,tblData[[#This Row],[First Day of week]]+2-tblData[[#This Row],[First Day of week of the month]],tblData[[#This Row],[First Day of week]]+7-tblData[[#This Row],[First Day of week of the month]]+2)</f>
        <v>45384</v>
      </c>
      <c r="I481" s="87">
        <f>tblData[[#This Row],[First Tuesday of the month]]+7*2</f>
        <v>45398</v>
      </c>
      <c r="J481" s="3" t="b">
        <f>tblData[[#This Row],[Third Tuesday of the month]]=tblData[[#This Row],[Birthday 2024]]</f>
        <v>0</v>
      </c>
      <c r="K481" s="87" cm="1">
        <f t="array" ref="K481">tblData[[#This Row],[Birthday 2024]]-_xlfn.SWITCH(tblData[[#This Row],[Day of week]],7,0,6,6,5,5,4,4,3,3,2,2,1,1)</f>
        <v>45396</v>
      </c>
      <c r="L481" s="87">
        <f>IF(MONTH(tblData[[#This Row],[Birthday 2024]])=2,DATE(2024,2,25),EOMONTH(tblData[[#This Row],[Birthday 2024]],0)-4)</f>
        <v>45408</v>
      </c>
      <c r="M481" s="87">
        <f>EOMONTH(tblData[[#This Row],[Birthday 2024]],0)</f>
        <v>45412</v>
      </c>
      <c r="N481" s="87" t="b">
        <f>MEDIAN(tblData[[#This Row],[Last - 5]:[Last]],tblData[[#This Row],[Birthday 2024]])=tblData[[#This Row],[Birthday 2024]]</f>
        <v>0</v>
      </c>
      <c r="O481" s="87" t="b">
        <f>DAY(tblData[[#This Row],[Birthday 2024]]) = DAY(EDATE(tblData[[#This Row],[Birthday 2024]],6))</f>
        <v>1</v>
      </c>
      <c r="P481" s="87" t="b">
        <f>IF((tblData[[#This Row],[Day of week]]=7)+(tblData[[#This Row],[Day of week]]=6),TRUE,FALSE)</f>
        <v>0</v>
      </c>
      <c r="Q481" s="3">
        <f>IF(tblData[[#This Row],[Is Weekend]],DAY(tblData[[#This Row],[Birthday 2024]]),0)</f>
        <v>0</v>
      </c>
    </row>
    <row r="482" spans="2:17" ht="23.25" customHeight="1" x14ac:dyDescent="0.25">
      <c r="B482" s="19" t="s">
        <v>464</v>
      </c>
      <c r="C482" s="20">
        <v>38025</v>
      </c>
      <c r="D482" s="86">
        <f>DATE(2024,MONTH(tblData[[#This Row],[Birthday (MM/DD/YYYY)]]),DAY(tblData[[#This Row],[Birthday (MM/DD/YYYY)]]))</f>
        <v>45330</v>
      </c>
      <c r="E482" s="3">
        <f>WEEKDAY(tblData[[#This Row],[Birthday 2024]],2)</f>
        <v>4</v>
      </c>
      <c r="F482" s="3">
        <f>WEEKDAY(DATE(2024,MONTH(tblData[[#This Row],[Birthday 2024]]),1),2)</f>
        <v>4</v>
      </c>
      <c r="G482" s="87">
        <f>DATE(2024,MONTH(tblData[[#This Row],[Birthday 2024]]),1)</f>
        <v>45323</v>
      </c>
      <c r="H482" s="87">
        <f>IF(tblData[[#This Row],[First Day of week of the month]]&lt;=2,tblData[[#This Row],[First Day of week]]+2-tblData[[#This Row],[First Day of week of the month]],tblData[[#This Row],[First Day of week]]+7-tblData[[#This Row],[First Day of week of the month]]+2)</f>
        <v>45328</v>
      </c>
      <c r="I482" s="87">
        <f>tblData[[#This Row],[First Tuesday of the month]]+7*2</f>
        <v>45342</v>
      </c>
      <c r="J482" s="3" t="b">
        <f>tblData[[#This Row],[Third Tuesday of the month]]=tblData[[#This Row],[Birthday 2024]]</f>
        <v>0</v>
      </c>
      <c r="K482" s="87" cm="1">
        <f t="array" ref="K482">tblData[[#This Row],[Birthday 2024]]-_xlfn.SWITCH(tblData[[#This Row],[Day of week]],7,0,6,6,5,5,4,4,3,3,2,2,1,1)</f>
        <v>45326</v>
      </c>
      <c r="L482" s="87">
        <f>IF(MONTH(tblData[[#This Row],[Birthday 2024]])=2,DATE(2024,2,25),EOMONTH(tblData[[#This Row],[Birthday 2024]],0)-4)</f>
        <v>45347</v>
      </c>
      <c r="M482" s="87">
        <f>EOMONTH(tblData[[#This Row],[Birthday 2024]],0)</f>
        <v>45351</v>
      </c>
      <c r="N482" s="87" t="b">
        <f>MEDIAN(tblData[[#This Row],[Last - 5]:[Last]],tblData[[#This Row],[Birthday 2024]])=tblData[[#This Row],[Birthday 2024]]</f>
        <v>0</v>
      </c>
      <c r="O482" s="87" t="b">
        <f>DAY(tblData[[#This Row],[Birthday 2024]]) = DAY(EDATE(tblData[[#This Row],[Birthday 2024]],6))</f>
        <v>1</v>
      </c>
      <c r="P482" s="87" t="b">
        <f>IF((tblData[[#This Row],[Day of week]]=7)+(tblData[[#This Row],[Day of week]]=6),TRUE,FALSE)</f>
        <v>0</v>
      </c>
      <c r="Q482" s="3">
        <f>IF(tblData[[#This Row],[Is Weekend]],DAY(tblData[[#This Row],[Birthday 2024]]),0)</f>
        <v>0</v>
      </c>
    </row>
    <row r="483" spans="2:17" ht="23.25" customHeight="1" x14ac:dyDescent="0.25">
      <c r="B483" s="19" t="s">
        <v>465</v>
      </c>
      <c r="C483" s="20">
        <v>37888</v>
      </c>
      <c r="D483" s="86">
        <f>DATE(2024,MONTH(tblData[[#This Row],[Birthday (MM/DD/YYYY)]]),DAY(tblData[[#This Row],[Birthday (MM/DD/YYYY)]]))</f>
        <v>45559</v>
      </c>
      <c r="E483" s="3">
        <f>WEEKDAY(tblData[[#This Row],[Birthday 2024]],2)</f>
        <v>2</v>
      </c>
      <c r="F483" s="3">
        <f>WEEKDAY(DATE(2024,MONTH(tblData[[#This Row],[Birthday 2024]]),1),2)</f>
        <v>7</v>
      </c>
      <c r="G483" s="87">
        <f>DATE(2024,MONTH(tblData[[#This Row],[Birthday 2024]]),1)</f>
        <v>45536</v>
      </c>
      <c r="H483" s="87">
        <f>IF(tblData[[#This Row],[First Day of week of the month]]&lt;=2,tblData[[#This Row],[First Day of week]]+2-tblData[[#This Row],[First Day of week of the month]],tblData[[#This Row],[First Day of week]]+7-tblData[[#This Row],[First Day of week of the month]]+2)</f>
        <v>45538</v>
      </c>
      <c r="I483" s="87">
        <f>tblData[[#This Row],[First Tuesday of the month]]+7*2</f>
        <v>45552</v>
      </c>
      <c r="J483" s="3" t="b">
        <f>tblData[[#This Row],[Third Tuesday of the month]]=tblData[[#This Row],[Birthday 2024]]</f>
        <v>0</v>
      </c>
      <c r="K483" s="87" cm="1">
        <f t="array" ref="K483">tblData[[#This Row],[Birthday 2024]]-_xlfn.SWITCH(tblData[[#This Row],[Day of week]],7,0,6,6,5,5,4,4,3,3,2,2,1,1)</f>
        <v>45557</v>
      </c>
      <c r="L483" s="87">
        <f>IF(MONTH(tblData[[#This Row],[Birthday 2024]])=2,DATE(2024,2,25),EOMONTH(tblData[[#This Row],[Birthday 2024]],0)-4)</f>
        <v>45561</v>
      </c>
      <c r="M483" s="87">
        <f>EOMONTH(tblData[[#This Row],[Birthday 2024]],0)</f>
        <v>45565</v>
      </c>
      <c r="N483" s="87" t="b">
        <f>MEDIAN(tblData[[#This Row],[Last - 5]:[Last]],tblData[[#This Row],[Birthday 2024]])=tblData[[#This Row],[Birthday 2024]]</f>
        <v>0</v>
      </c>
      <c r="O483" s="87" t="b">
        <f>DAY(tblData[[#This Row],[Birthday 2024]]) = DAY(EDATE(tblData[[#This Row],[Birthday 2024]],6))</f>
        <v>1</v>
      </c>
      <c r="P483" s="87" t="b">
        <f>IF((tblData[[#This Row],[Day of week]]=7)+(tblData[[#This Row],[Day of week]]=6),TRUE,FALSE)</f>
        <v>0</v>
      </c>
      <c r="Q483" s="3">
        <f>IF(tblData[[#This Row],[Is Weekend]],DAY(tblData[[#This Row],[Birthday 2024]]),0)</f>
        <v>0</v>
      </c>
    </row>
    <row r="484" spans="2:17" ht="23.25" customHeight="1" x14ac:dyDescent="0.25">
      <c r="B484" s="19" t="s">
        <v>466</v>
      </c>
      <c r="C484" s="20">
        <v>37514</v>
      </c>
      <c r="D484" s="86">
        <f>DATE(2024,MONTH(tblData[[#This Row],[Birthday (MM/DD/YYYY)]]),DAY(tblData[[#This Row],[Birthday (MM/DD/YYYY)]]))</f>
        <v>45550</v>
      </c>
      <c r="E484" s="3">
        <f>WEEKDAY(tblData[[#This Row],[Birthday 2024]],2)</f>
        <v>7</v>
      </c>
      <c r="F484" s="3">
        <f>WEEKDAY(DATE(2024,MONTH(tblData[[#This Row],[Birthday 2024]]),1),2)</f>
        <v>7</v>
      </c>
      <c r="G484" s="87">
        <f>DATE(2024,MONTH(tblData[[#This Row],[Birthday 2024]]),1)</f>
        <v>45536</v>
      </c>
      <c r="H484" s="87">
        <f>IF(tblData[[#This Row],[First Day of week of the month]]&lt;=2,tblData[[#This Row],[First Day of week]]+2-tblData[[#This Row],[First Day of week of the month]],tblData[[#This Row],[First Day of week]]+7-tblData[[#This Row],[First Day of week of the month]]+2)</f>
        <v>45538</v>
      </c>
      <c r="I484" s="87">
        <f>tblData[[#This Row],[First Tuesday of the month]]+7*2</f>
        <v>45552</v>
      </c>
      <c r="J484" s="3" t="b">
        <f>tblData[[#This Row],[Third Tuesday of the month]]=tblData[[#This Row],[Birthday 2024]]</f>
        <v>0</v>
      </c>
      <c r="K484" s="87" cm="1">
        <f t="array" ref="K484">tblData[[#This Row],[Birthday 2024]]-_xlfn.SWITCH(tblData[[#This Row],[Day of week]],7,0,6,6,5,5,4,4,3,3,2,2,1,1)</f>
        <v>45550</v>
      </c>
      <c r="L484" s="87">
        <f>IF(MONTH(tblData[[#This Row],[Birthday 2024]])=2,DATE(2024,2,25),EOMONTH(tblData[[#This Row],[Birthday 2024]],0)-4)</f>
        <v>45561</v>
      </c>
      <c r="M484" s="87">
        <f>EOMONTH(tblData[[#This Row],[Birthday 2024]],0)</f>
        <v>45565</v>
      </c>
      <c r="N484" s="87" t="b">
        <f>MEDIAN(tblData[[#This Row],[Last - 5]:[Last]],tblData[[#This Row],[Birthday 2024]])=tblData[[#This Row],[Birthday 2024]]</f>
        <v>0</v>
      </c>
      <c r="O484" s="87" t="b">
        <f>DAY(tblData[[#This Row],[Birthday 2024]]) = DAY(EDATE(tblData[[#This Row],[Birthday 2024]],6))</f>
        <v>1</v>
      </c>
      <c r="P484" s="87" t="b">
        <f>IF((tblData[[#This Row],[Day of week]]=7)+(tblData[[#This Row],[Day of week]]=6),TRUE,FALSE)</f>
        <v>1</v>
      </c>
      <c r="Q484" s="3">
        <f>IF(tblData[[#This Row],[Is Weekend]],DAY(tblData[[#This Row],[Birthday 2024]]),0)</f>
        <v>15</v>
      </c>
    </row>
    <row r="485" spans="2:17" ht="23.25" customHeight="1" x14ac:dyDescent="0.25">
      <c r="B485" s="19" t="s">
        <v>467</v>
      </c>
      <c r="C485" s="20">
        <v>37971</v>
      </c>
      <c r="D485" s="86">
        <f>DATE(2024,MONTH(tblData[[#This Row],[Birthday (MM/DD/YYYY)]]),DAY(tblData[[#This Row],[Birthday (MM/DD/YYYY)]]))</f>
        <v>45642</v>
      </c>
      <c r="E485" s="3">
        <f>WEEKDAY(tblData[[#This Row],[Birthday 2024]],2)</f>
        <v>1</v>
      </c>
      <c r="F485" s="3">
        <f>WEEKDAY(DATE(2024,MONTH(tblData[[#This Row],[Birthday 2024]]),1),2)</f>
        <v>7</v>
      </c>
      <c r="G485" s="87">
        <f>DATE(2024,MONTH(tblData[[#This Row],[Birthday 2024]]),1)</f>
        <v>45627</v>
      </c>
      <c r="H485" s="87">
        <f>IF(tblData[[#This Row],[First Day of week of the month]]&lt;=2,tblData[[#This Row],[First Day of week]]+2-tblData[[#This Row],[First Day of week of the month]],tblData[[#This Row],[First Day of week]]+7-tblData[[#This Row],[First Day of week of the month]]+2)</f>
        <v>45629</v>
      </c>
      <c r="I485" s="87">
        <f>tblData[[#This Row],[First Tuesday of the month]]+7*2</f>
        <v>45643</v>
      </c>
      <c r="J485" s="3" t="b">
        <f>tblData[[#This Row],[Third Tuesday of the month]]=tblData[[#This Row],[Birthday 2024]]</f>
        <v>0</v>
      </c>
      <c r="K485" s="87" cm="1">
        <f t="array" ref="K485">tblData[[#This Row],[Birthday 2024]]-_xlfn.SWITCH(tblData[[#This Row],[Day of week]],7,0,6,6,5,5,4,4,3,3,2,2,1,1)</f>
        <v>45641</v>
      </c>
      <c r="L485" s="87">
        <f>IF(MONTH(tblData[[#This Row],[Birthday 2024]])=2,DATE(2024,2,25),EOMONTH(tblData[[#This Row],[Birthday 2024]],0)-4)</f>
        <v>45653</v>
      </c>
      <c r="M485" s="87">
        <f>EOMONTH(tblData[[#This Row],[Birthday 2024]],0)</f>
        <v>45657</v>
      </c>
      <c r="N485" s="87" t="b">
        <f>MEDIAN(tblData[[#This Row],[Last - 5]:[Last]],tblData[[#This Row],[Birthday 2024]])=tblData[[#This Row],[Birthday 2024]]</f>
        <v>0</v>
      </c>
      <c r="O485" s="87" t="b">
        <f>DAY(tblData[[#This Row],[Birthday 2024]]) = DAY(EDATE(tblData[[#This Row],[Birthday 2024]],6))</f>
        <v>1</v>
      </c>
      <c r="P485" s="87" t="b">
        <f>IF((tblData[[#This Row],[Day of week]]=7)+(tblData[[#This Row],[Day of week]]=6),TRUE,FALSE)</f>
        <v>0</v>
      </c>
      <c r="Q485" s="3">
        <f>IF(tblData[[#This Row],[Is Weekend]],DAY(tblData[[#This Row],[Birthday 2024]]),0)</f>
        <v>0</v>
      </c>
    </row>
    <row r="486" spans="2:17" ht="23.25" customHeight="1" x14ac:dyDescent="0.25">
      <c r="B486" s="19" t="s">
        <v>468</v>
      </c>
      <c r="C486" s="20">
        <v>37913</v>
      </c>
      <c r="D486" s="86">
        <f>DATE(2024,MONTH(tblData[[#This Row],[Birthday (MM/DD/YYYY)]]),DAY(tblData[[#This Row],[Birthday (MM/DD/YYYY)]]))</f>
        <v>45584</v>
      </c>
      <c r="E486" s="3">
        <f>WEEKDAY(tblData[[#This Row],[Birthday 2024]],2)</f>
        <v>6</v>
      </c>
      <c r="F486" s="3">
        <f>WEEKDAY(DATE(2024,MONTH(tblData[[#This Row],[Birthday 2024]]),1),2)</f>
        <v>2</v>
      </c>
      <c r="G486" s="87">
        <f>DATE(2024,MONTH(tblData[[#This Row],[Birthday 2024]]),1)</f>
        <v>45566</v>
      </c>
      <c r="H486" s="87">
        <f>IF(tblData[[#This Row],[First Day of week of the month]]&lt;=2,tblData[[#This Row],[First Day of week]]+2-tblData[[#This Row],[First Day of week of the month]],tblData[[#This Row],[First Day of week]]+7-tblData[[#This Row],[First Day of week of the month]]+2)</f>
        <v>45566</v>
      </c>
      <c r="I486" s="87">
        <f>tblData[[#This Row],[First Tuesday of the month]]+7*2</f>
        <v>45580</v>
      </c>
      <c r="J486" s="3" t="b">
        <f>tblData[[#This Row],[Third Tuesday of the month]]=tblData[[#This Row],[Birthday 2024]]</f>
        <v>0</v>
      </c>
      <c r="K486" s="87" cm="1">
        <f t="array" ref="K486">tblData[[#This Row],[Birthday 2024]]-_xlfn.SWITCH(tblData[[#This Row],[Day of week]],7,0,6,6,5,5,4,4,3,3,2,2,1,1)</f>
        <v>45578</v>
      </c>
      <c r="L486" s="87">
        <f>IF(MONTH(tblData[[#This Row],[Birthday 2024]])=2,DATE(2024,2,25),EOMONTH(tblData[[#This Row],[Birthday 2024]],0)-4)</f>
        <v>45592</v>
      </c>
      <c r="M486" s="87">
        <f>EOMONTH(tblData[[#This Row],[Birthday 2024]],0)</f>
        <v>45596</v>
      </c>
      <c r="N486" s="87" t="b">
        <f>MEDIAN(tblData[[#This Row],[Last - 5]:[Last]],tblData[[#This Row],[Birthday 2024]])=tblData[[#This Row],[Birthday 2024]]</f>
        <v>0</v>
      </c>
      <c r="O486" s="87" t="b">
        <f>DAY(tblData[[#This Row],[Birthday 2024]]) = DAY(EDATE(tblData[[#This Row],[Birthday 2024]],6))</f>
        <v>1</v>
      </c>
      <c r="P486" s="87" t="b">
        <f>IF((tblData[[#This Row],[Day of week]]=7)+(tblData[[#This Row],[Day of week]]=6),TRUE,FALSE)</f>
        <v>1</v>
      </c>
      <c r="Q486" s="3">
        <f>IF(tblData[[#This Row],[Is Weekend]],DAY(tblData[[#This Row],[Birthday 2024]]),0)</f>
        <v>19</v>
      </c>
    </row>
    <row r="487" spans="2:17" ht="23.25" customHeight="1" x14ac:dyDescent="0.25">
      <c r="B487" s="19" t="s">
        <v>469</v>
      </c>
      <c r="C487" s="20">
        <v>36994</v>
      </c>
      <c r="D487" s="86">
        <f>DATE(2024,MONTH(tblData[[#This Row],[Birthday (MM/DD/YYYY)]]),DAY(tblData[[#This Row],[Birthday (MM/DD/YYYY)]]))</f>
        <v>45395</v>
      </c>
      <c r="E487" s="3">
        <f>WEEKDAY(tblData[[#This Row],[Birthday 2024]],2)</f>
        <v>6</v>
      </c>
      <c r="F487" s="3">
        <f>WEEKDAY(DATE(2024,MONTH(tblData[[#This Row],[Birthday 2024]]),1),2)</f>
        <v>1</v>
      </c>
      <c r="G487" s="87">
        <f>DATE(2024,MONTH(tblData[[#This Row],[Birthday 2024]]),1)</f>
        <v>45383</v>
      </c>
      <c r="H487" s="87">
        <f>IF(tblData[[#This Row],[First Day of week of the month]]&lt;=2,tblData[[#This Row],[First Day of week]]+2-tblData[[#This Row],[First Day of week of the month]],tblData[[#This Row],[First Day of week]]+7-tblData[[#This Row],[First Day of week of the month]]+2)</f>
        <v>45384</v>
      </c>
      <c r="I487" s="87">
        <f>tblData[[#This Row],[First Tuesday of the month]]+7*2</f>
        <v>45398</v>
      </c>
      <c r="J487" s="3" t="b">
        <f>tblData[[#This Row],[Third Tuesday of the month]]=tblData[[#This Row],[Birthday 2024]]</f>
        <v>0</v>
      </c>
      <c r="K487" s="87" cm="1">
        <f t="array" ref="K487">tblData[[#This Row],[Birthday 2024]]-_xlfn.SWITCH(tblData[[#This Row],[Day of week]],7,0,6,6,5,5,4,4,3,3,2,2,1,1)</f>
        <v>45389</v>
      </c>
      <c r="L487" s="87">
        <f>IF(MONTH(tblData[[#This Row],[Birthday 2024]])=2,DATE(2024,2,25),EOMONTH(tblData[[#This Row],[Birthday 2024]],0)-4)</f>
        <v>45408</v>
      </c>
      <c r="M487" s="87">
        <f>EOMONTH(tblData[[#This Row],[Birthday 2024]],0)</f>
        <v>45412</v>
      </c>
      <c r="N487" s="87" t="b">
        <f>MEDIAN(tblData[[#This Row],[Last - 5]:[Last]],tblData[[#This Row],[Birthday 2024]])=tblData[[#This Row],[Birthday 2024]]</f>
        <v>0</v>
      </c>
      <c r="O487" s="87" t="b">
        <f>DAY(tblData[[#This Row],[Birthday 2024]]) = DAY(EDATE(tblData[[#This Row],[Birthday 2024]],6))</f>
        <v>1</v>
      </c>
      <c r="P487" s="87" t="b">
        <f>IF((tblData[[#This Row],[Day of week]]=7)+(tblData[[#This Row],[Day of week]]=6),TRUE,FALSE)</f>
        <v>1</v>
      </c>
      <c r="Q487" s="3">
        <f>IF(tblData[[#This Row],[Is Weekend]],DAY(tblData[[#This Row],[Birthday 2024]]),0)</f>
        <v>13</v>
      </c>
    </row>
    <row r="488" spans="2:17" ht="23.25" customHeight="1" x14ac:dyDescent="0.25">
      <c r="B488" s="19" t="s">
        <v>470</v>
      </c>
      <c r="C488" s="20">
        <v>38129</v>
      </c>
      <c r="D488" s="86">
        <f>DATE(2024,MONTH(tblData[[#This Row],[Birthday (MM/DD/YYYY)]]),DAY(tblData[[#This Row],[Birthday (MM/DD/YYYY)]]))</f>
        <v>45434</v>
      </c>
      <c r="E488" s="3">
        <f>WEEKDAY(tblData[[#This Row],[Birthday 2024]],2)</f>
        <v>3</v>
      </c>
      <c r="F488" s="3">
        <f>WEEKDAY(DATE(2024,MONTH(tblData[[#This Row],[Birthday 2024]]),1),2)</f>
        <v>3</v>
      </c>
      <c r="G488" s="87">
        <f>DATE(2024,MONTH(tblData[[#This Row],[Birthday 2024]]),1)</f>
        <v>45413</v>
      </c>
      <c r="H488" s="87">
        <f>IF(tblData[[#This Row],[First Day of week of the month]]&lt;=2,tblData[[#This Row],[First Day of week]]+2-tblData[[#This Row],[First Day of week of the month]],tblData[[#This Row],[First Day of week]]+7-tblData[[#This Row],[First Day of week of the month]]+2)</f>
        <v>45419</v>
      </c>
      <c r="I488" s="87">
        <f>tblData[[#This Row],[First Tuesday of the month]]+7*2</f>
        <v>45433</v>
      </c>
      <c r="J488" s="3" t="b">
        <f>tblData[[#This Row],[Third Tuesday of the month]]=tblData[[#This Row],[Birthday 2024]]</f>
        <v>0</v>
      </c>
      <c r="K488" s="87" cm="1">
        <f t="array" ref="K488">tblData[[#This Row],[Birthday 2024]]-_xlfn.SWITCH(tblData[[#This Row],[Day of week]],7,0,6,6,5,5,4,4,3,3,2,2,1,1)</f>
        <v>45431</v>
      </c>
      <c r="L488" s="87">
        <f>IF(MONTH(tblData[[#This Row],[Birthday 2024]])=2,DATE(2024,2,25),EOMONTH(tblData[[#This Row],[Birthday 2024]],0)-4)</f>
        <v>45439</v>
      </c>
      <c r="M488" s="87">
        <f>EOMONTH(tblData[[#This Row],[Birthday 2024]],0)</f>
        <v>45443</v>
      </c>
      <c r="N488" s="87" t="b">
        <f>MEDIAN(tblData[[#This Row],[Last - 5]:[Last]],tblData[[#This Row],[Birthday 2024]])=tblData[[#This Row],[Birthday 2024]]</f>
        <v>0</v>
      </c>
      <c r="O488" s="87" t="b">
        <f>DAY(tblData[[#This Row],[Birthday 2024]]) = DAY(EDATE(tblData[[#This Row],[Birthday 2024]],6))</f>
        <v>1</v>
      </c>
      <c r="P488" s="87" t="b">
        <f>IF((tblData[[#This Row],[Day of week]]=7)+(tblData[[#This Row],[Day of week]]=6),TRUE,FALSE)</f>
        <v>0</v>
      </c>
      <c r="Q488" s="3">
        <f>IF(tblData[[#This Row],[Is Weekend]],DAY(tblData[[#This Row],[Birthday 2024]]),0)</f>
        <v>0</v>
      </c>
    </row>
    <row r="489" spans="2:17" ht="23.25" customHeight="1" x14ac:dyDescent="0.25">
      <c r="B489" s="19" t="s">
        <v>471</v>
      </c>
      <c r="C489" s="20">
        <v>38323</v>
      </c>
      <c r="D489" s="86">
        <f>DATE(2024,MONTH(tblData[[#This Row],[Birthday (MM/DD/YYYY)]]),DAY(tblData[[#This Row],[Birthday (MM/DD/YYYY)]]))</f>
        <v>45628</v>
      </c>
      <c r="E489" s="3">
        <f>WEEKDAY(tblData[[#This Row],[Birthday 2024]],2)</f>
        <v>1</v>
      </c>
      <c r="F489" s="3">
        <f>WEEKDAY(DATE(2024,MONTH(tblData[[#This Row],[Birthday 2024]]),1),2)</f>
        <v>7</v>
      </c>
      <c r="G489" s="87">
        <f>DATE(2024,MONTH(tblData[[#This Row],[Birthday 2024]]),1)</f>
        <v>45627</v>
      </c>
      <c r="H489" s="87">
        <f>IF(tblData[[#This Row],[First Day of week of the month]]&lt;=2,tblData[[#This Row],[First Day of week]]+2-tblData[[#This Row],[First Day of week of the month]],tblData[[#This Row],[First Day of week]]+7-tblData[[#This Row],[First Day of week of the month]]+2)</f>
        <v>45629</v>
      </c>
      <c r="I489" s="87">
        <f>tblData[[#This Row],[First Tuesday of the month]]+7*2</f>
        <v>45643</v>
      </c>
      <c r="J489" s="3" t="b">
        <f>tblData[[#This Row],[Third Tuesday of the month]]=tblData[[#This Row],[Birthday 2024]]</f>
        <v>0</v>
      </c>
      <c r="K489" s="87" cm="1">
        <f t="array" ref="K489">tblData[[#This Row],[Birthday 2024]]-_xlfn.SWITCH(tblData[[#This Row],[Day of week]],7,0,6,6,5,5,4,4,3,3,2,2,1,1)</f>
        <v>45627</v>
      </c>
      <c r="L489" s="87">
        <f>IF(MONTH(tblData[[#This Row],[Birthday 2024]])=2,DATE(2024,2,25),EOMONTH(tblData[[#This Row],[Birthday 2024]],0)-4)</f>
        <v>45653</v>
      </c>
      <c r="M489" s="87">
        <f>EOMONTH(tblData[[#This Row],[Birthday 2024]],0)</f>
        <v>45657</v>
      </c>
      <c r="N489" s="87" t="b">
        <f>MEDIAN(tblData[[#This Row],[Last - 5]:[Last]],tblData[[#This Row],[Birthday 2024]])=tblData[[#This Row],[Birthday 2024]]</f>
        <v>0</v>
      </c>
      <c r="O489" s="87" t="b">
        <f>DAY(tblData[[#This Row],[Birthday 2024]]) = DAY(EDATE(tblData[[#This Row],[Birthday 2024]],6))</f>
        <v>1</v>
      </c>
      <c r="P489" s="87" t="b">
        <f>IF((tblData[[#This Row],[Day of week]]=7)+(tblData[[#This Row],[Day of week]]=6),TRUE,FALSE)</f>
        <v>0</v>
      </c>
      <c r="Q489" s="3">
        <f>IF(tblData[[#This Row],[Is Weekend]],DAY(tblData[[#This Row],[Birthday 2024]]),0)</f>
        <v>0</v>
      </c>
    </row>
    <row r="490" spans="2:17" ht="23.25" customHeight="1" x14ac:dyDescent="0.25">
      <c r="B490" s="19" t="s">
        <v>472</v>
      </c>
      <c r="C490" s="20">
        <v>36976</v>
      </c>
      <c r="D490" s="86">
        <f>DATE(2024,MONTH(tblData[[#This Row],[Birthday (MM/DD/YYYY)]]),DAY(tblData[[#This Row],[Birthday (MM/DD/YYYY)]]))</f>
        <v>45377</v>
      </c>
      <c r="E490" s="3">
        <f>WEEKDAY(tblData[[#This Row],[Birthday 2024]],2)</f>
        <v>2</v>
      </c>
      <c r="F490" s="3">
        <f>WEEKDAY(DATE(2024,MONTH(tblData[[#This Row],[Birthday 2024]]),1),2)</f>
        <v>5</v>
      </c>
      <c r="G490" s="87">
        <f>DATE(2024,MONTH(tblData[[#This Row],[Birthday 2024]]),1)</f>
        <v>45352</v>
      </c>
      <c r="H490" s="87">
        <f>IF(tblData[[#This Row],[First Day of week of the month]]&lt;=2,tblData[[#This Row],[First Day of week]]+2-tblData[[#This Row],[First Day of week of the month]],tblData[[#This Row],[First Day of week]]+7-tblData[[#This Row],[First Day of week of the month]]+2)</f>
        <v>45356</v>
      </c>
      <c r="I490" s="87">
        <f>tblData[[#This Row],[First Tuesday of the month]]+7*2</f>
        <v>45370</v>
      </c>
      <c r="J490" s="3" t="b">
        <f>tblData[[#This Row],[Third Tuesday of the month]]=tblData[[#This Row],[Birthday 2024]]</f>
        <v>0</v>
      </c>
      <c r="K490" s="87" cm="1">
        <f t="array" ref="K490">tblData[[#This Row],[Birthday 2024]]-_xlfn.SWITCH(tblData[[#This Row],[Day of week]],7,0,6,6,5,5,4,4,3,3,2,2,1,1)</f>
        <v>45375</v>
      </c>
      <c r="L490" s="87">
        <f>IF(MONTH(tblData[[#This Row],[Birthday 2024]])=2,DATE(2024,2,25),EOMONTH(tblData[[#This Row],[Birthday 2024]],0)-4)</f>
        <v>45378</v>
      </c>
      <c r="M490" s="87">
        <f>EOMONTH(tblData[[#This Row],[Birthday 2024]],0)</f>
        <v>45382</v>
      </c>
      <c r="N490" s="87" t="b">
        <f>MEDIAN(tblData[[#This Row],[Last - 5]:[Last]],tblData[[#This Row],[Birthday 2024]])=tblData[[#This Row],[Birthday 2024]]</f>
        <v>0</v>
      </c>
      <c r="O490" s="87" t="b">
        <f>DAY(tblData[[#This Row],[Birthday 2024]]) = DAY(EDATE(tblData[[#This Row],[Birthday 2024]],6))</f>
        <v>1</v>
      </c>
      <c r="P490" s="87" t="b">
        <f>IF((tblData[[#This Row],[Day of week]]=7)+(tblData[[#This Row],[Day of week]]=6),TRUE,FALSE)</f>
        <v>0</v>
      </c>
      <c r="Q490" s="3">
        <f>IF(tblData[[#This Row],[Is Weekend]],DAY(tblData[[#This Row],[Birthday 2024]]),0)</f>
        <v>0</v>
      </c>
    </row>
    <row r="491" spans="2:17" ht="23.25" customHeight="1" x14ac:dyDescent="0.25">
      <c r="B491" s="19" t="s">
        <v>473</v>
      </c>
      <c r="C491" s="20">
        <v>37690</v>
      </c>
      <c r="D491" s="86">
        <f>DATE(2024,MONTH(tblData[[#This Row],[Birthday (MM/DD/YYYY)]]),DAY(tblData[[#This Row],[Birthday (MM/DD/YYYY)]]))</f>
        <v>45361</v>
      </c>
      <c r="E491" s="3">
        <f>WEEKDAY(tblData[[#This Row],[Birthday 2024]],2)</f>
        <v>7</v>
      </c>
      <c r="F491" s="3">
        <f>WEEKDAY(DATE(2024,MONTH(tblData[[#This Row],[Birthday 2024]]),1),2)</f>
        <v>5</v>
      </c>
      <c r="G491" s="87">
        <f>DATE(2024,MONTH(tblData[[#This Row],[Birthday 2024]]),1)</f>
        <v>45352</v>
      </c>
      <c r="H491" s="87">
        <f>IF(tblData[[#This Row],[First Day of week of the month]]&lt;=2,tblData[[#This Row],[First Day of week]]+2-tblData[[#This Row],[First Day of week of the month]],tblData[[#This Row],[First Day of week]]+7-tblData[[#This Row],[First Day of week of the month]]+2)</f>
        <v>45356</v>
      </c>
      <c r="I491" s="87">
        <f>tblData[[#This Row],[First Tuesday of the month]]+7*2</f>
        <v>45370</v>
      </c>
      <c r="J491" s="3" t="b">
        <f>tblData[[#This Row],[Third Tuesday of the month]]=tblData[[#This Row],[Birthday 2024]]</f>
        <v>0</v>
      </c>
      <c r="K491" s="87" cm="1">
        <f t="array" ref="K491">tblData[[#This Row],[Birthday 2024]]-_xlfn.SWITCH(tblData[[#This Row],[Day of week]],7,0,6,6,5,5,4,4,3,3,2,2,1,1)</f>
        <v>45361</v>
      </c>
      <c r="L491" s="87">
        <f>IF(MONTH(tblData[[#This Row],[Birthday 2024]])=2,DATE(2024,2,25),EOMONTH(tblData[[#This Row],[Birthday 2024]],0)-4)</f>
        <v>45378</v>
      </c>
      <c r="M491" s="87">
        <f>EOMONTH(tblData[[#This Row],[Birthday 2024]],0)</f>
        <v>45382</v>
      </c>
      <c r="N491" s="87" t="b">
        <f>MEDIAN(tblData[[#This Row],[Last - 5]:[Last]],tblData[[#This Row],[Birthday 2024]])=tblData[[#This Row],[Birthday 2024]]</f>
        <v>0</v>
      </c>
      <c r="O491" s="87" t="b">
        <f>DAY(tblData[[#This Row],[Birthday 2024]]) = DAY(EDATE(tblData[[#This Row],[Birthday 2024]],6))</f>
        <v>1</v>
      </c>
      <c r="P491" s="87" t="b">
        <f>IF((tblData[[#This Row],[Day of week]]=7)+(tblData[[#This Row],[Day of week]]=6),TRUE,FALSE)</f>
        <v>1</v>
      </c>
      <c r="Q491" s="3">
        <f>IF(tblData[[#This Row],[Is Weekend]],DAY(tblData[[#This Row],[Birthday 2024]]),0)</f>
        <v>10</v>
      </c>
    </row>
    <row r="492" spans="2:17" ht="23.25" customHeight="1" x14ac:dyDescent="0.25">
      <c r="B492" s="19" t="s">
        <v>474</v>
      </c>
      <c r="C492" s="20">
        <v>37344</v>
      </c>
      <c r="D492" s="86">
        <f>DATE(2024,MONTH(tblData[[#This Row],[Birthday (MM/DD/YYYY)]]),DAY(tblData[[#This Row],[Birthday (MM/DD/YYYY)]]))</f>
        <v>45380</v>
      </c>
      <c r="E492" s="3">
        <f>WEEKDAY(tblData[[#This Row],[Birthday 2024]],2)</f>
        <v>5</v>
      </c>
      <c r="F492" s="3">
        <f>WEEKDAY(DATE(2024,MONTH(tblData[[#This Row],[Birthday 2024]]),1),2)</f>
        <v>5</v>
      </c>
      <c r="G492" s="87">
        <f>DATE(2024,MONTH(tblData[[#This Row],[Birthday 2024]]),1)</f>
        <v>45352</v>
      </c>
      <c r="H492" s="87">
        <f>IF(tblData[[#This Row],[First Day of week of the month]]&lt;=2,tblData[[#This Row],[First Day of week]]+2-tblData[[#This Row],[First Day of week of the month]],tblData[[#This Row],[First Day of week]]+7-tblData[[#This Row],[First Day of week of the month]]+2)</f>
        <v>45356</v>
      </c>
      <c r="I492" s="87">
        <f>tblData[[#This Row],[First Tuesday of the month]]+7*2</f>
        <v>45370</v>
      </c>
      <c r="J492" s="3" t="b">
        <f>tblData[[#This Row],[Third Tuesday of the month]]=tblData[[#This Row],[Birthday 2024]]</f>
        <v>0</v>
      </c>
      <c r="K492" s="87" cm="1">
        <f t="array" ref="K492">tblData[[#This Row],[Birthday 2024]]-_xlfn.SWITCH(tblData[[#This Row],[Day of week]],7,0,6,6,5,5,4,4,3,3,2,2,1,1)</f>
        <v>45375</v>
      </c>
      <c r="L492" s="87">
        <f>IF(MONTH(tblData[[#This Row],[Birthday 2024]])=2,DATE(2024,2,25),EOMONTH(tblData[[#This Row],[Birthday 2024]],0)-4)</f>
        <v>45378</v>
      </c>
      <c r="M492" s="87">
        <f>EOMONTH(tblData[[#This Row],[Birthday 2024]],0)</f>
        <v>45382</v>
      </c>
      <c r="N492" s="87" t="b">
        <f>MEDIAN(tblData[[#This Row],[Last - 5]:[Last]],tblData[[#This Row],[Birthday 2024]])=tblData[[#This Row],[Birthday 2024]]</f>
        <v>1</v>
      </c>
      <c r="O492" s="87" t="b">
        <f>DAY(tblData[[#This Row],[Birthday 2024]]) = DAY(EDATE(tblData[[#This Row],[Birthday 2024]],6))</f>
        <v>1</v>
      </c>
      <c r="P492" s="87" t="b">
        <f>IF((tblData[[#This Row],[Day of week]]=7)+(tblData[[#This Row],[Day of week]]=6),TRUE,FALSE)</f>
        <v>0</v>
      </c>
      <c r="Q492" s="3">
        <f>IF(tblData[[#This Row],[Is Weekend]],DAY(tblData[[#This Row],[Birthday 2024]]),0)</f>
        <v>0</v>
      </c>
    </row>
    <row r="493" spans="2:17" ht="23.25" customHeight="1" x14ac:dyDescent="0.25">
      <c r="B493" s="19" t="s">
        <v>475</v>
      </c>
      <c r="C493" s="20">
        <v>38157</v>
      </c>
      <c r="D493" s="86">
        <f>DATE(2024,MONTH(tblData[[#This Row],[Birthday (MM/DD/YYYY)]]),DAY(tblData[[#This Row],[Birthday (MM/DD/YYYY)]]))</f>
        <v>45462</v>
      </c>
      <c r="E493" s="3">
        <f>WEEKDAY(tblData[[#This Row],[Birthday 2024]],2)</f>
        <v>3</v>
      </c>
      <c r="F493" s="3">
        <f>WEEKDAY(DATE(2024,MONTH(tblData[[#This Row],[Birthday 2024]]),1),2)</f>
        <v>6</v>
      </c>
      <c r="G493" s="87">
        <f>DATE(2024,MONTH(tblData[[#This Row],[Birthday 2024]]),1)</f>
        <v>45444</v>
      </c>
      <c r="H493" s="87">
        <f>IF(tblData[[#This Row],[First Day of week of the month]]&lt;=2,tblData[[#This Row],[First Day of week]]+2-tblData[[#This Row],[First Day of week of the month]],tblData[[#This Row],[First Day of week]]+7-tblData[[#This Row],[First Day of week of the month]]+2)</f>
        <v>45447</v>
      </c>
      <c r="I493" s="87">
        <f>tblData[[#This Row],[First Tuesday of the month]]+7*2</f>
        <v>45461</v>
      </c>
      <c r="J493" s="3" t="b">
        <f>tblData[[#This Row],[Third Tuesday of the month]]=tblData[[#This Row],[Birthday 2024]]</f>
        <v>0</v>
      </c>
      <c r="K493" s="87" cm="1">
        <f t="array" ref="K493">tblData[[#This Row],[Birthday 2024]]-_xlfn.SWITCH(tblData[[#This Row],[Day of week]],7,0,6,6,5,5,4,4,3,3,2,2,1,1)</f>
        <v>45459</v>
      </c>
      <c r="L493" s="87">
        <f>IF(MONTH(tblData[[#This Row],[Birthday 2024]])=2,DATE(2024,2,25),EOMONTH(tblData[[#This Row],[Birthday 2024]],0)-4)</f>
        <v>45469</v>
      </c>
      <c r="M493" s="87">
        <f>EOMONTH(tblData[[#This Row],[Birthday 2024]],0)</f>
        <v>45473</v>
      </c>
      <c r="N493" s="87" t="b">
        <f>MEDIAN(tblData[[#This Row],[Last - 5]:[Last]],tblData[[#This Row],[Birthday 2024]])=tblData[[#This Row],[Birthday 2024]]</f>
        <v>0</v>
      </c>
      <c r="O493" s="87" t="b">
        <f>DAY(tblData[[#This Row],[Birthday 2024]]) = DAY(EDATE(tblData[[#This Row],[Birthday 2024]],6))</f>
        <v>1</v>
      </c>
      <c r="P493" s="87" t="b">
        <f>IF((tblData[[#This Row],[Day of week]]=7)+(tblData[[#This Row],[Day of week]]=6),TRUE,FALSE)</f>
        <v>0</v>
      </c>
      <c r="Q493" s="3">
        <f>IF(tblData[[#This Row],[Is Weekend]],DAY(tblData[[#This Row],[Birthday 2024]]),0)</f>
        <v>0</v>
      </c>
    </row>
    <row r="494" spans="2:17" ht="23.25" customHeight="1" x14ac:dyDescent="0.25">
      <c r="B494" s="19" t="s">
        <v>476</v>
      </c>
      <c r="C494" s="20">
        <v>36937</v>
      </c>
      <c r="D494" s="86">
        <f>DATE(2024,MONTH(tblData[[#This Row],[Birthday (MM/DD/YYYY)]]),DAY(tblData[[#This Row],[Birthday (MM/DD/YYYY)]]))</f>
        <v>45337</v>
      </c>
      <c r="E494" s="3">
        <f>WEEKDAY(tblData[[#This Row],[Birthday 2024]],2)</f>
        <v>4</v>
      </c>
      <c r="F494" s="3">
        <f>WEEKDAY(DATE(2024,MONTH(tblData[[#This Row],[Birthday 2024]]),1),2)</f>
        <v>4</v>
      </c>
      <c r="G494" s="87">
        <f>DATE(2024,MONTH(tblData[[#This Row],[Birthday 2024]]),1)</f>
        <v>45323</v>
      </c>
      <c r="H494" s="87">
        <f>IF(tblData[[#This Row],[First Day of week of the month]]&lt;=2,tblData[[#This Row],[First Day of week]]+2-tblData[[#This Row],[First Day of week of the month]],tblData[[#This Row],[First Day of week]]+7-tblData[[#This Row],[First Day of week of the month]]+2)</f>
        <v>45328</v>
      </c>
      <c r="I494" s="87">
        <f>tblData[[#This Row],[First Tuesday of the month]]+7*2</f>
        <v>45342</v>
      </c>
      <c r="J494" s="3" t="b">
        <f>tblData[[#This Row],[Third Tuesday of the month]]=tblData[[#This Row],[Birthday 2024]]</f>
        <v>0</v>
      </c>
      <c r="K494" s="87" cm="1">
        <f t="array" ref="K494">tblData[[#This Row],[Birthday 2024]]-_xlfn.SWITCH(tblData[[#This Row],[Day of week]],7,0,6,6,5,5,4,4,3,3,2,2,1,1)</f>
        <v>45333</v>
      </c>
      <c r="L494" s="87">
        <f>IF(MONTH(tblData[[#This Row],[Birthday 2024]])=2,DATE(2024,2,25),EOMONTH(tblData[[#This Row],[Birthday 2024]],0)-4)</f>
        <v>45347</v>
      </c>
      <c r="M494" s="87">
        <f>EOMONTH(tblData[[#This Row],[Birthday 2024]],0)</f>
        <v>45351</v>
      </c>
      <c r="N494" s="87" t="b">
        <f>MEDIAN(tblData[[#This Row],[Last - 5]:[Last]],tblData[[#This Row],[Birthday 2024]])=tblData[[#This Row],[Birthday 2024]]</f>
        <v>0</v>
      </c>
      <c r="O494" s="87" t="b">
        <f>DAY(tblData[[#This Row],[Birthday 2024]]) = DAY(EDATE(tblData[[#This Row],[Birthday 2024]],6))</f>
        <v>1</v>
      </c>
      <c r="P494" s="87" t="b">
        <f>IF((tblData[[#This Row],[Day of week]]=7)+(tblData[[#This Row],[Day of week]]=6),TRUE,FALSE)</f>
        <v>0</v>
      </c>
      <c r="Q494" s="3">
        <f>IF(tblData[[#This Row],[Is Weekend]],DAY(tblData[[#This Row],[Birthday 2024]]),0)</f>
        <v>0</v>
      </c>
    </row>
    <row r="495" spans="2:17" ht="23.25" customHeight="1" x14ac:dyDescent="0.25">
      <c r="B495" s="19" t="s">
        <v>477</v>
      </c>
      <c r="C495" s="20">
        <v>37032</v>
      </c>
      <c r="D495" s="86">
        <f>DATE(2024,MONTH(tblData[[#This Row],[Birthday (MM/DD/YYYY)]]),DAY(tblData[[#This Row],[Birthday (MM/DD/YYYY)]]))</f>
        <v>45433</v>
      </c>
      <c r="E495" s="3">
        <f>WEEKDAY(tblData[[#This Row],[Birthday 2024]],2)</f>
        <v>2</v>
      </c>
      <c r="F495" s="3">
        <f>WEEKDAY(DATE(2024,MONTH(tblData[[#This Row],[Birthday 2024]]),1),2)</f>
        <v>3</v>
      </c>
      <c r="G495" s="87">
        <f>DATE(2024,MONTH(tblData[[#This Row],[Birthday 2024]]),1)</f>
        <v>45413</v>
      </c>
      <c r="H495" s="87">
        <f>IF(tblData[[#This Row],[First Day of week of the month]]&lt;=2,tblData[[#This Row],[First Day of week]]+2-tblData[[#This Row],[First Day of week of the month]],tblData[[#This Row],[First Day of week]]+7-tblData[[#This Row],[First Day of week of the month]]+2)</f>
        <v>45419</v>
      </c>
      <c r="I495" s="87">
        <f>tblData[[#This Row],[First Tuesday of the month]]+7*2</f>
        <v>45433</v>
      </c>
      <c r="J495" s="3" t="b">
        <f>tblData[[#This Row],[Third Tuesday of the month]]=tblData[[#This Row],[Birthday 2024]]</f>
        <v>1</v>
      </c>
      <c r="K495" s="87" cm="1">
        <f t="array" ref="K495">tblData[[#This Row],[Birthday 2024]]-_xlfn.SWITCH(tblData[[#This Row],[Day of week]],7,0,6,6,5,5,4,4,3,3,2,2,1,1)</f>
        <v>45431</v>
      </c>
      <c r="L495" s="87">
        <f>IF(MONTH(tblData[[#This Row],[Birthday 2024]])=2,DATE(2024,2,25),EOMONTH(tblData[[#This Row],[Birthday 2024]],0)-4)</f>
        <v>45439</v>
      </c>
      <c r="M495" s="87">
        <f>EOMONTH(tblData[[#This Row],[Birthday 2024]],0)</f>
        <v>45443</v>
      </c>
      <c r="N495" s="87" t="b">
        <f>MEDIAN(tblData[[#This Row],[Last - 5]:[Last]],tblData[[#This Row],[Birthday 2024]])=tblData[[#This Row],[Birthday 2024]]</f>
        <v>0</v>
      </c>
      <c r="O495" s="87" t="b">
        <f>DAY(tblData[[#This Row],[Birthday 2024]]) = DAY(EDATE(tblData[[#This Row],[Birthday 2024]],6))</f>
        <v>1</v>
      </c>
      <c r="P495" s="87" t="b">
        <f>IF((tblData[[#This Row],[Day of week]]=7)+(tblData[[#This Row],[Day of week]]=6),TRUE,FALSE)</f>
        <v>0</v>
      </c>
      <c r="Q495" s="3">
        <f>IF(tblData[[#This Row],[Is Weekend]],DAY(tblData[[#This Row],[Birthday 2024]]),0)</f>
        <v>0</v>
      </c>
    </row>
    <row r="496" spans="2:17" ht="23.25" customHeight="1" x14ac:dyDescent="0.25">
      <c r="B496" s="19" t="s">
        <v>478</v>
      </c>
      <c r="C496" s="20">
        <v>38196</v>
      </c>
      <c r="D496" s="86">
        <f>DATE(2024,MONTH(tblData[[#This Row],[Birthday (MM/DD/YYYY)]]),DAY(tblData[[#This Row],[Birthday (MM/DD/YYYY)]]))</f>
        <v>45501</v>
      </c>
      <c r="E496" s="3">
        <f>WEEKDAY(tblData[[#This Row],[Birthday 2024]],2)</f>
        <v>7</v>
      </c>
      <c r="F496" s="3">
        <f>WEEKDAY(DATE(2024,MONTH(tblData[[#This Row],[Birthday 2024]]),1),2)</f>
        <v>1</v>
      </c>
      <c r="G496" s="87">
        <f>DATE(2024,MONTH(tblData[[#This Row],[Birthday 2024]]),1)</f>
        <v>45474</v>
      </c>
      <c r="H496" s="87">
        <f>IF(tblData[[#This Row],[First Day of week of the month]]&lt;=2,tblData[[#This Row],[First Day of week]]+2-tblData[[#This Row],[First Day of week of the month]],tblData[[#This Row],[First Day of week]]+7-tblData[[#This Row],[First Day of week of the month]]+2)</f>
        <v>45475</v>
      </c>
      <c r="I496" s="87">
        <f>tblData[[#This Row],[First Tuesday of the month]]+7*2</f>
        <v>45489</v>
      </c>
      <c r="J496" s="3" t="b">
        <f>tblData[[#This Row],[Third Tuesday of the month]]=tblData[[#This Row],[Birthday 2024]]</f>
        <v>0</v>
      </c>
      <c r="K496" s="87" cm="1">
        <f t="array" ref="K496">tblData[[#This Row],[Birthday 2024]]-_xlfn.SWITCH(tblData[[#This Row],[Day of week]],7,0,6,6,5,5,4,4,3,3,2,2,1,1)</f>
        <v>45501</v>
      </c>
      <c r="L496" s="87">
        <f>IF(MONTH(tblData[[#This Row],[Birthday 2024]])=2,DATE(2024,2,25),EOMONTH(tblData[[#This Row],[Birthday 2024]],0)-4)</f>
        <v>45500</v>
      </c>
      <c r="M496" s="87">
        <f>EOMONTH(tblData[[#This Row],[Birthday 2024]],0)</f>
        <v>45504</v>
      </c>
      <c r="N496" s="87" t="b">
        <f>MEDIAN(tblData[[#This Row],[Last - 5]:[Last]],tblData[[#This Row],[Birthday 2024]])=tblData[[#This Row],[Birthday 2024]]</f>
        <v>1</v>
      </c>
      <c r="O496" s="87" t="b">
        <f>DAY(tblData[[#This Row],[Birthday 2024]]) = DAY(EDATE(tblData[[#This Row],[Birthday 2024]],6))</f>
        <v>1</v>
      </c>
      <c r="P496" s="87" t="b">
        <f>IF((tblData[[#This Row],[Day of week]]=7)+(tblData[[#This Row],[Day of week]]=6),TRUE,FALSE)</f>
        <v>1</v>
      </c>
      <c r="Q496" s="3">
        <f>IF(tblData[[#This Row],[Is Weekend]],DAY(tblData[[#This Row],[Birthday 2024]]),0)</f>
        <v>28</v>
      </c>
    </row>
    <row r="497" spans="2:17" ht="23.25" customHeight="1" x14ac:dyDescent="0.25">
      <c r="B497" s="19" t="s">
        <v>479</v>
      </c>
      <c r="C497" s="20">
        <v>37952</v>
      </c>
      <c r="D497" s="86">
        <f>DATE(2024,MONTH(tblData[[#This Row],[Birthday (MM/DD/YYYY)]]),DAY(tblData[[#This Row],[Birthday (MM/DD/YYYY)]]))</f>
        <v>45623</v>
      </c>
      <c r="E497" s="3">
        <f>WEEKDAY(tblData[[#This Row],[Birthday 2024]],2)</f>
        <v>3</v>
      </c>
      <c r="F497" s="3">
        <f>WEEKDAY(DATE(2024,MONTH(tblData[[#This Row],[Birthday 2024]]),1),2)</f>
        <v>5</v>
      </c>
      <c r="G497" s="87">
        <f>DATE(2024,MONTH(tblData[[#This Row],[Birthday 2024]]),1)</f>
        <v>45597</v>
      </c>
      <c r="H497" s="87">
        <f>IF(tblData[[#This Row],[First Day of week of the month]]&lt;=2,tblData[[#This Row],[First Day of week]]+2-tblData[[#This Row],[First Day of week of the month]],tblData[[#This Row],[First Day of week]]+7-tblData[[#This Row],[First Day of week of the month]]+2)</f>
        <v>45601</v>
      </c>
      <c r="I497" s="87">
        <f>tblData[[#This Row],[First Tuesday of the month]]+7*2</f>
        <v>45615</v>
      </c>
      <c r="J497" s="3" t="b">
        <f>tblData[[#This Row],[Third Tuesday of the month]]=tblData[[#This Row],[Birthday 2024]]</f>
        <v>0</v>
      </c>
      <c r="K497" s="87" cm="1">
        <f t="array" ref="K497">tblData[[#This Row],[Birthday 2024]]-_xlfn.SWITCH(tblData[[#This Row],[Day of week]],7,0,6,6,5,5,4,4,3,3,2,2,1,1)</f>
        <v>45620</v>
      </c>
      <c r="L497" s="87">
        <f>IF(MONTH(tblData[[#This Row],[Birthday 2024]])=2,DATE(2024,2,25),EOMONTH(tblData[[#This Row],[Birthday 2024]],0)-4)</f>
        <v>45622</v>
      </c>
      <c r="M497" s="87">
        <f>EOMONTH(tblData[[#This Row],[Birthday 2024]],0)</f>
        <v>45626</v>
      </c>
      <c r="N497" s="87" t="b">
        <f>MEDIAN(tblData[[#This Row],[Last - 5]:[Last]],tblData[[#This Row],[Birthday 2024]])=tblData[[#This Row],[Birthday 2024]]</f>
        <v>1</v>
      </c>
      <c r="O497" s="87" t="b">
        <f>DAY(tblData[[#This Row],[Birthday 2024]]) = DAY(EDATE(tblData[[#This Row],[Birthday 2024]],6))</f>
        <v>1</v>
      </c>
      <c r="P497" s="87" t="b">
        <f>IF((tblData[[#This Row],[Day of week]]=7)+(tblData[[#This Row],[Day of week]]=6),TRUE,FALSE)</f>
        <v>0</v>
      </c>
      <c r="Q497" s="3">
        <f>IF(tblData[[#This Row],[Is Weekend]],DAY(tblData[[#This Row],[Birthday 2024]]),0)</f>
        <v>0</v>
      </c>
    </row>
    <row r="498" spans="2:17" ht="23.25" customHeight="1" x14ac:dyDescent="0.25">
      <c r="B498" s="19" t="s">
        <v>480</v>
      </c>
      <c r="C498" s="20">
        <v>37219</v>
      </c>
      <c r="D498" s="86">
        <f>DATE(2024,MONTH(tblData[[#This Row],[Birthday (MM/DD/YYYY)]]),DAY(tblData[[#This Row],[Birthday (MM/DD/YYYY)]]))</f>
        <v>45620</v>
      </c>
      <c r="E498" s="3">
        <f>WEEKDAY(tblData[[#This Row],[Birthday 2024]],2)</f>
        <v>7</v>
      </c>
      <c r="F498" s="3">
        <f>WEEKDAY(DATE(2024,MONTH(tblData[[#This Row],[Birthday 2024]]),1),2)</f>
        <v>5</v>
      </c>
      <c r="G498" s="87">
        <f>DATE(2024,MONTH(tblData[[#This Row],[Birthday 2024]]),1)</f>
        <v>45597</v>
      </c>
      <c r="H498" s="87">
        <f>IF(tblData[[#This Row],[First Day of week of the month]]&lt;=2,tblData[[#This Row],[First Day of week]]+2-tblData[[#This Row],[First Day of week of the month]],tblData[[#This Row],[First Day of week]]+7-tblData[[#This Row],[First Day of week of the month]]+2)</f>
        <v>45601</v>
      </c>
      <c r="I498" s="87">
        <f>tblData[[#This Row],[First Tuesday of the month]]+7*2</f>
        <v>45615</v>
      </c>
      <c r="J498" s="3" t="b">
        <f>tblData[[#This Row],[Third Tuesday of the month]]=tblData[[#This Row],[Birthday 2024]]</f>
        <v>0</v>
      </c>
      <c r="K498" s="87" cm="1">
        <f t="array" ref="K498">tblData[[#This Row],[Birthday 2024]]-_xlfn.SWITCH(tblData[[#This Row],[Day of week]],7,0,6,6,5,5,4,4,3,3,2,2,1,1)</f>
        <v>45620</v>
      </c>
      <c r="L498" s="87">
        <f>IF(MONTH(tblData[[#This Row],[Birthday 2024]])=2,DATE(2024,2,25),EOMONTH(tblData[[#This Row],[Birthday 2024]],0)-4)</f>
        <v>45622</v>
      </c>
      <c r="M498" s="87">
        <f>EOMONTH(tblData[[#This Row],[Birthday 2024]],0)</f>
        <v>45626</v>
      </c>
      <c r="N498" s="87" t="b">
        <f>MEDIAN(tblData[[#This Row],[Last - 5]:[Last]],tblData[[#This Row],[Birthday 2024]])=tblData[[#This Row],[Birthday 2024]]</f>
        <v>0</v>
      </c>
      <c r="O498" s="87" t="b">
        <f>DAY(tblData[[#This Row],[Birthday 2024]]) = DAY(EDATE(tblData[[#This Row],[Birthday 2024]],6))</f>
        <v>1</v>
      </c>
      <c r="P498" s="87" t="b">
        <f>IF((tblData[[#This Row],[Day of week]]=7)+(tblData[[#This Row],[Day of week]]=6),TRUE,FALSE)</f>
        <v>1</v>
      </c>
      <c r="Q498" s="3">
        <f>IF(tblData[[#This Row],[Is Weekend]],DAY(tblData[[#This Row],[Birthday 2024]]),0)</f>
        <v>24</v>
      </c>
    </row>
    <row r="499" spans="2:17" ht="23.25" customHeight="1" x14ac:dyDescent="0.25">
      <c r="B499" s="19" t="s">
        <v>481</v>
      </c>
      <c r="C499" s="20">
        <v>37684</v>
      </c>
      <c r="D499" s="86">
        <f>DATE(2024,MONTH(tblData[[#This Row],[Birthday (MM/DD/YYYY)]]),DAY(tblData[[#This Row],[Birthday (MM/DD/YYYY)]]))</f>
        <v>45355</v>
      </c>
      <c r="E499" s="3">
        <f>WEEKDAY(tblData[[#This Row],[Birthday 2024]],2)</f>
        <v>1</v>
      </c>
      <c r="F499" s="3">
        <f>WEEKDAY(DATE(2024,MONTH(tblData[[#This Row],[Birthday 2024]]),1),2)</f>
        <v>5</v>
      </c>
      <c r="G499" s="87">
        <f>DATE(2024,MONTH(tblData[[#This Row],[Birthday 2024]]),1)</f>
        <v>45352</v>
      </c>
      <c r="H499" s="87">
        <f>IF(tblData[[#This Row],[First Day of week of the month]]&lt;=2,tblData[[#This Row],[First Day of week]]+2-tblData[[#This Row],[First Day of week of the month]],tblData[[#This Row],[First Day of week]]+7-tblData[[#This Row],[First Day of week of the month]]+2)</f>
        <v>45356</v>
      </c>
      <c r="I499" s="87">
        <f>tblData[[#This Row],[First Tuesday of the month]]+7*2</f>
        <v>45370</v>
      </c>
      <c r="J499" s="3" t="b">
        <f>tblData[[#This Row],[Third Tuesday of the month]]=tblData[[#This Row],[Birthday 2024]]</f>
        <v>0</v>
      </c>
      <c r="K499" s="87" cm="1">
        <f t="array" ref="K499">tblData[[#This Row],[Birthday 2024]]-_xlfn.SWITCH(tblData[[#This Row],[Day of week]],7,0,6,6,5,5,4,4,3,3,2,2,1,1)</f>
        <v>45354</v>
      </c>
      <c r="L499" s="87">
        <f>IF(MONTH(tblData[[#This Row],[Birthday 2024]])=2,DATE(2024,2,25),EOMONTH(tblData[[#This Row],[Birthday 2024]],0)-4)</f>
        <v>45378</v>
      </c>
      <c r="M499" s="87">
        <f>EOMONTH(tblData[[#This Row],[Birthday 2024]],0)</f>
        <v>45382</v>
      </c>
      <c r="N499" s="87" t="b">
        <f>MEDIAN(tblData[[#This Row],[Last - 5]:[Last]],tblData[[#This Row],[Birthday 2024]])=tblData[[#This Row],[Birthday 2024]]</f>
        <v>0</v>
      </c>
      <c r="O499" s="87" t="b">
        <f>DAY(tblData[[#This Row],[Birthday 2024]]) = DAY(EDATE(tblData[[#This Row],[Birthday 2024]],6))</f>
        <v>1</v>
      </c>
      <c r="P499" s="87" t="b">
        <f>IF((tblData[[#This Row],[Day of week]]=7)+(tblData[[#This Row],[Day of week]]=6),TRUE,FALSE)</f>
        <v>0</v>
      </c>
      <c r="Q499" s="3">
        <f>IF(tblData[[#This Row],[Is Weekend]],DAY(tblData[[#This Row],[Birthday 2024]]),0)</f>
        <v>0</v>
      </c>
    </row>
    <row r="500" spans="2:17" ht="23.25" customHeight="1" x14ac:dyDescent="0.25">
      <c r="B500" s="19" t="s">
        <v>482</v>
      </c>
      <c r="C500" s="20">
        <v>37623</v>
      </c>
      <c r="D500" s="86">
        <f>DATE(2024,MONTH(tblData[[#This Row],[Birthday (MM/DD/YYYY)]]),DAY(tblData[[#This Row],[Birthday (MM/DD/YYYY)]]))</f>
        <v>45293</v>
      </c>
      <c r="E500" s="3">
        <f>WEEKDAY(tblData[[#This Row],[Birthday 2024]],2)</f>
        <v>2</v>
      </c>
      <c r="F500" s="3">
        <f>WEEKDAY(DATE(2024,MONTH(tblData[[#This Row],[Birthday 2024]]),1),2)</f>
        <v>1</v>
      </c>
      <c r="G500" s="87">
        <f>DATE(2024,MONTH(tblData[[#This Row],[Birthday 2024]]),1)</f>
        <v>45292</v>
      </c>
      <c r="H500" s="87">
        <f>IF(tblData[[#This Row],[First Day of week of the month]]&lt;=2,tblData[[#This Row],[First Day of week]]+2-tblData[[#This Row],[First Day of week of the month]],tblData[[#This Row],[First Day of week]]+7-tblData[[#This Row],[First Day of week of the month]]+2)</f>
        <v>45293</v>
      </c>
      <c r="I500" s="87">
        <f>tblData[[#This Row],[First Tuesday of the month]]+7*2</f>
        <v>45307</v>
      </c>
      <c r="J500" s="3" t="b">
        <f>tblData[[#This Row],[Third Tuesday of the month]]=tblData[[#This Row],[Birthday 2024]]</f>
        <v>0</v>
      </c>
      <c r="K500" s="87" cm="1">
        <f t="array" ref="K500">tblData[[#This Row],[Birthday 2024]]-_xlfn.SWITCH(tblData[[#This Row],[Day of week]],7,0,6,6,5,5,4,4,3,3,2,2,1,1)</f>
        <v>45291</v>
      </c>
      <c r="L500" s="87">
        <f>IF(MONTH(tblData[[#This Row],[Birthday 2024]])=2,DATE(2024,2,25),EOMONTH(tblData[[#This Row],[Birthday 2024]],0)-4)</f>
        <v>45318</v>
      </c>
      <c r="M500" s="87">
        <f>EOMONTH(tblData[[#This Row],[Birthday 2024]],0)</f>
        <v>45322</v>
      </c>
      <c r="N500" s="87" t="b">
        <f>MEDIAN(tblData[[#This Row],[Last - 5]:[Last]],tblData[[#This Row],[Birthday 2024]])=tblData[[#This Row],[Birthday 2024]]</f>
        <v>0</v>
      </c>
      <c r="O500" s="87" t="b">
        <f>DAY(tblData[[#This Row],[Birthday 2024]]) = DAY(EDATE(tblData[[#This Row],[Birthday 2024]],6))</f>
        <v>1</v>
      </c>
      <c r="P500" s="87" t="b">
        <f>IF((tblData[[#This Row],[Day of week]]=7)+(tblData[[#This Row],[Day of week]]=6),TRUE,FALSE)</f>
        <v>0</v>
      </c>
      <c r="Q500" s="3">
        <f>IF(tblData[[#This Row],[Is Weekend]],DAY(tblData[[#This Row],[Birthday 2024]]),0)</f>
        <v>0</v>
      </c>
    </row>
    <row r="501" spans="2:17" ht="23.25" customHeight="1" x14ac:dyDescent="0.25">
      <c r="B501" s="19" t="s">
        <v>483</v>
      </c>
      <c r="C501" s="20">
        <v>37698</v>
      </c>
      <c r="D501" s="86">
        <f>DATE(2024,MONTH(tblData[[#This Row],[Birthday (MM/DD/YYYY)]]),DAY(tblData[[#This Row],[Birthday (MM/DD/YYYY)]]))</f>
        <v>45369</v>
      </c>
      <c r="E501" s="3">
        <f>WEEKDAY(tblData[[#This Row],[Birthday 2024]],2)</f>
        <v>1</v>
      </c>
      <c r="F501" s="3">
        <f>WEEKDAY(DATE(2024,MONTH(tblData[[#This Row],[Birthday 2024]]),1),2)</f>
        <v>5</v>
      </c>
      <c r="G501" s="87">
        <f>DATE(2024,MONTH(tblData[[#This Row],[Birthday 2024]]),1)</f>
        <v>45352</v>
      </c>
      <c r="H501" s="87">
        <f>IF(tblData[[#This Row],[First Day of week of the month]]&lt;=2,tblData[[#This Row],[First Day of week]]+2-tblData[[#This Row],[First Day of week of the month]],tblData[[#This Row],[First Day of week]]+7-tblData[[#This Row],[First Day of week of the month]]+2)</f>
        <v>45356</v>
      </c>
      <c r="I501" s="87">
        <f>tblData[[#This Row],[First Tuesday of the month]]+7*2</f>
        <v>45370</v>
      </c>
      <c r="J501" s="3" t="b">
        <f>tblData[[#This Row],[Third Tuesday of the month]]=tblData[[#This Row],[Birthday 2024]]</f>
        <v>0</v>
      </c>
      <c r="K501" s="87" cm="1">
        <f t="array" ref="K501">tblData[[#This Row],[Birthday 2024]]-_xlfn.SWITCH(tblData[[#This Row],[Day of week]],7,0,6,6,5,5,4,4,3,3,2,2,1,1)</f>
        <v>45368</v>
      </c>
      <c r="L501" s="87">
        <f>IF(MONTH(tblData[[#This Row],[Birthday 2024]])=2,DATE(2024,2,25),EOMONTH(tblData[[#This Row],[Birthday 2024]],0)-4)</f>
        <v>45378</v>
      </c>
      <c r="M501" s="87">
        <f>EOMONTH(tblData[[#This Row],[Birthday 2024]],0)</f>
        <v>45382</v>
      </c>
      <c r="N501" s="87" t="b">
        <f>MEDIAN(tblData[[#This Row],[Last - 5]:[Last]],tblData[[#This Row],[Birthday 2024]])=tblData[[#This Row],[Birthday 2024]]</f>
        <v>0</v>
      </c>
      <c r="O501" s="87" t="b">
        <f>DAY(tblData[[#This Row],[Birthday 2024]]) = DAY(EDATE(tblData[[#This Row],[Birthday 2024]],6))</f>
        <v>1</v>
      </c>
      <c r="P501" s="87" t="b">
        <f>IF((tblData[[#This Row],[Day of week]]=7)+(tblData[[#This Row],[Day of week]]=6),TRUE,FALSE)</f>
        <v>0</v>
      </c>
      <c r="Q501" s="3">
        <f>IF(tblData[[#This Row],[Is Weekend]],DAY(tblData[[#This Row],[Birthday 2024]]),0)</f>
        <v>0</v>
      </c>
    </row>
    <row r="502" spans="2:17" ht="23.25" customHeight="1" x14ac:dyDescent="0.25">
      <c r="B502" s="19" t="s">
        <v>484</v>
      </c>
      <c r="C502" s="20">
        <v>37550</v>
      </c>
      <c r="D502" s="86">
        <f>DATE(2024,MONTH(tblData[[#This Row],[Birthday (MM/DD/YYYY)]]),DAY(tblData[[#This Row],[Birthday (MM/DD/YYYY)]]))</f>
        <v>45586</v>
      </c>
      <c r="E502" s="3">
        <f>WEEKDAY(tblData[[#This Row],[Birthday 2024]],2)</f>
        <v>1</v>
      </c>
      <c r="F502" s="3">
        <f>WEEKDAY(DATE(2024,MONTH(tblData[[#This Row],[Birthday 2024]]),1),2)</f>
        <v>2</v>
      </c>
      <c r="G502" s="87">
        <f>DATE(2024,MONTH(tblData[[#This Row],[Birthday 2024]]),1)</f>
        <v>45566</v>
      </c>
      <c r="H502" s="87">
        <f>IF(tblData[[#This Row],[First Day of week of the month]]&lt;=2,tblData[[#This Row],[First Day of week]]+2-tblData[[#This Row],[First Day of week of the month]],tblData[[#This Row],[First Day of week]]+7-tblData[[#This Row],[First Day of week of the month]]+2)</f>
        <v>45566</v>
      </c>
      <c r="I502" s="87">
        <f>tblData[[#This Row],[First Tuesday of the month]]+7*2</f>
        <v>45580</v>
      </c>
      <c r="J502" s="3" t="b">
        <f>tblData[[#This Row],[Third Tuesday of the month]]=tblData[[#This Row],[Birthday 2024]]</f>
        <v>0</v>
      </c>
      <c r="K502" s="87" cm="1">
        <f t="array" ref="K502">tblData[[#This Row],[Birthday 2024]]-_xlfn.SWITCH(tblData[[#This Row],[Day of week]],7,0,6,6,5,5,4,4,3,3,2,2,1,1)</f>
        <v>45585</v>
      </c>
      <c r="L502" s="87">
        <f>IF(MONTH(tblData[[#This Row],[Birthday 2024]])=2,DATE(2024,2,25),EOMONTH(tblData[[#This Row],[Birthday 2024]],0)-4)</f>
        <v>45592</v>
      </c>
      <c r="M502" s="87">
        <f>EOMONTH(tblData[[#This Row],[Birthday 2024]],0)</f>
        <v>45596</v>
      </c>
      <c r="N502" s="87" t="b">
        <f>MEDIAN(tblData[[#This Row],[Last - 5]:[Last]],tblData[[#This Row],[Birthday 2024]])=tblData[[#This Row],[Birthday 2024]]</f>
        <v>0</v>
      </c>
      <c r="O502" s="87" t="b">
        <f>DAY(tblData[[#This Row],[Birthday 2024]]) = DAY(EDATE(tblData[[#This Row],[Birthday 2024]],6))</f>
        <v>1</v>
      </c>
      <c r="P502" s="87" t="b">
        <f>IF((tblData[[#This Row],[Day of week]]=7)+(tblData[[#This Row],[Day of week]]=6),TRUE,FALSE)</f>
        <v>0</v>
      </c>
      <c r="Q502" s="3">
        <f>IF(tblData[[#This Row],[Is Weekend]],DAY(tblData[[#This Row],[Birthday 2024]]),0)</f>
        <v>0</v>
      </c>
    </row>
    <row r="503" spans="2:17" ht="23.25" customHeight="1" x14ac:dyDescent="0.25">
      <c r="B503" s="19" t="s">
        <v>485</v>
      </c>
      <c r="C503" s="20">
        <v>38303</v>
      </c>
      <c r="D503" s="86">
        <f>DATE(2024,MONTH(tblData[[#This Row],[Birthday (MM/DD/YYYY)]]),DAY(tblData[[#This Row],[Birthday (MM/DD/YYYY)]]))</f>
        <v>45608</v>
      </c>
      <c r="E503" s="3">
        <f>WEEKDAY(tblData[[#This Row],[Birthday 2024]],2)</f>
        <v>2</v>
      </c>
      <c r="F503" s="3">
        <f>WEEKDAY(DATE(2024,MONTH(tblData[[#This Row],[Birthday 2024]]),1),2)</f>
        <v>5</v>
      </c>
      <c r="G503" s="87">
        <f>DATE(2024,MONTH(tblData[[#This Row],[Birthday 2024]]),1)</f>
        <v>45597</v>
      </c>
      <c r="H503" s="87">
        <f>IF(tblData[[#This Row],[First Day of week of the month]]&lt;=2,tblData[[#This Row],[First Day of week]]+2-tblData[[#This Row],[First Day of week of the month]],tblData[[#This Row],[First Day of week]]+7-tblData[[#This Row],[First Day of week of the month]]+2)</f>
        <v>45601</v>
      </c>
      <c r="I503" s="87">
        <f>tblData[[#This Row],[First Tuesday of the month]]+7*2</f>
        <v>45615</v>
      </c>
      <c r="J503" s="3" t="b">
        <f>tblData[[#This Row],[Third Tuesday of the month]]=tblData[[#This Row],[Birthday 2024]]</f>
        <v>0</v>
      </c>
      <c r="K503" s="87" cm="1">
        <f t="array" ref="K503">tblData[[#This Row],[Birthday 2024]]-_xlfn.SWITCH(tblData[[#This Row],[Day of week]],7,0,6,6,5,5,4,4,3,3,2,2,1,1)</f>
        <v>45606</v>
      </c>
      <c r="L503" s="87">
        <f>IF(MONTH(tblData[[#This Row],[Birthday 2024]])=2,DATE(2024,2,25),EOMONTH(tblData[[#This Row],[Birthday 2024]],0)-4)</f>
        <v>45622</v>
      </c>
      <c r="M503" s="87">
        <f>EOMONTH(tblData[[#This Row],[Birthday 2024]],0)</f>
        <v>45626</v>
      </c>
      <c r="N503" s="87" t="b">
        <f>MEDIAN(tblData[[#This Row],[Last - 5]:[Last]],tblData[[#This Row],[Birthday 2024]])=tblData[[#This Row],[Birthday 2024]]</f>
        <v>0</v>
      </c>
      <c r="O503" s="87" t="b">
        <f>DAY(tblData[[#This Row],[Birthday 2024]]) = DAY(EDATE(tblData[[#This Row],[Birthday 2024]],6))</f>
        <v>1</v>
      </c>
      <c r="P503" s="87" t="b">
        <f>IF((tblData[[#This Row],[Day of week]]=7)+(tblData[[#This Row],[Day of week]]=6),TRUE,FALSE)</f>
        <v>0</v>
      </c>
      <c r="Q503" s="3">
        <f>IF(tblData[[#This Row],[Is Weekend]],DAY(tblData[[#This Row],[Birthday 2024]]),0)</f>
        <v>0</v>
      </c>
    </row>
    <row r="504" spans="2:17" ht="23.25" customHeight="1" x14ac:dyDescent="0.25">
      <c r="B504" s="19" t="s">
        <v>486</v>
      </c>
      <c r="C504" s="20">
        <v>37377</v>
      </c>
      <c r="D504" s="86">
        <f>DATE(2024,MONTH(tblData[[#This Row],[Birthday (MM/DD/YYYY)]]),DAY(tblData[[#This Row],[Birthday (MM/DD/YYYY)]]))</f>
        <v>45413</v>
      </c>
      <c r="E504" s="3">
        <f>WEEKDAY(tblData[[#This Row],[Birthday 2024]],2)</f>
        <v>3</v>
      </c>
      <c r="F504" s="3">
        <f>WEEKDAY(DATE(2024,MONTH(tblData[[#This Row],[Birthday 2024]]),1),2)</f>
        <v>3</v>
      </c>
      <c r="G504" s="87">
        <f>DATE(2024,MONTH(tblData[[#This Row],[Birthday 2024]]),1)</f>
        <v>45413</v>
      </c>
      <c r="H504" s="87">
        <f>IF(tblData[[#This Row],[First Day of week of the month]]&lt;=2,tblData[[#This Row],[First Day of week]]+2-tblData[[#This Row],[First Day of week of the month]],tblData[[#This Row],[First Day of week]]+7-tblData[[#This Row],[First Day of week of the month]]+2)</f>
        <v>45419</v>
      </c>
      <c r="I504" s="87">
        <f>tblData[[#This Row],[First Tuesday of the month]]+7*2</f>
        <v>45433</v>
      </c>
      <c r="J504" s="3" t="b">
        <f>tblData[[#This Row],[Third Tuesday of the month]]=tblData[[#This Row],[Birthday 2024]]</f>
        <v>0</v>
      </c>
      <c r="K504" s="87" cm="1">
        <f t="array" ref="K504">tblData[[#This Row],[Birthday 2024]]-_xlfn.SWITCH(tblData[[#This Row],[Day of week]],7,0,6,6,5,5,4,4,3,3,2,2,1,1)</f>
        <v>45410</v>
      </c>
      <c r="L504" s="87">
        <f>IF(MONTH(tblData[[#This Row],[Birthday 2024]])=2,DATE(2024,2,25),EOMONTH(tblData[[#This Row],[Birthday 2024]],0)-4)</f>
        <v>45439</v>
      </c>
      <c r="M504" s="87">
        <f>EOMONTH(tblData[[#This Row],[Birthday 2024]],0)</f>
        <v>45443</v>
      </c>
      <c r="N504" s="87" t="b">
        <f>MEDIAN(tblData[[#This Row],[Last - 5]:[Last]],tblData[[#This Row],[Birthday 2024]])=tblData[[#This Row],[Birthday 2024]]</f>
        <v>0</v>
      </c>
      <c r="O504" s="87" t="b">
        <f>DAY(tblData[[#This Row],[Birthday 2024]]) = DAY(EDATE(tblData[[#This Row],[Birthday 2024]],6))</f>
        <v>1</v>
      </c>
      <c r="P504" s="87" t="b">
        <f>IF((tblData[[#This Row],[Day of week]]=7)+(tblData[[#This Row],[Day of week]]=6),TRUE,FALSE)</f>
        <v>0</v>
      </c>
      <c r="Q504" s="3">
        <f>IF(tblData[[#This Row],[Is Weekend]],DAY(tblData[[#This Row],[Birthday 2024]]),0)</f>
        <v>0</v>
      </c>
    </row>
    <row r="505" spans="2:17" ht="23.25" customHeight="1" x14ac:dyDescent="0.25">
      <c r="B505" s="19" t="s">
        <v>487</v>
      </c>
      <c r="C505" s="20">
        <v>37783</v>
      </c>
      <c r="D505" s="86">
        <f>DATE(2024,MONTH(tblData[[#This Row],[Birthday (MM/DD/YYYY)]]),DAY(tblData[[#This Row],[Birthday (MM/DD/YYYY)]]))</f>
        <v>45454</v>
      </c>
      <c r="E505" s="3">
        <f>WEEKDAY(tblData[[#This Row],[Birthday 2024]],2)</f>
        <v>2</v>
      </c>
      <c r="F505" s="3">
        <f>WEEKDAY(DATE(2024,MONTH(tblData[[#This Row],[Birthday 2024]]),1),2)</f>
        <v>6</v>
      </c>
      <c r="G505" s="87">
        <f>DATE(2024,MONTH(tblData[[#This Row],[Birthday 2024]]),1)</f>
        <v>45444</v>
      </c>
      <c r="H505" s="87">
        <f>IF(tblData[[#This Row],[First Day of week of the month]]&lt;=2,tblData[[#This Row],[First Day of week]]+2-tblData[[#This Row],[First Day of week of the month]],tblData[[#This Row],[First Day of week]]+7-tblData[[#This Row],[First Day of week of the month]]+2)</f>
        <v>45447</v>
      </c>
      <c r="I505" s="87">
        <f>tblData[[#This Row],[First Tuesday of the month]]+7*2</f>
        <v>45461</v>
      </c>
      <c r="J505" s="3" t="b">
        <f>tblData[[#This Row],[Third Tuesday of the month]]=tblData[[#This Row],[Birthday 2024]]</f>
        <v>0</v>
      </c>
      <c r="K505" s="87" cm="1">
        <f t="array" ref="K505">tblData[[#This Row],[Birthday 2024]]-_xlfn.SWITCH(tblData[[#This Row],[Day of week]],7,0,6,6,5,5,4,4,3,3,2,2,1,1)</f>
        <v>45452</v>
      </c>
      <c r="L505" s="87">
        <f>IF(MONTH(tblData[[#This Row],[Birthday 2024]])=2,DATE(2024,2,25),EOMONTH(tblData[[#This Row],[Birthday 2024]],0)-4)</f>
        <v>45469</v>
      </c>
      <c r="M505" s="87">
        <f>EOMONTH(tblData[[#This Row],[Birthday 2024]],0)</f>
        <v>45473</v>
      </c>
      <c r="N505" s="87" t="b">
        <f>MEDIAN(tblData[[#This Row],[Last - 5]:[Last]],tblData[[#This Row],[Birthday 2024]])=tblData[[#This Row],[Birthday 2024]]</f>
        <v>0</v>
      </c>
      <c r="O505" s="87" t="b">
        <f>DAY(tblData[[#This Row],[Birthday 2024]]) = DAY(EDATE(tblData[[#This Row],[Birthday 2024]],6))</f>
        <v>1</v>
      </c>
      <c r="P505" s="87" t="b">
        <f>IF((tblData[[#This Row],[Day of week]]=7)+(tblData[[#This Row],[Day of week]]=6),TRUE,FALSE)</f>
        <v>0</v>
      </c>
      <c r="Q505" s="3">
        <f>IF(tblData[[#This Row],[Is Weekend]],DAY(tblData[[#This Row],[Birthday 2024]]),0)</f>
        <v>0</v>
      </c>
    </row>
    <row r="506" spans="2:17" ht="23.25" customHeight="1" x14ac:dyDescent="0.25">
      <c r="B506" s="19" t="s">
        <v>488</v>
      </c>
      <c r="C506" s="20">
        <v>37463</v>
      </c>
      <c r="D506" s="86">
        <f>DATE(2024,MONTH(tblData[[#This Row],[Birthday (MM/DD/YYYY)]]),DAY(tblData[[#This Row],[Birthday (MM/DD/YYYY)]]))</f>
        <v>45499</v>
      </c>
      <c r="E506" s="3">
        <f>WEEKDAY(tblData[[#This Row],[Birthday 2024]],2)</f>
        <v>5</v>
      </c>
      <c r="F506" s="3">
        <f>WEEKDAY(DATE(2024,MONTH(tblData[[#This Row],[Birthday 2024]]),1),2)</f>
        <v>1</v>
      </c>
      <c r="G506" s="87">
        <f>DATE(2024,MONTH(tblData[[#This Row],[Birthday 2024]]),1)</f>
        <v>45474</v>
      </c>
      <c r="H506" s="87">
        <f>IF(tblData[[#This Row],[First Day of week of the month]]&lt;=2,tblData[[#This Row],[First Day of week]]+2-tblData[[#This Row],[First Day of week of the month]],tblData[[#This Row],[First Day of week]]+7-tblData[[#This Row],[First Day of week of the month]]+2)</f>
        <v>45475</v>
      </c>
      <c r="I506" s="87">
        <f>tblData[[#This Row],[First Tuesday of the month]]+7*2</f>
        <v>45489</v>
      </c>
      <c r="J506" s="3" t="b">
        <f>tblData[[#This Row],[Third Tuesday of the month]]=tblData[[#This Row],[Birthday 2024]]</f>
        <v>0</v>
      </c>
      <c r="K506" s="87" cm="1">
        <f t="array" ref="K506">tblData[[#This Row],[Birthday 2024]]-_xlfn.SWITCH(tblData[[#This Row],[Day of week]],7,0,6,6,5,5,4,4,3,3,2,2,1,1)</f>
        <v>45494</v>
      </c>
      <c r="L506" s="87">
        <f>IF(MONTH(tblData[[#This Row],[Birthday 2024]])=2,DATE(2024,2,25),EOMONTH(tblData[[#This Row],[Birthday 2024]],0)-4)</f>
        <v>45500</v>
      </c>
      <c r="M506" s="87">
        <f>EOMONTH(tblData[[#This Row],[Birthday 2024]],0)</f>
        <v>45504</v>
      </c>
      <c r="N506" s="87" t="b">
        <f>MEDIAN(tblData[[#This Row],[Last - 5]:[Last]],tblData[[#This Row],[Birthday 2024]])=tblData[[#This Row],[Birthday 2024]]</f>
        <v>0</v>
      </c>
      <c r="O506" s="87" t="b">
        <f>DAY(tblData[[#This Row],[Birthday 2024]]) = DAY(EDATE(tblData[[#This Row],[Birthday 2024]],6))</f>
        <v>1</v>
      </c>
      <c r="P506" s="87" t="b">
        <f>IF((tblData[[#This Row],[Day of week]]=7)+(tblData[[#This Row],[Day of week]]=6),TRUE,FALSE)</f>
        <v>0</v>
      </c>
      <c r="Q506" s="3">
        <f>IF(tblData[[#This Row],[Is Weekend]],DAY(tblData[[#This Row],[Birthday 2024]]),0)</f>
        <v>0</v>
      </c>
    </row>
    <row r="507" spans="2:17" ht="23.25" customHeight="1" x14ac:dyDescent="0.25">
      <c r="B507" s="19" t="s">
        <v>489</v>
      </c>
      <c r="C507" s="20">
        <v>37863</v>
      </c>
      <c r="D507" s="86">
        <f>DATE(2024,MONTH(tblData[[#This Row],[Birthday (MM/DD/YYYY)]]),DAY(tblData[[#This Row],[Birthday (MM/DD/YYYY)]]))</f>
        <v>45534</v>
      </c>
      <c r="E507" s="3">
        <f>WEEKDAY(tblData[[#This Row],[Birthday 2024]],2)</f>
        <v>5</v>
      </c>
      <c r="F507" s="3">
        <f>WEEKDAY(DATE(2024,MONTH(tblData[[#This Row],[Birthday 2024]]),1),2)</f>
        <v>4</v>
      </c>
      <c r="G507" s="87">
        <f>DATE(2024,MONTH(tblData[[#This Row],[Birthday 2024]]),1)</f>
        <v>45505</v>
      </c>
      <c r="H507" s="87">
        <f>IF(tblData[[#This Row],[First Day of week of the month]]&lt;=2,tblData[[#This Row],[First Day of week]]+2-tblData[[#This Row],[First Day of week of the month]],tblData[[#This Row],[First Day of week]]+7-tblData[[#This Row],[First Day of week of the month]]+2)</f>
        <v>45510</v>
      </c>
      <c r="I507" s="87">
        <f>tblData[[#This Row],[First Tuesday of the month]]+7*2</f>
        <v>45524</v>
      </c>
      <c r="J507" s="3" t="b">
        <f>tblData[[#This Row],[Third Tuesday of the month]]=tblData[[#This Row],[Birthday 2024]]</f>
        <v>0</v>
      </c>
      <c r="K507" s="87" cm="1">
        <f t="array" ref="K507">tblData[[#This Row],[Birthday 2024]]-_xlfn.SWITCH(tblData[[#This Row],[Day of week]],7,0,6,6,5,5,4,4,3,3,2,2,1,1)</f>
        <v>45529</v>
      </c>
      <c r="L507" s="87">
        <f>IF(MONTH(tblData[[#This Row],[Birthday 2024]])=2,DATE(2024,2,25),EOMONTH(tblData[[#This Row],[Birthday 2024]],0)-4)</f>
        <v>45531</v>
      </c>
      <c r="M507" s="87">
        <f>EOMONTH(tblData[[#This Row],[Birthday 2024]],0)</f>
        <v>45535</v>
      </c>
      <c r="N507" s="87" t="b">
        <f>MEDIAN(tblData[[#This Row],[Last - 5]:[Last]],tblData[[#This Row],[Birthday 2024]])=tblData[[#This Row],[Birthday 2024]]</f>
        <v>1</v>
      </c>
      <c r="O507" s="87" t="b">
        <f>DAY(tblData[[#This Row],[Birthday 2024]]) = DAY(EDATE(tblData[[#This Row],[Birthday 2024]],6))</f>
        <v>0</v>
      </c>
      <c r="P507" s="87" t="b">
        <f>IF((tblData[[#This Row],[Day of week]]=7)+(tblData[[#This Row],[Day of week]]=6),TRUE,FALSE)</f>
        <v>0</v>
      </c>
      <c r="Q507" s="3">
        <f>IF(tblData[[#This Row],[Is Weekend]],DAY(tblData[[#This Row],[Birthday 2024]]),0)</f>
        <v>0</v>
      </c>
    </row>
    <row r="508" spans="2:17" ht="23.25" customHeight="1" x14ac:dyDescent="0.25">
      <c r="B508" s="19" t="s">
        <v>490</v>
      </c>
      <c r="C508" s="20">
        <v>37642</v>
      </c>
      <c r="D508" s="86">
        <f>DATE(2024,MONTH(tblData[[#This Row],[Birthday (MM/DD/YYYY)]]),DAY(tblData[[#This Row],[Birthday (MM/DD/YYYY)]]))</f>
        <v>45312</v>
      </c>
      <c r="E508" s="3">
        <f>WEEKDAY(tblData[[#This Row],[Birthday 2024]],2)</f>
        <v>7</v>
      </c>
      <c r="F508" s="3">
        <f>WEEKDAY(DATE(2024,MONTH(tblData[[#This Row],[Birthday 2024]]),1),2)</f>
        <v>1</v>
      </c>
      <c r="G508" s="87">
        <f>DATE(2024,MONTH(tblData[[#This Row],[Birthday 2024]]),1)</f>
        <v>45292</v>
      </c>
      <c r="H508" s="87">
        <f>IF(tblData[[#This Row],[First Day of week of the month]]&lt;=2,tblData[[#This Row],[First Day of week]]+2-tblData[[#This Row],[First Day of week of the month]],tblData[[#This Row],[First Day of week]]+7-tblData[[#This Row],[First Day of week of the month]]+2)</f>
        <v>45293</v>
      </c>
      <c r="I508" s="87">
        <f>tblData[[#This Row],[First Tuesday of the month]]+7*2</f>
        <v>45307</v>
      </c>
      <c r="J508" s="3" t="b">
        <f>tblData[[#This Row],[Third Tuesday of the month]]=tblData[[#This Row],[Birthday 2024]]</f>
        <v>0</v>
      </c>
      <c r="K508" s="87" cm="1">
        <f t="array" ref="K508">tblData[[#This Row],[Birthday 2024]]-_xlfn.SWITCH(tblData[[#This Row],[Day of week]],7,0,6,6,5,5,4,4,3,3,2,2,1,1)</f>
        <v>45312</v>
      </c>
      <c r="L508" s="87">
        <f>IF(MONTH(tblData[[#This Row],[Birthday 2024]])=2,DATE(2024,2,25),EOMONTH(tblData[[#This Row],[Birthday 2024]],0)-4)</f>
        <v>45318</v>
      </c>
      <c r="M508" s="87">
        <f>EOMONTH(tblData[[#This Row],[Birthday 2024]],0)</f>
        <v>45322</v>
      </c>
      <c r="N508" s="87" t="b">
        <f>MEDIAN(tblData[[#This Row],[Last - 5]:[Last]],tblData[[#This Row],[Birthday 2024]])=tblData[[#This Row],[Birthday 2024]]</f>
        <v>0</v>
      </c>
      <c r="O508" s="87" t="b">
        <f>DAY(tblData[[#This Row],[Birthday 2024]]) = DAY(EDATE(tblData[[#This Row],[Birthday 2024]],6))</f>
        <v>1</v>
      </c>
      <c r="P508" s="87" t="b">
        <f>IF((tblData[[#This Row],[Day of week]]=7)+(tblData[[#This Row],[Day of week]]=6),TRUE,FALSE)</f>
        <v>1</v>
      </c>
      <c r="Q508" s="3">
        <f>IF(tblData[[#This Row],[Is Weekend]],DAY(tblData[[#This Row],[Birthday 2024]]),0)</f>
        <v>21</v>
      </c>
    </row>
    <row r="509" spans="2:17" ht="23.25" customHeight="1" x14ac:dyDescent="0.25">
      <c r="B509" s="19" t="s">
        <v>491</v>
      </c>
      <c r="C509" s="20">
        <v>38095</v>
      </c>
      <c r="D509" s="86">
        <f>DATE(2024,MONTH(tblData[[#This Row],[Birthday (MM/DD/YYYY)]]),DAY(tblData[[#This Row],[Birthday (MM/DD/YYYY)]]))</f>
        <v>45400</v>
      </c>
      <c r="E509" s="3">
        <f>WEEKDAY(tblData[[#This Row],[Birthday 2024]],2)</f>
        <v>4</v>
      </c>
      <c r="F509" s="3">
        <f>WEEKDAY(DATE(2024,MONTH(tblData[[#This Row],[Birthday 2024]]),1),2)</f>
        <v>1</v>
      </c>
      <c r="G509" s="87">
        <f>DATE(2024,MONTH(tblData[[#This Row],[Birthday 2024]]),1)</f>
        <v>45383</v>
      </c>
      <c r="H509" s="87">
        <f>IF(tblData[[#This Row],[First Day of week of the month]]&lt;=2,tblData[[#This Row],[First Day of week]]+2-tblData[[#This Row],[First Day of week of the month]],tblData[[#This Row],[First Day of week]]+7-tblData[[#This Row],[First Day of week of the month]]+2)</f>
        <v>45384</v>
      </c>
      <c r="I509" s="87">
        <f>tblData[[#This Row],[First Tuesday of the month]]+7*2</f>
        <v>45398</v>
      </c>
      <c r="J509" s="3" t="b">
        <f>tblData[[#This Row],[Third Tuesday of the month]]=tblData[[#This Row],[Birthday 2024]]</f>
        <v>0</v>
      </c>
      <c r="K509" s="87" cm="1">
        <f t="array" ref="K509">tblData[[#This Row],[Birthday 2024]]-_xlfn.SWITCH(tblData[[#This Row],[Day of week]],7,0,6,6,5,5,4,4,3,3,2,2,1,1)</f>
        <v>45396</v>
      </c>
      <c r="L509" s="87">
        <f>IF(MONTH(tblData[[#This Row],[Birthday 2024]])=2,DATE(2024,2,25),EOMONTH(tblData[[#This Row],[Birthday 2024]],0)-4)</f>
        <v>45408</v>
      </c>
      <c r="M509" s="87">
        <f>EOMONTH(tblData[[#This Row],[Birthday 2024]],0)</f>
        <v>45412</v>
      </c>
      <c r="N509" s="87" t="b">
        <f>MEDIAN(tblData[[#This Row],[Last - 5]:[Last]],tblData[[#This Row],[Birthday 2024]])=tblData[[#This Row],[Birthday 2024]]</f>
        <v>0</v>
      </c>
      <c r="O509" s="87" t="b">
        <f>DAY(tblData[[#This Row],[Birthday 2024]]) = DAY(EDATE(tblData[[#This Row],[Birthday 2024]],6))</f>
        <v>1</v>
      </c>
      <c r="P509" s="87" t="b">
        <f>IF((tblData[[#This Row],[Day of week]]=7)+(tblData[[#This Row],[Day of week]]=6),TRUE,FALSE)</f>
        <v>0</v>
      </c>
      <c r="Q509" s="3">
        <f>IF(tblData[[#This Row],[Is Weekend]],DAY(tblData[[#This Row],[Birthday 2024]]),0)</f>
        <v>0</v>
      </c>
    </row>
    <row r="510" spans="2:17" ht="23.25" customHeight="1" x14ac:dyDescent="0.25">
      <c r="B510" s="19" t="s">
        <v>492</v>
      </c>
      <c r="C510" s="20">
        <v>37983</v>
      </c>
      <c r="D510" s="86">
        <f>DATE(2024,MONTH(tblData[[#This Row],[Birthday (MM/DD/YYYY)]]),DAY(tblData[[#This Row],[Birthday (MM/DD/YYYY)]]))</f>
        <v>45654</v>
      </c>
      <c r="E510" s="3">
        <f>WEEKDAY(tblData[[#This Row],[Birthday 2024]],2)</f>
        <v>6</v>
      </c>
      <c r="F510" s="3">
        <f>WEEKDAY(DATE(2024,MONTH(tblData[[#This Row],[Birthday 2024]]),1),2)</f>
        <v>7</v>
      </c>
      <c r="G510" s="87">
        <f>DATE(2024,MONTH(tblData[[#This Row],[Birthday 2024]]),1)</f>
        <v>45627</v>
      </c>
      <c r="H510" s="87">
        <f>IF(tblData[[#This Row],[First Day of week of the month]]&lt;=2,tblData[[#This Row],[First Day of week]]+2-tblData[[#This Row],[First Day of week of the month]],tblData[[#This Row],[First Day of week]]+7-tblData[[#This Row],[First Day of week of the month]]+2)</f>
        <v>45629</v>
      </c>
      <c r="I510" s="87">
        <f>tblData[[#This Row],[First Tuesday of the month]]+7*2</f>
        <v>45643</v>
      </c>
      <c r="J510" s="3" t="b">
        <f>tblData[[#This Row],[Third Tuesday of the month]]=tblData[[#This Row],[Birthday 2024]]</f>
        <v>0</v>
      </c>
      <c r="K510" s="87" cm="1">
        <f t="array" ref="K510">tblData[[#This Row],[Birthday 2024]]-_xlfn.SWITCH(tblData[[#This Row],[Day of week]],7,0,6,6,5,5,4,4,3,3,2,2,1,1)</f>
        <v>45648</v>
      </c>
      <c r="L510" s="87">
        <f>IF(MONTH(tblData[[#This Row],[Birthday 2024]])=2,DATE(2024,2,25),EOMONTH(tblData[[#This Row],[Birthday 2024]],0)-4)</f>
        <v>45653</v>
      </c>
      <c r="M510" s="87">
        <f>EOMONTH(tblData[[#This Row],[Birthday 2024]],0)</f>
        <v>45657</v>
      </c>
      <c r="N510" s="87" t="b">
        <f>MEDIAN(tblData[[#This Row],[Last - 5]:[Last]],tblData[[#This Row],[Birthday 2024]])=tblData[[#This Row],[Birthday 2024]]</f>
        <v>1</v>
      </c>
      <c r="O510" s="87" t="b">
        <f>DAY(tblData[[#This Row],[Birthday 2024]]) = DAY(EDATE(tblData[[#This Row],[Birthday 2024]],6))</f>
        <v>1</v>
      </c>
      <c r="P510" s="87" t="b">
        <f>IF((tblData[[#This Row],[Day of week]]=7)+(tblData[[#This Row],[Day of week]]=6),TRUE,FALSE)</f>
        <v>1</v>
      </c>
      <c r="Q510" s="3">
        <f>IF(tblData[[#This Row],[Is Weekend]],DAY(tblData[[#This Row],[Birthday 2024]]),0)</f>
        <v>28</v>
      </c>
    </row>
    <row r="511" spans="2:17" ht="23.25" customHeight="1" x14ac:dyDescent="0.25">
      <c r="B511" s="19" t="s">
        <v>493</v>
      </c>
      <c r="C511" s="20">
        <v>38255</v>
      </c>
      <c r="D511" s="86">
        <f>DATE(2024,MONTH(tblData[[#This Row],[Birthday (MM/DD/YYYY)]]),DAY(tblData[[#This Row],[Birthday (MM/DD/YYYY)]]))</f>
        <v>45560</v>
      </c>
      <c r="E511" s="3">
        <f>WEEKDAY(tblData[[#This Row],[Birthday 2024]],2)</f>
        <v>3</v>
      </c>
      <c r="F511" s="3">
        <f>WEEKDAY(DATE(2024,MONTH(tblData[[#This Row],[Birthday 2024]]),1),2)</f>
        <v>7</v>
      </c>
      <c r="G511" s="87">
        <f>DATE(2024,MONTH(tblData[[#This Row],[Birthday 2024]]),1)</f>
        <v>45536</v>
      </c>
      <c r="H511" s="87">
        <f>IF(tblData[[#This Row],[First Day of week of the month]]&lt;=2,tblData[[#This Row],[First Day of week]]+2-tblData[[#This Row],[First Day of week of the month]],tblData[[#This Row],[First Day of week]]+7-tblData[[#This Row],[First Day of week of the month]]+2)</f>
        <v>45538</v>
      </c>
      <c r="I511" s="87">
        <f>tblData[[#This Row],[First Tuesday of the month]]+7*2</f>
        <v>45552</v>
      </c>
      <c r="J511" s="3" t="b">
        <f>tblData[[#This Row],[Third Tuesday of the month]]=tblData[[#This Row],[Birthday 2024]]</f>
        <v>0</v>
      </c>
      <c r="K511" s="87" cm="1">
        <f t="array" ref="K511">tblData[[#This Row],[Birthday 2024]]-_xlfn.SWITCH(tblData[[#This Row],[Day of week]],7,0,6,6,5,5,4,4,3,3,2,2,1,1)</f>
        <v>45557</v>
      </c>
      <c r="L511" s="87">
        <f>IF(MONTH(tblData[[#This Row],[Birthday 2024]])=2,DATE(2024,2,25),EOMONTH(tblData[[#This Row],[Birthday 2024]],0)-4)</f>
        <v>45561</v>
      </c>
      <c r="M511" s="87">
        <f>EOMONTH(tblData[[#This Row],[Birthday 2024]],0)</f>
        <v>45565</v>
      </c>
      <c r="N511" s="87" t="b">
        <f>MEDIAN(tblData[[#This Row],[Last - 5]:[Last]],tblData[[#This Row],[Birthday 2024]])=tblData[[#This Row],[Birthday 2024]]</f>
        <v>0</v>
      </c>
      <c r="O511" s="87" t="b">
        <f>DAY(tblData[[#This Row],[Birthday 2024]]) = DAY(EDATE(tblData[[#This Row],[Birthday 2024]],6))</f>
        <v>1</v>
      </c>
      <c r="P511" s="87" t="b">
        <f>IF((tblData[[#This Row],[Day of week]]=7)+(tblData[[#This Row],[Day of week]]=6),TRUE,FALSE)</f>
        <v>0</v>
      </c>
      <c r="Q511" s="3">
        <f>IF(tblData[[#This Row],[Is Weekend]],DAY(tblData[[#This Row],[Birthday 2024]]),0)</f>
        <v>0</v>
      </c>
    </row>
    <row r="512" spans="2:17" ht="23.25" customHeight="1" x14ac:dyDescent="0.25">
      <c r="B512" s="19" t="s">
        <v>494</v>
      </c>
      <c r="C512" s="20">
        <v>35344</v>
      </c>
      <c r="D512" s="86">
        <f>DATE(2024,MONTH(tblData[[#This Row],[Birthday (MM/DD/YYYY)]]),DAY(tblData[[#This Row],[Birthday (MM/DD/YYYY)]]))</f>
        <v>45571</v>
      </c>
      <c r="E512" s="3">
        <f>WEEKDAY(tblData[[#This Row],[Birthday 2024]],2)</f>
        <v>7</v>
      </c>
      <c r="F512" s="3">
        <f>WEEKDAY(DATE(2024,MONTH(tblData[[#This Row],[Birthday 2024]]),1),2)</f>
        <v>2</v>
      </c>
      <c r="G512" s="87">
        <f>DATE(2024,MONTH(tblData[[#This Row],[Birthday 2024]]),1)</f>
        <v>45566</v>
      </c>
      <c r="H512" s="87">
        <f>IF(tblData[[#This Row],[First Day of week of the month]]&lt;=2,tblData[[#This Row],[First Day of week]]+2-tblData[[#This Row],[First Day of week of the month]],tblData[[#This Row],[First Day of week]]+7-tblData[[#This Row],[First Day of week of the month]]+2)</f>
        <v>45566</v>
      </c>
      <c r="I512" s="87">
        <f>tblData[[#This Row],[First Tuesday of the month]]+7*2</f>
        <v>45580</v>
      </c>
      <c r="J512" s="3" t="b">
        <f>tblData[[#This Row],[Third Tuesday of the month]]=tblData[[#This Row],[Birthday 2024]]</f>
        <v>0</v>
      </c>
      <c r="K512" s="87" cm="1">
        <f t="array" ref="K512">tblData[[#This Row],[Birthday 2024]]-_xlfn.SWITCH(tblData[[#This Row],[Day of week]],7,0,6,6,5,5,4,4,3,3,2,2,1,1)</f>
        <v>45571</v>
      </c>
      <c r="L512" s="87">
        <f>IF(MONTH(tblData[[#This Row],[Birthday 2024]])=2,DATE(2024,2,25),EOMONTH(tblData[[#This Row],[Birthday 2024]],0)-4)</f>
        <v>45592</v>
      </c>
      <c r="M512" s="87">
        <f>EOMONTH(tblData[[#This Row],[Birthday 2024]],0)</f>
        <v>45596</v>
      </c>
      <c r="N512" s="87" t="b">
        <f>MEDIAN(tblData[[#This Row],[Last - 5]:[Last]],tblData[[#This Row],[Birthday 2024]])=tblData[[#This Row],[Birthday 2024]]</f>
        <v>0</v>
      </c>
      <c r="O512" s="87" t="b">
        <f>DAY(tblData[[#This Row],[Birthday 2024]]) = DAY(EDATE(tblData[[#This Row],[Birthday 2024]],6))</f>
        <v>1</v>
      </c>
      <c r="P512" s="87" t="b">
        <f>IF((tblData[[#This Row],[Day of week]]=7)+(tblData[[#This Row],[Day of week]]=6),TRUE,FALSE)</f>
        <v>1</v>
      </c>
      <c r="Q512" s="3">
        <f>IF(tblData[[#This Row],[Is Weekend]],DAY(tblData[[#This Row],[Birthday 2024]]),0)</f>
        <v>6</v>
      </c>
    </row>
    <row r="513" spans="2:17" ht="23.25" customHeight="1" x14ac:dyDescent="0.25">
      <c r="B513" s="19" t="s">
        <v>495</v>
      </c>
      <c r="C513" s="20">
        <v>37525</v>
      </c>
      <c r="D513" s="86">
        <f>DATE(2024,MONTH(tblData[[#This Row],[Birthday (MM/DD/YYYY)]]),DAY(tblData[[#This Row],[Birthday (MM/DD/YYYY)]]))</f>
        <v>45561</v>
      </c>
      <c r="E513" s="3">
        <f>WEEKDAY(tblData[[#This Row],[Birthday 2024]],2)</f>
        <v>4</v>
      </c>
      <c r="F513" s="3">
        <f>WEEKDAY(DATE(2024,MONTH(tblData[[#This Row],[Birthday 2024]]),1),2)</f>
        <v>7</v>
      </c>
      <c r="G513" s="87">
        <f>DATE(2024,MONTH(tblData[[#This Row],[Birthday 2024]]),1)</f>
        <v>45536</v>
      </c>
      <c r="H513" s="87">
        <f>IF(tblData[[#This Row],[First Day of week of the month]]&lt;=2,tblData[[#This Row],[First Day of week]]+2-tblData[[#This Row],[First Day of week of the month]],tblData[[#This Row],[First Day of week]]+7-tblData[[#This Row],[First Day of week of the month]]+2)</f>
        <v>45538</v>
      </c>
      <c r="I513" s="87">
        <f>tblData[[#This Row],[First Tuesday of the month]]+7*2</f>
        <v>45552</v>
      </c>
      <c r="J513" s="3" t="b">
        <f>tblData[[#This Row],[Third Tuesday of the month]]=tblData[[#This Row],[Birthday 2024]]</f>
        <v>0</v>
      </c>
      <c r="K513" s="87" cm="1">
        <f t="array" ref="K513">tblData[[#This Row],[Birthday 2024]]-_xlfn.SWITCH(tblData[[#This Row],[Day of week]],7,0,6,6,5,5,4,4,3,3,2,2,1,1)</f>
        <v>45557</v>
      </c>
      <c r="L513" s="87">
        <f>IF(MONTH(tblData[[#This Row],[Birthday 2024]])=2,DATE(2024,2,25),EOMONTH(tblData[[#This Row],[Birthday 2024]],0)-4)</f>
        <v>45561</v>
      </c>
      <c r="M513" s="87">
        <f>EOMONTH(tblData[[#This Row],[Birthday 2024]],0)</f>
        <v>45565</v>
      </c>
      <c r="N513" s="87" t="b">
        <f>MEDIAN(tblData[[#This Row],[Last - 5]:[Last]],tblData[[#This Row],[Birthday 2024]])=tblData[[#This Row],[Birthday 2024]]</f>
        <v>1</v>
      </c>
      <c r="O513" s="87" t="b">
        <f>DAY(tblData[[#This Row],[Birthday 2024]]) = DAY(EDATE(tblData[[#This Row],[Birthday 2024]],6))</f>
        <v>1</v>
      </c>
      <c r="P513" s="87" t="b">
        <f>IF((tblData[[#This Row],[Day of week]]=7)+(tblData[[#This Row],[Day of week]]=6),TRUE,FALSE)</f>
        <v>0</v>
      </c>
      <c r="Q513" s="3">
        <f>IF(tblData[[#This Row],[Is Weekend]],DAY(tblData[[#This Row],[Birthday 2024]]),0)</f>
        <v>0</v>
      </c>
    </row>
    <row r="514" spans="2:17" ht="23.25" customHeight="1" x14ac:dyDescent="0.25">
      <c r="B514" s="19" t="s">
        <v>496</v>
      </c>
      <c r="C514" s="20">
        <v>37149</v>
      </c>
      <c r="D514" s="86">
        <f>DATE(2024,MONTH(tblData[[#This Row],[Birthday (MM/DD/YYYY)]]),DAY(tblData[[#This Row],[Birthday (MM/DD/YYYY)]]))</f>
        <v>45550</v>
      </c>
      <c r="E514" s="3">
        <f>WEEKDAY(tblData[[#This Row],[Birthday 2024]],2)</f>
        <v>7</v>
      </c>
      <c r="F514" s="3">
        <f>WEEKDAY(DATE(2024,MONTH(tblData[[#This Row],[Birthday 2024]]),1),2)</f>
        <v>7</v>
      </c>
      <c r="G514" s="87">
        <f>DATE(2024,MONTH(tblData[[#This Row],[Birthday 2024]]),1)</f>
        <v>45536</v>
      </c>
      <c r="H514" s="87">
        <f>IF(tblData[[#This Row],[First Day of week of the month]]&lt;=2,tblData[[#This Row],[First Day of week]]+2-tblData[[#This Row],[First Day of week of the month]],tblData[[#This Row],[First Day of week]]+7-tblData[[#This Row],[First Day of week of the month]]+2)</f>
        <v>45538</v>
      </c>
      <c r="I514" s="87">
        <f>tblData[[#This Row],[First Tuesday of the month]]+7*2</f>
        <v>45552</v>
      </c>
      <c r="J514" s="3" t="b">
        <f>tblData[[#This Row],[Third Tuesday of the month]]=tblData[[#This Row],[Birthday 2024]]</f>
        <v>0</v>
      </c>
      <c r="K514" s="87" cm="1">
        <f t="array" ref="K514">tblData[[#This Row],[Birthday 2024]]-_xlfn.SWITCH(tblData[[#This Row],[Day of week]],7,0,6,6,5,5,4,4,3,3,2,2,1,1)</f>
        <v>45550</v>
      </c>
      <c r="L514" s="87">
        <f>IF(MONTH(tblData[[#This Row],[Birthday 2024]])=2,DATE(2024,2,25),EOMONTH(tblData[[#This Row],[Birthday 2024]],0)-4)</f>
        <v>45561</v>
      </c>
      <c r="M514" s="87">
        <f>EOMONTH(tblData[[#This Row],[Birthday 2024]],0)</f>
        <v>45565</v>
      </c>
      <c r="N514" s="87" t="b">
        <f>MEDIAN(tblData[[#This Row],[Last - 5]:[Last]],tblData[[#This Row],[Birthday 2024]])=tblData[[#This Row],[Birthday 2024]]</f>
        <v>0</v>
      </c>
      <c r="O514" s="87" t="b">
        <f>DAY(tblData[[#This Row],[Birthday 2024]]) = DAY(EDATE(tblData[[#This Row],[Birthday 2024]],6))</f>
        <v>1</v>
      </c>
      <c r="P514" s="87" t="b">
        <f>IF((tblData[[#This Row],[Day of week]]=7)+(tblData[[#This Row],[Day of week]]=6),TRUE,FALSE)</f>
        <v>1</v>
      </c>
      <c r="Q514" s="3">
        <f>IF(tblData[[#This Row],[Is Weekend]],DAY(tblData[[#This Row],[Birthday 2024]]),0)</f>
        <v>15</v>
      </c>
    </row>
    <row r="515" spans="2:17" ht="23.25" customHeight="1" x14ac:dyDescent="0.25">
      <c r="B515" s="19" t="s">
        <v>497</v>
      </c>
      <c r="C515" s="20">
        <v>37785</v>
      </c>
      <c r="D515" s="86">
        <f>DATE(2024,MONTH(tblData[[#This Row],[Birthday (MM/DD/YYYY)]]),DAY(tblData[[#This Row],[Birthday (MM/DD/YYYY)]]))</f>
        <v>45456</v>
      </c>
      <c r="E515" s="3">
        <f>WEEKDAY(tblData[[#This Row],[Birthday 2024]],2)</f>
        <v>4</v>
      </c>
      <c r="F515" s="3">
        <f>WEEKDAY(DATE(2024,MONTH(tblData[[#This Row],[Birthday 2024]]),1),2)</f>
        <v>6</v>
      </c>
      <c r="G515" s="87">
        <f>DATE(2024,MONTH(tblData[[#This Row],[Birthday 2024]]),1)</f>
        <v>45444</v>
      </c>
      <c r="H515" s="87">
        <f>IF(tblData[[#This Row],[First Day of week of the month]]&lt;=2,tblData[[#This Row],[First Day of week]]+2-tblData[[#This Row],[First Day of week of the month]],tblData[[#This Row],[First Day of week]]+7-tblData[[#This Row],[First Day of week of the month]]+2)</f>
        <v>45447</v>
      </c>
      <c r="I515" s="87">
        <f>tblData[[#This Row],[First Tuesday of the month]]+7*2</f>
        <v>45461</v>
      </c>
      <c r="J515" s="3" t="b">
        <f>tblData[[#This Row],[Third Tuesday of the month]]=tblData[[#This Row],[Birthday 2024]]</f>
        <v>0</v>
      </c>
      <c r="K515" s="87" cm="1">
        <f t="array" ref="K515">tblData[[#This Row],[Birthday 2024]]-_xlfn.SWITCH(tblData[[#This Row],[Day of week]],7,0,6,6,5,5,4,4,3,3,2,2,1,1)</f>
        <v>45452</v>
      </c>
      <c r="L515" s="87">
        <f>IF(MONTH(tblData[[#This Row],[Birthday 2024]])=2,DATE(2024,2,25),EOMONTH(tblData[[#This Row],[Birthday 2024]],0)-4)</f>
        <v>45469</v>
      </c>
      <c r="M515" s="87">
        <f>EOMONTH(tblData[[#This Row],[Birthday 2024]],0)</f>
        <v>45473</v>
      </c>
      <c r="N515" s="87" t="b">
        <f>MEDIAN(tblData[[#This Row],[Last - 5]:[Last]],tblData[[#This Row],[Birthday 2024]])=tblData[[#This Row],[Birthday 2024]]</f>
        <v>0</v>
      </c>
      <c r="O515" s="87" t="b">
        <f>DAY(tblData[[#This Row],[Birthday 2024]]) = DAY(EDATE(tblData[[#This Row],[Birthday 2024]],6))</f>
        <v>1</v>
      </c>
      <c r="P515" s="87" t="b">
        <f>IF((tblData[[#This Row],[Day of week]]=7)+(tblData[[#This Row],[Day of week]]=6),TRUE,FALSE)</f>
        <v>0</v>
      </c>
      <c r="Q515" s="3">
        <f>IF(tblData[[#This Row],[Is Weekend]],DAY(tblData[[#This Row],[Birthday 2024]]),0)</f>
        <v>0</v>
      </c>
    </row>
    <row r="516" spans="2:17" ht="23.25" customHeight="1" x14ac:dyDescent="0.25">
      <c r="B516" s="19" t="s">
        <v>498</v>
      </c>
      <c r="C516" s="20">
        <v>37659</v>
      </c>
      <c r="D516" s="86">
        <f>DATE(2024,MONTH(tblData[[#This Row],[Birthday (MM/DD/YYYY)]]),DAY(tblData[[#This Row],[Birthday (MM/DD/YYYY)]]))</f>
        <v>45329</v>
      </c>
      <c r="E516" s="3">
        <f>WEEKDAY(tblData[[#This Row],[Birthday 2024]],2)</f>
        <v>3</v>
      </c>
      <c r="F516" s="3">
        <f>WEEKDAY(DATE(2024,MONTH(tblData[[#This Row],[Birthday 2024]]),1),2)</f>
        <v>4</v>
      </c>
      <c r="G516" s="87">
        <f>DATE(2024,MONTH(tblData[[#This Row],[Birthday 2024]]),1)</f>
        <v>45323</v>
      </c>
      <c r="H516" s="87">
        <f>IF(tblData[[#This Row],[First Day of week of the month]]&lt;=2,tblData[[#This Row],[First Day of week]]+2-tblData[[#This Row],[First Day of week of the month]],tblData[[#This Row],[First Day of week]]+7-tblData[[#This Row],[First Day of week of the month]]+2)</f>
        <v>45328</v>
      </c>
      <c r="I516" s="87">
        <f>tblData[[#This Row],[First Tuesday of the month]]+7*2</f>
        <v>45342</v>
      </c>
      <c r="J516" s="3" t="b">
        <f>tblData[[#This Row],[Third Tuesday of the month]]=tblData[[#This Row],[Birthday 2024]]</f>
        <v>0</v>
      </c>
      <c r="K516" s="87" cm="1">
        <f t="array" ref="K516">tblData[[#This Row],[Birthday 2024]]-_xlfn.SWITCH(tblData[[#This Row],[Day of week]],7,0,6,6,5,5,4,4,3,3,2,2,1,1)</f>
        <v>45326</v>
      </c>
      <c r="L516" s="87">
        <f>IF(MONTH(tblData[[#This Row],[Birthday 2024]])=2,DATE(2024,2,25),EOMONTH(tblData[[#This Row],[Birthday 2024]],0)-4)</f>
        <v>45347</v>
      </c>
      <c r="M516" s="87">
        <f>EOMONTH(tblData[[#This Row],[Birthday 2024]],0)</f>
        <v>45351</v>
      </c>
      <c r="N516" s="87" t="b">
        <f>MEDIAN(tblData[[#This Row],[Last - 5]:[Last]],tblData[[#This Row],[Birthday 2024]])=tblData[[#This Row],[Birthday 2024]]</f>
        <v>0</v>
      </c>
      <c r="O516" s="87" t="b">
        <f>DAY(tblData[[#This Row],[Birthday 2024]]) = DAY(EDATE(tblData[[#This Row],[Birthday 2024]],6))</f>
        <v>1</v>
      </c>
      <c r="P516" s="87" t="b">
        <f>IF((tblData[[#This Row],[Day of week]]=7)+(tblData[[#This Row],[Day of week]]=6),TRUE,FALSE)</f>
        <v>0</v>
      </c>
      <c r="Q516" s="3">
        <f>IF(tblData[[#This Row],[Is Weekend]],DAY(tblData[[#This Row],[Birthday 2024]]),0)</f>
        <v>0</v>
      </c>
    </row>
    <row r="517" spans="2:17" ht="23.25" customHeight="1" x14ac:dyDescent="0.25">
      <c r="B517" s="19" t="s">
        <v>499</v>
      </c>
      <c r="C517" s="20">
        <v>38244</v>
      </c>
      <c r="D517" s="86">
        <f>DATE(2024,MONTH(tblData[[#This Row],[Birthday (MM/DD/YYYY)]]),DAY(tblData[[#This Row],[Birthday (MM/DD/YYYY)]]))</f>
        <v>45549</v>
      </c>
      <c r="E517" s="3">
        <f>WEEKDAY(tblData[[#This Row],[Birthday 2024]],2)</f>
        <v>6</v>
      </c>
      <c r="F517" s="3">
        <f>WEEKDAY(DATE(2024,MONTH(tblData[[#This Row],[Birthday 2024]]),1),2)</f>
        <v>7</v>
      </c>
      <c r="G517" s="87">
        <f>DATE(2024,MONTH(tblData[[#This Row],[Birthday 2024]]),1)</f>
        <v>45536</v>
      </c>
      <c r="H517" s="87">
        <f>IF(tblData[[#This Row],[First Day of week of the month]]&lt;=2,tblData[[#This Row],[First Day of week]]+2-tblData[[#This Row],[First Day of week of the month]],tblData[[#This Row],[First Day of week]]+7-tblData[[#This Row],[First Day of week of the month]]+2)</f>
        <v>45538</v>
      </c>
      <c r="I517" s="87">
        <f>tblData[[#This Row],[First Tuesday of the month]]+7*2</f>
        <v>45552</v>
      </c>
      <c r="J517" s="3" t="b">
        <f>tblData[[#This Row],[Third Tuesday of the month]]=tblData[[#This Row],[Birthday 2024]]</f>
        <v>0</v>
      </c>
      <c r="K517" s="87" cm="1">
        <f t="array" ref="K517">tblData[[#This Row],[Birthday 2024]]-_xlfn.SWITCH(tblData[[#This Row],[Day of week]],7,0,6,6,5,5,4,4,3,3,2,2,1,1)</f>
        <v>45543</v>
      </c>
      <c r="L517" s="87">
        <f>IF(MONTH(tblData[[#This Row],[Birthday 2024]])=2,DATE(2024,2,25),EOMONTH(tblData[[#This Row],[Birthday 2024]],0)-4)</f>
        <v>45561</v>
      </c>
      <c r="M517" s="87">
        <f>EOMONTH(tblData[[#This Row],[Birthday 2024]],0)</f>
        <v>45565</v>
      </c>
      <c r="N517" s="87" t="b">
        <f>MEDIAN(tblData[[#This Row],[Last - 5]:[Last]],tblData[[#This Row],[Birthday 2024]])=tblData[[#This Row],[Birthday 2024]]</f>
        <v>0</v>
      </c>
      <c r="O517" s="87" t="b">
        <f>DAY(tblData[[#This Row],[Birthday 2024]]) = DAY(EDATE(tblData[[#This Row],[Birthday 2024]],6))</f>
        <v>1</v>
      </c>
      <c r="P517" s="87" t="b">
        <f>IF((tblData[[#This Row],[Day of week]]=7)+(tblData[[#This Row],[Day of week]]=6),TRUE,FALSE)</f>
        <v>1</v>
      </c>
      <c r="Q517" s="3">
        <f>IF(tblData[[#This Row],[Is Weekend]],DAY(tblData[[#This Row],[Birthday 2024]]),0)</f>
        <v>14</v>
      </c>
    </row>
    <row r="518" spans="2:17" ht="23.25" customHeight="1" x14ac:dyDescent="0.25">
      <c r="B518" s="19" t="s">
        <v>500</v>
      </c>
      <c r="C518" s="20">
        <v>38317</v>
      </c>
      <c r="D518" s="86">
        <f>DATE(2024,MONTH(tblData[[#This Row],[Birthday (MM/DD/YYYY)]]),DAY(tblData[[#This Row],[Birthday (MM/DD/YYYY)]]))</f>
        <v>45622</v>
      </c>
      <c r="E518" s="3">
        <f>WEEKDAY(tblData[[#This Row],[Birthday 2024]],2)</f>
        <v>2</v>
      </c>
      <c r="F518" s="3">
        <f>WEEKDAY(DATE(2024,MONTH(tblData[[#This Row],[Birthday 2024]]),1),2)</f>
        <v>5</v>
      </c>
      <c r="G518" s="87">
        <f>DATE(2024,MONTH(tblData[[#This Row],[Birthday 2024]]),1)</f>
        <v>45597</v>
      </c>
      <c r="H518" s="87">
        <f>IF(tblData[[#This Row],[First Day of week of the month]]&lt;=2,tblData[[#This Row],[First Day of week]]+2-tblData[[#This Row],[First Day of week of the month]],tblData[[#This Row],[First Day of week]]+7-tblData[[#This Row],[First Day of week of the month]]+2)</f>
        <v>45601</v>
      </c>
      <c r="I518" s="87">
        <f>tblData[[#This Row],[First Tuesday of the month]]+7*2</f>
        <v>45615</v>
      </c>
      <c r="J518" s="3" t="b">
        <f>tblData[[#This Row],[Third Tuesday of the month]]=tblData[[#This Row],[Birthday 2024]]</f>
        <v>0</v>
      </c>
      <c r="K518" s="87" cm="1">
        <f t="array" ref="K518">tblData[[#This Row],[Birthday 2024]]-_xlfn.SWITCH(tblData[[#This Row],[Day of week]],7,0,6,6,5,5,4,4,3,3,2,2,1,1)</f>
        <v>45620</v>
      </c>
      <c r="L518" s="87">
        <f>IF(MONTH(tblData[[#This Row],[Birthday 2024]])=2,DATE(2024,2,25),EOMONTH(tblData[[#This Row],[Birthday 2024]],0)-4)</f>
        <v>45622</v>
      </c>
      <c r="M518" s="87">
        <f>EOMONTH(tblData[[#This Row],[Birthday 2024]],0)</f>
        <v>45626</v>
      </c>
      <c r="N518" s="87" t="b">
        <f>MEDIAN(tblData[[#This Row],[Last - 5]:[Last]],tblData[[#This Row],[Birthday 2024]])=tblData[[#This Row],[Birthday 2024]]</f>
        <v>1</v>
      </c>
      <c r="O518" s="87" t="b">
        <f>DAY(tblData[[#This Row],[Birthday 2024]]) = DAY(EDATE(tblData[[#This Row],[Birthday 2024]],6))</f>
        <v>1</v>
      </c>
      <c r="P518" s="87" t="b">
        <f>IF((tblData[[#This Row],[Day of week]]=7)+(tblData[[#This Row],[Day of week]]=6),TRUE,FALSE)</f>
        <v>0</v>
      </c>
      <c r="Q518" s="3">
        <f>IF(tblData[[#This Row],[Is Weekend]],DAY(tblData[[#This Row],[Birthday 2024]]),0)</f>
        <v>0</v>
      </c>
    </row>
    <row r="519" spans="2:17" ht="23.25" customHeight="1" x14ac:dyDescent="0.25">
      <c r="B519" s="19" t="s">
        <v>501</v>
      </c>
      <c r="C519" s="20">
        <v>38306</v>
      </c>
      <c r="D519" s="86">
        <f>DATE(2024,MONTH(tblData[[#This Row],[Birthday (MM/DD/YYYY)]]),DAY(tblData[[#This Row],[Birthday (MM/DD/YYYY)]]))</f>
        <v>45611</v>
      </c>
      <c r="E519" s="3">
        <f>WEEKDAY(tblData[[#This Row],[Birthday 2024]],2)</f>
        <v>5</v>
      </c>
      <c r="F519" s="3">
        <f>WEEKDAY(DATE(2024,MONTH(tblData[[#This Row],[Birthday 2024]]),1),2)</f>
        <v>5</v>
      </c>
      <c r="G519" s="87">
        <f>DATE(2024,MONTH(tblData[[#This Row],[Birthday 2024]]),1)</f>
        <v>45597</v>
      </c>
      <c r="H519" s="87">
        <f>IF(tblData[[#This Row],[First Day of week of the month]]&lt;=2,tblData[[#This Row],[First Day of week]]+2-tblData[[#This Row],[First Day of week of the month]],tblData[[#This Row],[First Day of week]]+7-tblData[[#This Row],[First Day of week of the month]]+2)</f>
        <v>45601</v>
      </c>
      <c r="I519" s="87">
        <f>tblData[[#This Row],[First Tuesday of the month]]+7*2</f>
        <v>45615</v>
      </c>
      <c r="J519" s="3" t="b">
        <f>tblData[[#This Row],[Third Tuesday of the month]]=tblData[[#This Row],[Birthday 2024]]</f>
        <v>0</v>
      </c>
      <c r="K519" s="87" cm="1">
        <f t="array" ref="K519">tblData[[#This Row],[Birthday 2024]]-_xlfn.SWITCH(tblData[[#This Row],[Day of week]],7,0,6,6,5,5,4,4,3,3,2,2,1,1)</f>
        <v>45606</v>
      </c>
      <c r="L519" s="87">
        <f>IF(MONTH(tblData[[#This Row],[Birthday 2024]])=2,DATE(2024,2,25),EOMONTH(tblData[[#This Row],[Birthday 2024]],0)-4)</f>
        <v>45622</v>
      </c>
      <c r="M519" s="87">
        <f>EOMONTH(tblData[[#This Row],[Birthday 2024]],0)</f>
        <v>45626</v>
      </c>
      <c r="N519" s="87" t="b">
        <f>MEDIAN(tblData[[#This Row],[Last - 5]:[Last]],tblData[[#This Row],[Birthday 2024]])=tblData[[#This Row],[Birthday 2024]]</f>
        <v>0</v>
      </c>
      <c r="O519" s="87" t="b">
        <f>DAY(tblData[[#This Row],[Birthday 2024]]) = DAY(EDATE(tblData[[#This Row],[Birthday 2024]],6))</f>
        <v>1</v>
      </c>
      <c r="P519" s="87" t="b">
        <f>IF((tblData[[#This Row],[Day of week]]=7)+(tblData[[#This Row],[Day of week]]=6),TRUE,FALSE)</f>
        <v>0</v>
      </c>
      <c r="Q519" s="3">
        <f>IF(tblData[[#This Row],[Is Weekend]],DAY(tblData[[#This Row],[Birthday 2024]]),0)</f>
        <v>0</v>
      </c>
    </row>
    <row r="520" spans="2:17" ht="23.25" customHeight="1" x14ac:dyDescent="0.25">
      <c r="B520" s="19" t="s">
        <v>502</v>
      </c>
      <c r="C520" s="20">
        <v>37665</v>
      </c>
      <c r="D520" s="86">
        <f>DATE(2024,MONTH(tblData[[#This Row],[Birthday (MM/DD/YYYY)]]),DAY(tblData[[#This Row],[Birthday (MM/DD/YYYY)]]))</f>
        <v>45335</v>
      </c>
      <c r="E520" s="3">
        <f>WEEKDAY(tblData[[#This Row],[Birthday 2024]],2)</f>
        <v>2</v>
      </c>
      <c r="F520" s="3">
        <f>WEEKDAY(DATE(2024,MONTH(tblData[[#This Row],[Birthday 2024]]),1),2)</f>
        <v>4</v>
      </c>
      <c r="G520" s="87">
        <f>DATE(2024,MONTH(tblData[[#This Row],[Birthday 2024]]),1)</f>
        <v>45323</v>
      </c>
      <c r="H520" s="87">
        <f>IF(tblData[[#This Row],[First Day of week of the month]]&lt;=2,tblData[[#This Row],[First Day of week]]+2-tblData[[#This Row],[First Day of week of the month]],tblData[[#This Row],[First Day of week]]+7-tblData[[#This Row],[First Day of week of the month]]+2)</f>
        <v>45328</v>
      </c>
      <c r="I520" s="87">
        <f>tblData[[#This Row],[First Tuesday of the month]]+7*2</f>
        <v>45342</v>
      </c>
      <c r="J520" s="3" t="b">
        <f>tblData[[#This Row],[Third Tuesday of the month]]=tblData[[#This Row],[Birthday 2024]]</f>
        <v>0</v>
      </c>
      <c r="K520" s="87" cm="1">
        <f t="array" ref="K520">tblData[[#This Row],[Birthday 2024]]-_xlfn.SWITCH(tblData[[#This Row],[Day of week]],7,0,6,6,5,5,4,4,3,3,2,2,1,1)</f>
        <v>45333</v>
      </c>
      <c r="L520" s="87">
        <f>IF(MONTH(tblData[[#This Row],[Birthday 2024]])=2,DATE(2024,2,25),EOMONTH(tblData[[#This Row],[Birthday 2024]],0)-4)</f>
        <v>45347</v>
      </c>
      <c r="M520" s="87">
        <f>EOMONTH(tblData[[#This Row],[Birthday 2024]],0)</f>
        <v>45351</v>
      </c>
      <c r="N520" s="87" t="b">
        <f>MEDIAN(tblData[[#This Row],[Last - 5]:[Last]],tblData[[#This Row],[Birthday 2024]])=tblData[[#This Row],[Birthday 2024]]</f>
        <v>0</v>
      </c>
      <c r="O520" s="87" t="b">
        <f>DAY(tblData[[#This Row],[Birthday 2024]]) = DAY(EDATE(tblData[[#This Row],[Birthday 2024]],6))</f>
        <v>1</v>
      </c>
      <c r="P520" s="87" t="b">
        <f>IF((tblData[[#This Row],[Day of week]]=7)+(tblData[[#This Row],[Day of week]]=6),TRUE,FALSE)</f>
        <v>0</v>
      </c>
      <c r="Q520" s="3">
        <f>IF(tblData[[#This Row],[Is Weekend]],DAY(tblData[[#This Row],[Birthday 2024]]),0)</f>
        <v>0</v>
      </c>
    </row>
    <row r="521" spans="2:17" ht="23.25" customHeight="1" x14ac:dyDescent="0.25">
      <c r="B521" s="19" t="s">
        <v>503</v>
      </c>
      <c r="C521" s="20">
        <v>38343</v>
      </c>
      <c r="D521" s="86">
        <f>DATE(2024,MONTH(tblData[[#This Row],[Birthday (MM/DD/YYYY)]]),DAY(tblData[[#This Row],[Birthday (MM/DD/YYYY)]]))</f>
        <v>45648</v>
      </c>
      <c r="E521" s="3">
        <f>WEEKDAY(tblData[[#This Row],[Birthday 2024]],2)</f>
        <v>7</v>
      </c>
      <c r="F521" s="3">
        <f>WEEKDAY(DATE(2024,MONTH(tblData[[#This Row],[Birthday 2024]]),1),2)</f>
        <v>7</v>
      </c>
      <c r="G521" s="87">
        <f>DATE(2024,MONTH(tblData[[#This Row],[Birthday 2024]]),1)</f>
        <v>45627</v>
      </c>
      <c r="H521" s="87">
        <f>IF(tblData[[#This Row],[First Day of week of the month]]&lt;=2,tblData[[#This Row],[First Day of week]]+2-tblData[[#This Row],[First Day of week of the month]],tblData[[#This Row],[First Day of week]]+7-tblData[[#This Row],[First Day of week of the month]]+2)</f>
        <v>45629</v>
      </c>
      <c r="I521" s="87">
        <f>tblData[[#This Row],[First Tuesday of the month]]+7*2</f>
        <v>45643</v>
      </c>
      <c r="J521" s="3" t="b">
        <f>tblData[[#This Row],[Third Tuesday of the month]]=tblData[[#This Row],[Birthday 2024]]</f>
        <v>0</v>
      </c>
      <c r="K521" s="87" cm="1">
        <f t="array" ref="K521">tblData[[#This Row],[Birthday 2024]]-_xlfn.SWITCH(tblData[[#This Row],[Day of week]],7,0,6,6,5,5,4,4,3,3,2,2,1,1)</f>
        <v>45648</v>
      </c>
      <c r="L521" s="87">
        <f>IF(MONTH(tblData[[#This Row],[Birthday 2024]])=2,DATE(2024,2,25),EOMONTH(tblData[[#This Row],[Birthday 2024]],0)-4)</f>
        <v>45653</v>
      </c>
      <c r="M521" s="87">
        <f>EOMONTH(tblData[[#This Row],[Birthday 2024]],0)</f>
        <v>45657</v>
      </c>
      <c r="N521" s="87" t="b">
        <f>MEDIAN(tblData[[#This Row],[Last - 5]:[Last]],tblData[[#This Row],[Birthday 2024]])=tblData[[#This Row],[Birthday 2024]]</f>
        <v>0</v>
      </c>
      <c r="O521" s="87" t="b">
        <f>DAY(tblData[[#This Row],[Birthday 2024]]) = DAY(EDATE(tblData[[#This Row],[Birthday 2024]],6))</f>
        <v>1</v>
      </c>
      <c r="P521" s="87" t="b">
        <f>IF((tblData[[#This Row],[Day of week]]=7)+(tblData[[#This Row],[Day of week]]=6),TRUE,FALSE)</f>
        <v>1</v>
      </c>
      <c r="Q521" s="3">
        <f>IF(tblData[[#This Row],[Is Weekend]],DAY(tblData[[#This Row],[Birthday 2024]]),0)</f>
        <v>22</v>
      </c>
    </row>
    <row r="522" spans="2:17" ht="23.25" customHeight="1" x14ac:dyDescent="0.25">
      <c r="B522" s="19" t="s">
        <v>504</v>
      </c>
      <c r="C522" s="20">
        <v>37712</v>
      </c>
      <c r="D522" s="86">
        <f>DATE(2024,MONTH(tblData[[#This Row],[Birthday (MM/DD/YYYY)]]),DAY(tblData[[#This Row],[Birthday (MM/DD/YYYY)]]))</f>
        <v>45383</v>
      </c>
      <c r="E522" s="3">
        <f>WEEKDAY(tblData[[#This Row],[Birthday 2024]],2)</f>
        <v>1</v>
      </c>
      <c r="F522" s="3">
        <f>WEEKDAY(DATE(2024,MONTH(tblData[[#This Row],[Birthday 2024]]),1),2)</f>
        <v>1</v>
      </c>
      <c r="G522" s="87">
        <f>DATE(2024,MONTH(tblData[[#This Row],[Birthday 2024]]),1)</f>
        <v>45383</v>
      </c>
      <c r="H522" s="87">
        <f>IF(tblData[[#This Row],[First Day of week of the month]]&lt;=2,tblData[[#This Row],[First Day of week]]+2-tblData[[#This Row],[First Day of week of the month]],tblData[[#This Row],[First Day of week]]+7-tblData[[#This Row],[First Day of week of the month]]+2)</f>
        <v>45384</v>
      </c>
      <c r="I522" s="87">
        <f>tblData[[#This Row],[First Tuesday of the month]]+7*2</f>
        <v>45398</v>
      </c>
      <c r="J522" s="3" t="b">
        <f>tblData[[#This Row],[Third Tuesday of the month]]=tblData[[#This Row],[Birthday 2024]]</f>
        <v>0</v>
      </c>
      <c r="K522" s="87" cm="1">
        <f t="array" ref="K522">tblData[[#This Row],[Birthday 2024]]-_xlfn.SWITCH(tblData[[#This Row],[Day of week]],7,0,6,6,5,5,4,4,3,3,2,2,1,1)</f>
        <v>45382</v>
      </c>
      <c r="L522" s="87">
        <f>IF(MONTH(tblData[[#This Row],[Birthday 2024]])=2,DATE(2024,2,25),EOMONTH(tblData[[#This Row],[Birthday 2024]],0)-4)</f>
        <v>45408</v>
      </c>
      <c r="M522" s="87">
        <f>EOMONTH(tblData[[#This Row],[Birthday 2024]],0)</f>
        <v>45412</v>
      </c>
      <c r="N522" s="87" t="b">
        <f>MEDIAN(tblData[[#This Row],[Last - 5]:[Last]],tblData[[#This Row],[Birthday 2024]])=tblData[[#This Row],[Birthday 2024]]</f>
        <v>0</v>
      </c>
      <c r="O522" s="87" t="b">
        <f>DAY(tblData[[#This Row],[Birthday 2024]]) = DAY(EDATE(tblData[[#This Row],[Birthday 2024]],6))</f>
        <v>1</v>
      </c>
      <c r="P522" s="87" t="b">
        <f>IF((tblData[[#This Row],[Day of week]]=7)+(tblData[[#This Row],[Day of week]]=6),TRUE,FALSE)</f>
        <v>0</v>
      </c>
      <c r="Q522" s="3">
        <f>IF(tblData[[#This Row],[Is Weekend]],DAY(tblData[[#This Row],[Birthday 2024]]),0)</f>
        <v>0</v>
      </c>
    </row>
    <row r="523" spans="2:17" ht="23.25" customHeight="1" x14ac:dyDescent="0.25">
      <c r="B523" s="19" t="s">
        <v>505</v>
      </c>
      <c r="C523" s="20">
        <v>37956</v>
      </c>
      <c r="D523" s="86">
        <f>DATE(2024,MONTH(tblData[[#This Row],[Birthday (MM/DD/YYYY)]]),DAY(tblData[[#This Row],[Birthday (MM/DD/YYYY)]]))</f>
        <v>45627</v>
      </c>
      <c r="E523" s="3">
        <f>WEEKDAY(tblData[[#This Row],[Birthday 2024]],2)</f>
        <v>7</v>
      </c>
      <c r="F523" s="3">
        <f>WEEKDAY(DATE(2024,MONTH(tblData[[#This Row],[Birthday 2024]]),1),2)</f>
        <v>7</v>
      </c>
      <c r="G523" s="87">
        <f>DATE(2024,MONTH(tblData[[#This Row],[Birthday 2024]]),1)</f>
        <v>45627</v>
      </c>
      <c r="H523" s="87">
        <f>IF(tblData[[#This Row],[First Day of week of the month]]&lt;=2,tblData[[#This Row],[First Day of week]]+2-tblData[[#This Row],[First Day of week of the month]],tblData[[#This Row],[First Day of week]]+7-tblData[[#This Row],[First Day of week of the month]]+2)</f>
        <v>45629</v>
      </c>
      <c r="I523" s="87">
        <f>tblData[[#This Row],[First Tuesday of the month]]+7*2</f>
        <v>45643</v>
      </c>
      <c r="J523" s="3" t="b">
        <f>tblData[[#This Row],[Third Tuesday of the month]]=tblData[[#This Row],[Birthday 2024]]</f>
        <v>0</v>
      </c>
      <c r="K523" s="87" cm="1">
        <f t="array" ref="K523">tblData[[#This Row],[Birthday 2024]]-_xlfn.SWITCH(tblData[[#This Row],[Day of week]],7,0,6,6,5,5,4,4,3,3,2,2,1,1)</f>
        <v>45627</v>
      </c>
      <c r="L523" s="87">
        <f>IF(MONTH(tblData[[#This Row],[Birthday 2024]])=2,DATE(2024,2,25),EOMONTH(tblData[[#This Row],[Birthday 2024]],0)-4)</f>
        <v>45653</v>
      </c>
      <c r="M523" s="87">
        <f>EOMONTH(tblData[[#This Row],[Birthday 2024]],0)</f>
        <v>45657</v>
      </c>
      <c r="N523" s="87" t="b">
        <f>MEDIAN(tblData[[#This Row],[Last - 5]:[Last]],tblData[[#This Row],[Birthday 2024]])=tblData[[#This Row],[Birthday 2024]]</f>
        <v>0</v>
      </c>
      <c r="O523" s="87" t="b">
        <f>DAY(tblData[[#This Row],[Birthday 2024]]) = DAY(EDATE(tblData[[#This Row],[Birthday 2024]],6))</f>
        <v>1</v>
      </c>
      <c r="P523" s="87" t="b">
        <f>IF((tblData[[#This Row],[Day of week]]=7)+(tblData[[#This Row],[Day of week]]=6),TRUE,FALSE)</f>
        <v>1</v>
      </c>
      <c r="Q523" s="3">
        <f>IF(tblData[[#This Row],[Is Weekend]],DAY(tblData[[#This Row],[Birthday 2024]]),0)</f>
        <v>1</v>
      </c>
    </row>
    <row r="524" spans="2:17" ht="23.25" customHeight="1" x14ac:dyDescent="0.25">
      <c r="B524" s="19" t="s">
        <v>506</v>
      </c>
      <c r="C524" s="20">
        <v>37917</v>
      </c>
      <c r="D524" s="86">
        <f>DATE(2024,MONTH(tblData[[#This Row],[Birthday (MM/DD/YYYY)]]),DAY(tblData[[#This Row],[Birthday (MM/DD/YYYY)]]))</f>
        <v>45588</v>
      </c>
      <c r="E524" s="3">
        <f>WEEKDAY(tblData[[#This Row],[Birthday 2024]],2)</f>
        <v>3</v>
      </c>
      <c r="F524" s="3">
        <f>WEEKDAY(DATE(2024,MONTH(tblData[[#This Row],[Birthday 2024]]),1),2)</f>
        <v>2</v>
      </c>
      <c r="G524" s="87">
        <f>DATE(2024,MONTH(tblData[[#This Row],[Birthday 2024]]),1)</f>
        <v>45566</v>
      </c>
      <c r="H524" s="87">
        <f>IF(tblData[[#This Row],[First Day of week of the month]]&lt;=2,tblData[[#This Row],[First Day of week]]+2-tblData[[#This Row],[First Day of week of the month]],tblData[[#This Row],[First Day of week]]+7-tblData[[#This Row],[First Day of week of the month]]+2)</f>
        <v>45566</v>
      </c>
      <c r="I524" s="87">
        <f>tblData[[#This Row],[First Tuesday of the month]]+7*2</f>
        <v>45580</v>
      </c>
      <c r="J524" s="3" t="b">
        <f>tblData[[#This Row],[Third Tuesday of the month]]=tblData[[#This Row],[Birthday 2024]]</f>
        <v>0</v>
      </c>
      <c r="K524" s="87" cm="1">
        <f t="array" ref="K524">tblData[[#This Row],[Birthday 2024]]-_xlfn.SWITCH(tblData[[#This Row],[Day of week]],7,0,6,6,5,5,4,4,3,3,2,2,1,1)</f>
        <v>45585</v>
      </c>
      <c r="L524" s="87">
        <f>IF(MONTH(tblData[[#This Row],[Birthday 2024]])=2,DATE(2024,2,25),EOMONTH(tblData[[#This Row],[Birthday 2024]],0)-4)</f>
        <v>45592</v>
      </c>
      <c r="M524" s="87">
        <f>EOMONTH(tblData[[#This Row],[Birthday 2024]],0)</f>
        <v>45596</v>
      </c>
      <c r="N524" s="87" t="b">
        <f>MEDIAN(tblData[[#This Row],[Last - 5]:[Last]],tblData[[#This Row],[Birthday 2024]])=tblData[[#This Row],[Birthday 2024]]</f>
        <v>0</v>
      </c>
      <c r="O524" s="87" t="b">
        <f>DAY(tblData[[#This Row],[Birthday 2024]]) = DAY(EDATE(tblData[[#This Row],[Birthday 2024]],6))</f>
        <v>1</v>
      </c>
      <c r="P524" s="87" t="b">
        <f>IF((tblData[[#This Row],[Day of week]]=7)+(tblData[[#This Row],[Day of week]]=6),TRUE,FALSE)</f>
        <v>0</v>
      </c>
      <c r="Q524" s="3">
        <f>IF(tblData[[#This Row],[Is Weekend]],DAY(tblData[[#This Row],[Birthday 2024]]),0)</f>
        <v>0</v>
      </c>
    </row>
    <row r="525" spans="2:17" ht="23.25" customHeight="1" x14ac:dyDescent="0.25">
      <c r="B525" s="19" t="s">
        <v>507</v>
      </c>
      <c r="C525" s="20">
        <v>37205</v>
      </c>
      <c r="D525" s="86">
        <f>DATE(2024,MONTH(tblData[[#This Row],[Birthday (MM/DD/YYYY)]]),DAY(tblData[[#This Row],[Birthday (MM/DD/YYYY)]]))</f>
        <v>45606</v>
      </c>
      <c r="E525" s="3">
        <f>WEEKDAY(tblData[[#This Row],[Birthday 2024]],2)</f>
        <v>7</v>
      </c>
      <c r="F525" s="3">
        <f>WEEKDAY(DATE(2024,MONTH(tblData[[#This Row],[Birthday 2024]]),1),2)</f>
        <v>5</v>
      </c>
      <c r="G525" s="87">
        <f>DATE(2024,MONTH(tblData[[#This Row],[Birthday 2024]]),1)</f>
        <v>45597</v>
      </c>
      <c r="H525" s="87">
        <f>IF(tblData[[#This Row],[First Day of week of the month]]&lt;=2,tblData[[#This Row],[First Day of week]]+2-tblData[[#This Row],[First Day of week of the month]],tblData[[#This Row],[First Day of week]]+7-tblData[[#This Row],[First Day of week of the month]]+2)</f>
        <v>45601</v>
      </c>
      <c r="I525" s="87">
        <f>tblData[[#This Row],[First Tuesday of the month]]+7*2</f>
        <v>45615</v>
      </c>
      <c r="J525" s="3" t="b">
        <f>tblData[[#This Row],[Third Tuesday of the month]]=tblData[[#This Row],[Birthday 2024]]</f>
        <v>0</v>
      </c>
      <c r="K525" s="87" cm="1">
        <f t="array" ref="K525">tblData[[#This Row],[Birthday 2024]]-_xlfn.SWITCH(tblData[[#This Row],[Day of week]],7,0,6,6,5,5,4,4,3,3,2,2,1,1)</f>
        <v>45606</v>
      </c>
      <c r="L525" s="87">
        <f>IF(MONTH(tblData[[#This Row],[Birthday 2024]])=2,DATE(2024,2,25),EOMONTH(tblData[[#This Row],[Birthday 2024]],0)-4)</f>
        <v>45622</v>
      </c>
      <c r="M525" s="87">
        <f>EOMONTH(tblData[[#This Row],[Birthday 2024]],0)</f>
        <v>45626</v>
      </c>
      <c r="N525" s="87" t="b">
        <f>MEDIAN(tblData[[#This Row],[Last - 5]:[Last]],tblData[[#This Row],[Birthday 2024]])=tblData[[#This Row],[Birthday 2024]]</f>
        <v>0</v>
      </c>
      <c r="O525" s="87" t="b">
        <f>DAY(tblData[[#This Row],[Birthday 2024]]) = DAY(EDATE(tblData[[#This Row],[Birthday 2024]],6))</f>
        <v>1</v>
      </c>
      <c r="P525" s="87" t="b">
        <f>IF((tblData[[#This Row],[Day of week]]=7)+(tblData[[#This Row],[Day of week]]=6),TRUE,FALSE)</f>
        <v>1</v>
      </c>
      <c r="Q525" s="3">
        <f>IF(tblData[[#This Row],[Is Weekend]],DAY(tblData[[#This Row],[Birthday 2024]]),0)</f>
        <v>10</v>
      </c>
    </row>
    <row r="526" spans="2:17" ht="23.25" customHeight="1" x14ac:dyDescent="0.25">
      <c r="B526" s="19" t="s">
        <v>508</v>
      </c>
      <c r="C526" s="20">
        <v>39115</v>
      </c>
      <c r="D526" s="86">
        <f>DATE(2024,MONTH(tblData[[#This Row],[Birthday (MM/DD/YYYY)]]),DAY(tblData[[#This Row],[Birthday (MM/DD/YYYY)]]))</f>
        <v>45324</v>
      </c>
      <c r="E526" s="3">
        <f>WEEKDAY(tblData[[#This Row],[Birthday 2024]],2)</f>
        <v>5</v>
      </c>
      <c r="F526" s="3">
        <f>WEEKDAY(DATE(2024,MONTH(tblData[[#This Row],[Birthday 2024]]),1),2)</f>
        <v>4</v>
      </c>
      <c r="G526" s="87">
        <f>DATE(2024,MONTH(tblData[[#This Row],[Birthday 2024]]),1)</f>
        <v>45323</v>
      </c>
      <c r="H526" s="87">
        <f>IF(tblData[[#This Row],[First Day of week of the month]]&lt;=2,tblData[[#This Row],[First Day of week]]+2-tblData[[#This Row],[First Day of week of the month]],tblData[[#This Row],[First Day of week]]+7-tblData[[#This Row],[First Day of week of the month]]+2)</f>
        <v>45328</v>
      </c>
      <c r="I526" s="87">
        <f>tblData[[#This Row],[First Tuesday of the month]]+7*2</f>
        <v>45342</v>
      </c>
      <c r="J526" s="3" t="b">
        <f>tblData[[#This Row],[Third Tuesday of the month]]=tblData[[#This Row],[Birthday 2024]]</f>
        <v>0</v>
      </c>
      <c r="K526" s="87" cm="1">
        <f t="array" ref="K526">tblData[[#This Row],[Birthday 2024]]-_xlfn.SWITCH(tblData[[#This Row],[Day of week]],7,0,6,6,5,5,4,4,3,3,2,2,1,1)</f>
        <v>45319</v>
      </c>
      <c r="L526" s="87">
        <f>IF(MONTH(tblData[[#This Row],[Birthday 2024]])=2,DATE(2024,2,25),EOMONTH(tblData[[#This Row],[Birthday 2024]],0)-4)</f>
        <v>45347</v>
      </c>
      <c r="M526" s="87">
        <f>EOMONTH(tblData[[#This Row],[Birthday 2024]],0)</f>
        <v>45351</v>
      </c>
      <c r="N526" s="87" t="b">
        <f>MEDIAN(tblData[[#This Row],[Last - 5]:[Last]],tblData[[#This Row],[Birthday 2024]])=tblData[[#This Row],[Birthday 2024]]</f>
        <v>0</v>
      </c>
      <c r="O526" s="87" t="b">
        <f>DAY(tblData[[#This Row],[Birthday 2024]]) = DAY(EDATE(tblData[[#This Row],[Birthday 2024]],6))</f>
        <v>1</v>
      </c>
      <c r="P526" s="87" t="b">
        <f>IF((tblData[[#This Row],[Day of week]]=7)+(tblData[[#This Row],[Day of week]]=6),TRUE,FALSE)</f>
        <v>0</v>
      </c>
      <c r="Q526" s="3">
        <f>IF(tblData[[#This Row],[Is Weekend]],DAY(tblData[[#This Row],[Birthday 2024]]),0)</f>
        <v>0</v>
      </c>
    </row>
    <row r="527" spans="2:17" ht="23.25" customHeight="1" x14ac:dyDescent="0.25">
      <c r="B527" s="19" t="s">
        <v>509</v>
      </c>
      <c r="C527" s="20">
        <v>37676</v>
      </c>
      <c r="D527" s="86">
        <f>DATE(2024,MONTH(tblData[[#This Row],[Birthday (MM/DD/YYYY)]]),DAY(tblData[[#This Row],[Birthday (MM/DD/YYYY)]]))</f>
        <v>45346</v>
      </c>
      <c r="E527" s="3">
        <f>WEEKDAY(tblData[[#This Row],[Birthday 2024]],2)</f>
        <v>6</v>
      </c>
      <c r="F527" s="3">
        <f>WEEKDAY(DATE(2024,MONTH(tblData[[#This Row],[Birthday 2024]]),1),2)</f>
        <v>4</v>
      </c>
      <c r="G527" s="87">
        <f>DATE(2024,MONTH(tblData[[#This Row],[Birthday 2024]]),1)</f>
        <v>45323</v>
      </c>
      <c r="H527" s="87">
        <f>IF(tblData[[#This Row],[First Day of week of the month]]&lt;=2,tblData[[#This Row],[First Day of week]]+2-tblData[[#This Row],[First Day of week of the month]],tblData[[#This Row],[First Day of week]]+7-tblData[[#This Row],[First Day of week of the month]]+2)</f>
        <v>45328</v>
      </c>
      <c r="I527" s="87">
        <f>tblData[[#This Row],[First Tuesday of the month]]+7*2</f>
        <v>45342</v>
      </c>
      <c r="J527" s="3" t="b">
        <f>tblData[[#This Row],[Third Tuesday of the month]]=tblData[[#This Row],[Birthday 2024]]</f>
        <v>0</v>
      </c>
      <c r="K527" s="87" cm="1">
        <f t="array" ref="K527">tblData[[#This Row],[Birthday 2024]]-_xlfn.SWITCH(tblData[[#This Row],[Day of week]],7,0,6,6,5,5,4,4,3,3,2,2,1,1)</f>
        <v>45340</v>
      </c>
      <c r="L527" s="87">
        <f>IF(MONTH(tblData[[#This Row],[Birthday 2024]])=2,DATE(2024,2,25),EOMONTH(tblData[[#This Row],[Birthday 2024]],0)-4)</f>
        <v>45347</v>
      </c>
      <c r="M527" s="87">
        <f>EOMONTH(tblData[[#This Row],[Birthday 2024]],0)</f>
        <v>45351</v>
      </c>
      <c r="N527" s="87" t="b">
        <f>MEDIAN(tblData[[#This Row],[Last - 5]:[Last]],tblData[[#This Row],[Birthday 2024]])=tblData[[#This Row],[Birthday 2024]]</f>
        <v>0</v>
      </c>
      <c r="O527" s="87" t="b">
        <f>DAY(tblData[[#This Row],[Birthday 2024]]) = DAY(EDATE(tblData[[#This Row],[Birthday 2024]],6))</f>
        <v>1</v>
      </c>
      <c r="P527" s="87" t="b">
        <f>IF((tblData[[#This Row],[Day of week]]=7)+(tblData[[#This Row],[Day of week]]=6),TRUE,FALSE)</f>
        <v>1</v>
      </c>
      <c r="Q527" s="3">
        <f>IF(tblData[[#This Row],[Is Weekend]],DAY(tblData[[#This Row],[Birthday 2024]]),0)</f>
        <v>24</v>
      </c>
    </row>
    <row r="528" spans="2:17" ht="23.25" customHeight="1" x14ac:dyDescent="0.25">
      <c r="B528" s="19" t="s">
        <v>510</v>
      </c>
      <c r="C528" s="20">
        <v>38346</v>
      </c>
      <c r="D528" s="86">
        <f>DATE(2024,MONTH(tblData[[#This Row],[Birthday (MM/DD/YYYY)]]),DAY(tblData[[#This Row],[Birthday (MM/DD/YYYY)]]))</f>
        <v>45651</v>
      </c>
      <c r="E528" s="3">
        <f>WEEKDAY(tblData[[#This Row],[Birthday 2024]],2)</f>
        <v>3</v>
      </c>
      <c r="F528" s="3">
        <f>WEEKDAY(DATE(2024,MONTH(tblData[[#This Row],[Birthday 2024]]),1),2)</f>
        <v>7</v>
      </c>
      <c r="G528" s="87">
        <f>DATE(2024,MONTH(tblData[[#This Row],[Birthday 2024]]),1)</f>
        <v>45627</v>
      </c>
      <c r="H528" s="87">
        <f>IF(tblData[[#This Row],[First Day of week of the month]]&lt;=2,tblData[[#This Row],[First Day of week]]+2-tblData[[#This Row],[First Day of week of the month]],tblData[[#This Row],[First Day of week]]+7-tblData[[#This Row],[First Day of week of the month]]+2)</f>
        <v>45629</v>
      </c>
      <c r="I528" s="87">
        <f>tblData[[#This Row],[First Tuesday of the month]]+7*2</f>
        <v>45643</v>
      </c>
      <c r="J528" s="3" t="b">
        <f>tblData[[#This Row],[Third Tuesday of the month]]=tblData[[#This Row],[Birthday 2024]]</f>
        <v>0</v>
      </c>
      <c r="K528" s="87" cm="1">
        <f t="array" ref="K528">tblData[[#This Row],[Birthday 2024]]-_xlfn.SWITCH(tblData[[#This Row],[Day of week]],7,0,6,6,5,5,4,4,3,3,2,2,1,1)</f>
        <v>45648</v>
      </c>
      <c r="L528" s="87">
        <f>IF(MONTH(tblData[[#This Row],[Birthday 2024]])=2,DATE(2024,2,25),EOMONTH(tblData[[#This Row],[Birthday 2024]],0)-4)</f>
        <v>45653</v>
      </c>
      <c r="M528" s="87">
        <f>EOMONTH(tblData[[#This Row],[Birthday 2024]],0)</f>
        <v>45657</v>
      </c>
      <c r="N528" s="87" t="b">
        <f>MEDIAN(tblData[[#This Row],[Last - 5]:[Last]],tblData[[#This Row],[Birthday 2024]])=tblData[[#This Row],[Birthday 2024]]</f>
        <v>0</v>
      </c>
      <c r="O528" s="87" t="b">
        <f>DAY(tblData[[#This Row],[Birthday 2024]]) = DAY(EDATE(tblData[[#This Row],[Birthday 2024]],6))</f>
        <v>1</v>
      </c>
      <c r="P528" s="87" t="b">
        <f>IF((tblData[[#This Row],[Day of week]]=7)+(tblData[[#This Row],[Day of week]]=6),TRUE,FALSE)</f>
        <v>0</v>
      </c>
      <c r="Q528" s="3">
        <f>IF(tblData[[#This Row],[Is Weekend]],DAY(tblData[[#This Row],[Birthday 2024]]),0)</f>
        <v>0</v>
      </c>
    </row>
    <row r="529" spans="2:17" ht="23.25" customHeight="1" x14ac:dyDescent="0.25">
      <c r="B529" s="19" t="s">
        <v>511</v>
      </c>
      <c r="C529" s="20">
        <v>37321</v>
      </c>
      <c r="D529" s="86">
        <f>DATE(2024,MONTH(tblData[[#This Row],[Birthday (MM/DD/YYYY)]]),DAY(tblData[[#This Row],[Birthday (MM/DD/YYYY)]]))</f>
        <v>45357</v>
      </c>
      <c r="E529" s="3">
        <f>WEEKDAY(tblData[[#This Row],[Birthday 2024]],2)</f>
        <v>3</v>
      </c>
      <c r="F529" s="3">
        <f>WEEKDAY(DATE(2024,MONTH(tblData[[#This Row],[Birthday 2024]]),1),2)</f>
        <v>5</v>
      </c>
      <c r="G529" s="87">
        <f>DATE(2024,MONTH(tblData[[#This Row],[Birthday 2024]]),1)</f>
        <v>45352</v>
      </c>
      <c r="H529" s="87">
        <f>IF(tblData[[#This Row],[First Day of week of the month]]&lt;=2,tblData[[#This Row],[First Day of week]]+2-tblData[[#This Row],[First Day of week of the month]],tblData[[#This Row],[First Day of week]]+7-tblData[[#This Row],[First Day of week of the month]]+2)</f>
        <v>45356</v>
      </c>
      <c r="I529" s="87">
        <f>tblData[[#This Row],[First Tuesday of the month]]+7*2</f>
        <v>45370</v>
      </c>
      <c r="J529" s="3" t="b">
        <f>tblData[[#This Row],[Third Tuesday of the month]]=tblData[[#This Row],[Birthday 2024]]</f>
        <v>0</v>
      </c>
      <c r="K529" s="87" cm="1">
        <f t="array" ref="K529">tblData[[#This Row],[Birthday 2024]]-_xlfn.SWITCH(tblData[[#This Row],[Day of week]],7,0,6,6,5,5,4,4,3,3,2,2,1,1)</f>
        <v>45354</v>
      </c>
      <c r="L529" s="87">
        <f>IF(MONTH(tblData[[#This Row],[Birthday 2024]])=2,DATE(2024,2,25),EOMONTH(tblData[[#This Row],[Birthday 2024]],0)-4)</f>
        <v>45378</v>
      </c>
      <c r="M529" s="87">
        <f>EOMONTH(tblData[[#This Row],[Birthday 2024]],0)</f>
        <v>45382</v>
      </c>
      <c r="N529" s="87" t="b">
        <f>MEDIAN(tblData[[#This Row],[Last - 5]:[Last]],tblData[[#This Row],[Birthday 2024]])=tblData[[#This Row],[Birthday 2024]]</f>
        <v>0</v>
      </c>
      <c r="O529" s="87" t="b">
        <f>DAY(tblData[[#This Row],[Birthday 2024]]) = DAY(EDATE(tblData[[#This Row],[Birthday 2024]],6))</f>
        <v>1</v>
      </c>
      <c r="P529" s="87" t="b">
        <f>IF((tblData[[#This Row],[Day of week]]=7)+(tblData[[#This Row],[Day of week]]=6),TRUE,FALSE)</f>
        <v>0</v>
      </c>
      <c r="Q529" s="3">
        <f>IF(tblData[[#This Row],[Is Weekend]],DAY(tblData[[#This Row],[Birthday 2024]]),0)</f>
        <v>0</v>
      </c>
    </row>
    <row r="530" spans="2:17" ht="23.25" customHeight="1" x14ac:dyDescent="0.25">
      <c r="B530" s="19" t="s">
        <v>512</v>
      </c>
      <c r="C530" s="20">
        <v>38149</v>
      </c>
      <c r="D530" s="86">
        <f>DATE(2024,MONTH(tblData[[#This Row],[Birthday (MM/DD/YYYY)]]),DAY(tblData[[#This Row],[Birthday (MM/DD/YYYY)]]))</f>
        <v>45454</v>
      </c>
      <c r="E530" s="3">
        <f>WEEKDAY(tblData[[#This Row],[Birthday 2024]],2)</f>
        <v>2</v>
      </c>
      <c r="F530" s="3">
        <f>WEEKDAY(DATE(2024,MONTH(tblData[[#This Row],[Birthday 2024]]),1),2)</f>
        <v>6</v>
      </c>
      <c r="G530" s="87">
        <f>DATE(2024,MONTH(tblData[[#This Row],[Birthday 2024]]),1)</f>
        <v>45444</v>
      </c>
      <c r="H530" s="87">
        <f>IF(tblData[[#This Row],[First Day of week of the month]]&lt;=2,tblData[[#This Row],[First Day of week]]+2-tblData[[#This Row],[First Day of week of the month]],tblData[[#This Row],[First Day of week]]+7-tblData[[#This Row],[First Day of week of the month]]+2)</f>
        <v>45447</v>
      </c>
      <c r="I530" s="87">
        <f>tblData[[#This Row],[First Tuesday of the month]]+7*2</f>
        <v>45461</v>
      </c>
      <c r="J530" s="3" t="b">
        <f>tblData[[#This Row],[Third Tuesday of the month]]=tblData[[#This Row],[Birthday 2024]]</f>
        <v>0</v>
      </c>
      <c r="K530" s="87" cm="1">
        <f t="array" ref="K530">tblData[[#This Row],[Birthday 2024]]-_xlfn.SWITCH(tblData[[#This Row],[Day of week]],7,0,6,6,5,5,4,4,3,3,2,2,1,1)</f>
        <v>45452</v>
      </c>
      <c r="L530" s="87">
        <f>IF(MONTH(tblData[[#This Row],[Birthday 2024]])=2,DATE(2024,2,25),EOMONTH(tblData[[#This Row],[Birthday 2024]],0)-4)</f>
        <v>45469</v>
      </c>
      <c r="M530" s="87">
        <f>EOMONTH(tblData[[#This Row],[Birthday 2024]],0)</f>
        <v>45473</v>
      </c>
      <c r="N530" s="87" t="b">
        <f>MEDIAN(tblData[[#This Row],[Last - 5]:[Last]],tblData[[#This Row],[Birthday 2024]])=tblData[[#This Row],[Birthday 2024]]</f>
        <v>0</v>
      </c>
      <c r="O530" s="87" t="b">
        <f>DAY(tblData[[#This Row],[Birthday 2024]]) = DAY(EDATE(tblData[[#This Row],[Birthday 2024]],6))</f>
        <v>1</v>
      </c>
      <c r="P530" s="87" t="b">
        <f>IF((tblData[[#This Row],[Day of week]]=7)+(tblData[[#This Row],[Day of week]]=6),TRUE,FALSE)</f>
        <v>0</v>
      </c>
      <c r="Q530" s="3">
        <f>IF(tblData[[#This Row],[Is Weekend]],DAY(tblData[[#This Row],[Birthday 2024]]),0)</f>
        <v>0</v>
      </c>
    </row>
    <row r="531" spans="2:17" ht="23.25" customHeight="1" x14ac:dyDescent="0.25">
      <c r="B531" s="19" t="s">
        <v>513</v>
      </c>
      <c r="C531" s="20">
        <v>37819</v>
      </c>
      <c r="D531" s="86">
        <f>DATE(2024,MONTH(tblData[[#This Row],[Birthday (MM/DD/YYYY)]]),DAY(tblData[[#This Row],[Birthday (MM/DD/YYYY)]]))</f>
        <v>45490</v>
      </c>
      <c r="E531" s="3">
        <f>WEEKDAY(tblData[[#This Row],[Birthday 2024]],2)</f>
        <v>3</v>
      </c>
      <c r="F531" s="3">
        <f>WEEKDAY(DATE(2024,MONTH(tblData[[#This Row],[Birthday 2024]]),1),2)</f>
        <v>1</v>
      </c>
      <c r="G531" s="87">
        <f>DATE(2024,MONTH(tblData[[#This Row],[Birthday 2024]]),1)</f>
        <v>45474</v>
      </c>
      <c r="H531" s="87">
        <f>IF(tblData[[#This Row],[First Day of week of the month]]&lt;=2,tblData[[#This Row],[First Day of week]]+2-tblData[[#This Row],[First Day of week of the month]],tblData[[#This Row],[First Day of week]]+7-tblData[[#This Row],[First Day of week of the month]]+2)</f>
        <v>45475</v>
      </c>
      <c r="I531" s="87">
        <f>tblData[[#This Row],[First Tuesday of the month]]+7*2</f>
        <v>45489</v>
      </c>
      <c r="J531" s="3" t="b">
        <f>tblData[[#This Row],[Third Tuesday of the month]]=tblData[[#This Row],[Birthday 2024]]</f>
        <v>0</v>
      </c>
      <c r="K531" s="87" cm="1">
        <f t="array" ref="K531">tblData[[#This Row],[Birthday 2024]]-_xlfn.SWITCH(tblData[[#This Row],[Day of week]],7,0,6,6,5,5,4,4,3,3,2,2,1,1)</f>
        <v>45487</v>
      </c>
      <c r="L531" s="87">
        <f>IF(MONTH(tblData[[#This Row],[Birthday 2024]])=2,DATE(2024,2,25),EOMONTH(tblData[[#This Row],[Birthday 2024]],0)-4)</f>
        <v>45500</v>
      </c>
      <c r="M531" s="87">
        <f>EOMONTH(tblData[[#This Row],[Birthday 2024]],0)</f>
        <v>45504</v>
      </c>
      <c r="N531" s="87" t="b">
        <f>MEDIAN(tblData[[#This Row],[Last - 5]:[Last]],tblData[[#This Row],[Birthday 2024]])=tblData[[#This Row],[Birthday 2024]]</f>
        <v>0</v>
      </c>
      <c r="O531" s="87" t="b">
        <f>DAY(tblData[[#This Row],[Birthday 2024]]) = DAY(EDATE(tblData[[#This Row],[Birthday 2024]],6))</f>
        <v>1</v>
      </c>
      <c r="P531" s="87" t="b">
        <f>IF((tblData[[#This Row],[Day of week]]=7)+(tblData[[#This Row],[Day of week]]=6),TRUE,FALSE)</f>
        <v>0</v>
      </c>
      <c r="Q531" s="3">
        <f>IF(tblData[[#This Row],[Is Weekend]],DAY(tblData[[#This Row],[Birthday 2024]]),0)</f>
        <v>0</v>
      </c>
    </row>
    <row r="532" spans="2:17" ht="23.25" customHeight="1" x14ac:dyDescent="0.25">
      <c r="B532" s="19" t="s">
        <v>514</v>
      </c>
      <c r="C532" s="20">
        <v>37110</v>
      </c>
      <c r="D532" s="86">
        <f>DATE(2024,MONTH(tblData[[#This Row],[Birthday (MM/DD/YYYY)]]),DAY(tblData[[#This Row],[Birthday (MM/DD/YYYY)]]))</f>
        <v>45511</v>
      </c>
      <c r="E532" s="3">
        <f>WEEKDAY(tblData[[#This Row],[Birthday 2024]],2)</f>
        <v>3</v>
      </c>
      <c r="F532" s="3">
        <f>WEEKDAY(DATE(2024,MONTH(tblData[[#This Row],[Birthday 2024]]),1),2)</f>
        <v>4</v>
      </c>
      <c r="G532" s="87">
        <f>DATE(2024,MONTH(tblData[[#This Row],[Birthday 2024]]),1)</f>
        <v>45505</v>
      </c>
      <c r="H532" s="87">
        <f>IF(tblData[[#This Row],[First Day of week of the month]]&lt;=2,tblData[[#This Row],[First Day of week]]+2-tblData[[#This Row],[First Day of week of the month]],tblData[[#This Row],[First Day of week]]+7-tblData[[#This Row],[First Day of week of the month]]+2)</f>
        <v>45510</v>
      </c>
      <c r="I532" s="87">
        <f>tblData[[#This Row],[First Tuesday of the month]]+7*2</f>
        <v>45524</v>
      </c>
      <c r="J532" s="3" t="b">
        <f>tblData[[#This Row],[Third Tuesday of the month]]=tblData[[#This Row],[Birthday 2024]]</f>
        <v>0</v>
      </c>
      <c r="K532" s="87" cm="1">
        <f t="array" ref="K532">tblData[[#This Row],[Birthday 2024]]-_xlfn.SWITCH(tblData[[#This Row],[Day of week]],7,0,6,6,5,5,4,4,3,3,2,2,1,1)</f>
        <v>45508</v>
      </c>
      <c r="L532" s="87">
        <f>IF(MONTH(tblData[[#This Row],[Birthday 2024]])=2,DATE(2024,2,25),EOMONTH(tblData[[#This Row],[Birthday 2024]],0)-4)</f>
        <v>45531</v>
      </c>
      <c r="M532" s="87">
        <f>EOMONTH(tblData[[#This Row],[Birthday 2024]],0)</f>
        <v>45535</v>
      </c>
      <c r="N532" s="87" t="b">
        <f>MEDIAN(tblData[[#This Row],[Last - 5]:[Last]],tblData[[#This Row],[Birthday 2024]])=tblData[[#This Row],[Birthday 2024]]</f>
        <v>0</v>
      </c>
      <c r="O532" s="87" t="b">
        <f>DAY(tblData[[#This Row],[Birthday 2024]]) = DAY(EDATE(tblData[[#This Row],[Birthday 2024]],6))</f>
        <v>1</v>
      </c>
      <c r="P532" s="87" t="b">
        <f>IF((tblData[[#This Row],[Day of week]]=7)+(tblData[[#This Row],[Day of week]]=6),TRUE,FALSE)</f>
        <v>0</v>
      </c>
      <c r="Q532" s="3">
        <f>IF(tblData[[#This Row],[Is Weekend]],DAY(tblData[[#This Row],[Birthday 2024]]),0)</f>
        <v>0</v>
      </c>
    </row>
    <row r="533" spans="2:17" ht="23.25" customHeight="1" x14ac:dyDescent="0.25">
      <c r="B533" s="19" t="s">
        <v>515</v>
      </c>
      <c r="C533" s="20">
        <v>37402</v>
      </c>
      <c r="D533" s="86">
        <f>DATE(2024,MONTH(tblData[[#This Row],[Birthday (MM/DD/YYYY)]]),DAY(tblData[[#This Row],[Birthday (MM/DD/YYYY)]]))</f>
        <v>45438</v>
      </c>
      <c r="E533" s="3">
        <f>WEEKDAY(tblData[[#This Row],[Birthday 2024]],2)</f>
        <v>7</v>
      </c>
      <c r="F533" s="3">
        <f>WEEKDAY(DATE(2024,MONTH(tblData[[#This Row],[Birthday 2024]]),1),2)</f>
        <v>3</v>
      </c>
      <c r="G533" s="87">
        <f>DATE(2024,MONTH(tblData[[#This Row],[Birthday 2024]]),1)</f>
        <v>45413</v>
      </c>
      <c r="H533" s="87">
        <f>IF(tblData[[#This Row],[First Day of week of the month]]&lt;=2,tblData[[#This Row],[First Day of week]]+2-tblData[[#This Row],[First Day of week of the month]],tblData[[#This Row],[First Day of week]]+7-tblData[[#This Row],[First Day of week of the month]]+2)</f>
        <v>45419</v>
      </c>
      <c r="I533" s="87">
        <f>tblData[[#This Row],[First Tuesday of the month]]+7*2</f>
        <v>45433</v>
      </c>
      <c r="J533" s="3" t="b">
        <f>tblData[[#This Row],[Third Tuesday of the month]]=tblData[[#This Row],[Birthday 2024]]</f>
        <v>0</v>
      </c>
      <c r="K533" s="87" cm="1">
        <f t="array" ref="K533">tblData[[#This Row],[Birthday 2024]]-_xlfn.SWITCH(tblData[[#This Row],[Day of week]],7,0,6,6,5,5,4,4,3,3,2,2,1,1)</f>
        <v>45438</v>
      </c>
      <c r="L533" s="87">
        <f>IF(MONTH(tblData[[#This Row],[Birthday 2024]])=2,DATE(2024,2,25),EOMONTH(tblData[[#This Row],[Birthday 2024]],0)-4)</f>
        <v>45439</v>
      </c>
      <c r="M533" s="87">
        <f>EOMONTH(tblData[[#This Row],[Birthday 2024]],0)</f>
        <v>45443</v>
      </c>
      <c r="N533" s="87" t="b">
        <f>MEDIAN(tblData[[#This Row],[Last - 5]:[Last]],tblData[[#This Row],[Birthday 2024]])=tblData[[#This Row],[Birthday 2024]]</f>
        <v>0</v>
      </c>
      <c r="O533" s="87" t="b">
        <f>DAY(tblData[[#This Row],[Birthday 2024]]) = DAY(EDATE(tblData[[#This Row],[Birthday 2024]],6))</f>
        <v>1</v>
      </c>
      <c r="P533" s="87" t="b">
        <f>IF((tblData[[#This Row],[Day of week]]=7)+(tblData[[#This Row],[Day of week]]=6),TRUE,FALSE)</f>
        <v>1</v>
      </c>
      <c r="Q533" s="3">
        <f>IF(tblData[[#This Row],[Is Weekend]],DAY(tblData[[#This Row],[Birthday 2024]]),0)</f>
        <v>26</v>
      </c>
    </row>
    <row r="534" spans="2:17" ht="23.25" customHeight="1" x14ac:dyDescent="0.25">
      <c r="B534" s="19" t="s">
        <v>516</v>
      </c>
      <c r="C534" s="20">
        <v>37133</v>
      </c>
      <c r="D534" s="86">
        <f>DATE(2024,MONTH(tblData[[#This Row],[Birthday (MM/DD/YYYY)]]),DAY(tblData[[#This Row],[Birthday (MM/DD/YYYY)]]))</f>
        <v>45534</v>
      </c>
      <c r="E534" s="3">
        <f>WEEKDAY(tblData[[#This Row],[Birthday 2024]],2)</f>
        <v>5</v>
      </c>
      <c r="F534" s="3">
        <f>WEEKDAY(DATE(2024,MONTH(tblData[[#This Row],[Birthday 2024]]),1),2)</f>
        <v>4</v>
      </c>
      <c r="G534" s="87">
        <f>DATE(2024,MONTH(tblData[[#This Row],[Birthday 2024]]),1)</f>
        <v>45505</v>
      </c>
      <c r="H534" s="87">
        <f>IF(tblData[[#This Row],[First Day of week of the month]]&lt;=2,tblData[[#This Row],[First Day of week]]+2-tblData[[#This Row],[First Day of week of the month]],tblData[[#This Row],[First Day of week]]+7-tblData[[#This Row],[First Day of week of the month]]+2)</f>
        <v>45510</v>
      </c>
      <c r="I534" s="87">
        <f>tblData[[#This Row],[First Tuesday of the month]]+7*2</f>
        <v>45524</v>
      </c>
      <c r="J534" s="3" t="b">
        <f>tblData[[#This Row],[Third Tuesday of the month]]=tblData[[#This Row],[Birthday 2024]]</f>
        <v>0</v>
      </c>
      <c r="K534" s="87" cm="1">
        <f t="array" ref="K534">tblData[[#This Row],[Birthday 2024]]-_xlfn.SWITCH(tblData[[#This Row],[Day of week]],7,0,6,6,5,5,4,4,3,3,2,2,1,1)</f>
        <v>45529</v>
      </c>
      <c r="L534" s="87">
        <f>IF(MONTH(tblData[[#This Row],[Birthday 2024]])=2,DATE(2024,2,25),EOMONTH(tblData[[#This Row],[Birthday 2024]],0)-4)</f>
        <v>45531</v>
      </c>
      <c r="M534" s="87">
        <f>EOMONTH(tblData[[#This Row],[Birthday 2024]],0)</f>
        <v>45535</v>
      </c>
      <c r="N534" s="87" t="b">
        <f>MEDIAN(tblData[[#This Row],[Last - 5]:[Last]],tblData[[#This Row],[Birthday 2024]])=tblData[[#This Row],[Birthday 2024]]</f>
        <v>1</v>
      </c>
      <c r="O534" s="87" t="b">
        <f>DAY(tblData[[#This Row],[Birthday 2024]]) = DAY(EDATE(tblData[[#This Row],[Birthday 2024]],6))</f>
        <v>0</v>
      </c>
      <c r="P534" s="87" t="b">
        <f>IF((tblData[[#This Row],[Day of week]]=7)+(tblData[[#This Row],[Day of week]]=6),TRUE,FALSE)</f>
        <v>0</v>
      </c>
      <c r="Q534" s="3">
        <f>IF(tblData[[#This Row],[Is Weekend]],DAY(tblData[[#This Row],[Birthday 2024]]),0)</f>
        <v>0</v>
      </c>
    </row>
    <row r="535" spans="2:17" ht="23.25" customHeight="1" x14ac:dyDescent="0.25">
      <c r="B535" s="19" t="s">
        <v>517</v>
      </c>
      <c r="C535" s="20">
        <v>37696</v>
      </c>
      <c r="D535" s="86">
        <f>DATE(2024,MONTH(tblData[[#This Row],[Birthday (MM/DD/YYYY)]]),DAY(tblData[[#This Row],[Birthday (MM/DD/YYYY)]]))</f>
        <v>45367</v>
      </c>
      <c r="E535" s="3">
        <f>WEEKDAY(tblData[[#This Row],[Birthday 2024]],2)</f>
        <v>6</v>
      </c>
      <c r="F535" s="3">
        <f>WEEKDAY(DATE(2024,MONTH(tblData[[#This Row],[Birthday 2024]]),1),2)</f>
        <v>5</v>
      </c>
      <c r="G535" s="87">
        <f>DATE(2024,MONTH(tblData[[#This Row],[Birthday 2024]]),1)</f>
        <v>45352</v>
      </c>
      <c r="H535" s="87">
        <f>IF(tblData[[#This Row],[First Day of week of the month]]&lt;=2,tblData[[#This Row],[First Day of week]]+2-tblData[[#This Row],[First Day of week of the month]],tblData[[#This Row],[First Day of week]]+7-tblData[[#This Row],[First Day of week of the month]]+2)</f>
        <v>45356</v>
      </c>
      <c r="I535" s="87">
        <f>tblData[[#This Row],[First Tuesday of the month]]+7*2</f>
        <v>45370</v>
      </c>
      <c r="J535" s="3" t="b">
        <f>tblData[[#This Row],[Third Tuesday of the month]]=tblData[[#This Row],[Birthday 2024]]</f>
        <v>0</v>
      </c>
      <c r="K535" s="87" cm="1">
        <f t="array" ref="K535">tblData[[#This Row],[Birthday 2024]]-_xlfn.SWITCH(tblData[[#This Row],[Day of week]],7,0,6,6,5,5,4,4,3,3,2,2,1,1)</f>
        <v>45361</v>
      </c>
      <c r="L535" s="87">
        <f>IF(MONTH(tblData[[#This Row],[Birthday 2024]])=2,DATE(2024,2,25),EOMONTH(tblData[[#This Row],[Birthday 2024]],0)-4)</f>
        <v>45378</v>
      </c>
      <c r="M535" s="87">
        <f>EOMONTH(tblData[[#This Row],[Birthday 2024]],0)</f>
        <v>45382</v>
      </c>
      <c r="N535" s="87" t="b">
        <f>MEDIAN(tblData[[#This Row],[Last - 5]:[Last]],tblData[[#This Row],[Birthday 2024]])=tblData[[#This Row],[Birthday 2024]]</f>
        <v>0</v>
      </c>
      <c r="O535" s="87" t="b">
        <f>DAY(tblData[[#This Row],[Birthday 2024]]) = DAY(EDATE(tblData[[#This Row],[Birthday 2024]],6))</f>
        <v>1</v>
      </c>
      <c r="P535" s="87" t="b">
        <f>IF((tblData[[#This Row],[Day of week]]=7)+(tblData[[#This Row],[Day of week]]=6),TRUE,FALSE)</f>
        <v>1</v>
      </c>
      <c r="Q535" s="3">
        <f>IF(tblData[[#This Row],[Is Weekend]],DAY(tblData[[#This Row],[Birthday 2024]]),0)</f>
        <v>16</v>
      </c>
    </row>
    <row r="536" spans="2:17" ht="23.25" customHeight="1" x14ac:dyDescent="0.25">
      <c r="B536" s="19" t="s">
        <v>518</v>
      </c>
      <c r="C536" s="20">
        <v>37937</v>
      </c>
      <c r="D536" s="86">
        <f>DATE(2024,MONTH(tblData[[#This Row],[Birthday (MM/DD/YYYY)]]),DAY(tblData[[#This Row],[Birthday (MM/DD/YYYY)]]))</f>
        <v>45608</v>
      </c>
      <c r="E536" s="3">
        <f>WEEKDAY(tblData[[#This Row],[Birthday 2024]],2)</f>
        <v>2</v>
      </c>
      <c r="F536" s="3">
        <f>WEEKDAY(DATE(2024,MONTH(tblData[[#This Row],[Birthday 2024]]),1),2)</f>
        <v>5</v>
      </c>
      <c r="G536" s="87">
        <f>DATE(2024,MONTH(tblData[[#This Row],[Birthday 2024]]),1)</f>
        <v>45597</v>
      </c>
      <c r="H536" s="87">
        <f>IF(tblData[[#This Row],[First Day of week of the month]]&lt;=2,tblData[[#This Row],[First Day of week]]+2-tblData[[#This Row],[First Day of week of the month]],tblData[[#This Row],[First Day of week]]+7-tblData[[#This Row],[First Day of week of the month]]+2)</f>
        <v>45601</v>
      </c>
      <c r="I536" s="87">
        <f>tblData[[#This Row],[First Tuesday of the month]]+7*2</f>
        <v>45615</v>
      </c>
      <c r="J536" s="3" t="b">
        <f>tblData[[#This Row],[Third Tuesday of the month]]=tblData[[#This Row],[Birthday 2024]]</f>
        <v>0</v>
      </c>
      <c r="K536" s="87" cm="1">
        <f t="array" ref="K536">tblData[[#This Row],[Birthday 2024]]-_xlfn.SWITCH(tblData[[#This Row],[Day of week]],7,0,6,6,5,5,4,4,3,3,2,2,1,1)</f>
        <v>45606</v>
      </c>
      <c r="L536" s="87">
        <f>IF(MONTH(tblData[[#This Row],[Birthday 2024]])=2,DATE(2024,2,25),EOMONTH(tblData[[#This Row],[Birthday 2024]],0)-4)</f>
        <v>45622</v>
      </c>
      <c r="M536" s="87">
        <f>EOMONTH(tblData[[#This Row],[Birthday 2024]],0)</f>
        <v>45626</v>
      </c>
      <c r="N536" s="87" t="b">
        <f>MEDIAN(tblData[[#This Row],[Last - 5]:[Last]],tblData[[#This Row],[Birthday 2024]])=tblData[[#This Row],[Birthday 2024]]</f>
        <v>0</v>
      </c>
      <c r="O536" s="87" t="b">
        <f>DAY(tblData[[#This Row],[Birthday 2024]]) = DAY(EDATE(tblData[[#This Row],[Birthday 2024]],6))</f>
        <v>1</v>
      </c>
      <c r="P536" s="87" t="b">
        <f>IF((tblData[[#This Row],[Day of week]]=7)+(tblData[[#This Row],[Day of week]]=6),TRUE,FALSE)</f>
        <v>0</v>
      </c>
      <c r="Q536" s="3">
        <f>IF(tblData[[#This Row],[Is Weekend]],DAY(tblData[[#This Row],[Birthday 2024]]),0)</f>
        <v>0</v>
      </c>
    </row>
    <row r="537" spans="2:17" ht="23.25" customHeight="1" x14ac:dyDescent="0.25">
      <c r="B537" s="19" t="s">
        <v>519</v>
      </c>
      <c r="C537" s="20">
        <v>37879</v>
      </c>
      <c r="D537" s="86">
        <f>DATE(2024,MONTH(tblData[[#This Row],[Birthday (MM/DD/YYYY)]]),DAY(tblData[[#This Row],[Birthday (MM/DD/YYYY)]]))</f>
        <v>45550</v>
      </c>
      <c r="E537" s="3">
        <f>WEEKDAY(tblData[[#This Row],[Birthday 2024]],2)</f>
        <v>7</v>
      </c>
      <c r="F537" s="3">
        <f>WEEKDAY(DATE(2024,MONTH(tblData[[#This Row],[Birthday 2024]]),1),2)</f>
        <v>7</v>
      </c>
      <c r="G537" s="87">
        <f>DATE(2024,MONTH(tblData[[#This Row],[Birthday 2024]]),1)</f>
        <v>45536</v>
      </c>
      <c r="H537" s="87">
        <f>IF(tblData[[#This Row],[First Day of week of the month]]&lt;=2,tblData[[#This Row],[First Day of week]]+2-tblData[[#This Row],[First Day of week of the month]],tblData[[#This Row],[First Day of week]]+7-tblData[[#This Row],[First Day of week of the month]]+2)</f>
        <v>45538</v>
      </c>
      <c r="I537" s="87">
        <f>tblData[[#This Row],[First Tuesday of the month]]+7*2</f>
        <v>45552</v>
      </c>
      <c r="J537" s="3" t="b">
        <f>tblData[[#This Row],[Third Tuesday of the month]]=tblData[[#This Row],[Birthday 2024]]</f>
        <v>0</v>
      </c>
      <c r="K537" s="87" cm="1">
        <f t="array" ref="K537">tblData[[#This Row],[Birthday 2024]]-_xlfn.SWITCH(tblData[[#This Row],[Day of week]],7,0,6,6,5,5,4,4,3,3,2,2,1,1)</f>
        <v>45550</v>
      </c>
      <c r="L537" s="87">
        <f>IF(MONTH(tblData[[#This Row],[Birthday 2024]])=2,DATE(2024,2,25),EOMONTH(tblData[[#This Row],[Birthday 2024]],0)-4)</f>
        <v>45561</v>
      </c>
      <c r="M537" s="87">
        <f>EOMONTH(tblData[[#This Row],[Birthday 2024]],0)</f>
        <v>45565</v>
      </c>
      <c r="N537" s="87" t="b">
        <f>MEDIAN(tblData[[#This Row],[Last - 5]:[Last]],tblData[[#This Row],[Birthday 2024]])=tblData[[#This Row],[Birthday 2024]]</f>
        <v>0</v>
      </c>
      <c r="O537" s="87" t="b">
        <f>DAY(tblData[[#This Row],[Birthday 2024]]) = DAY(EDATE(tblData[[#This Row],[Birthday 2024]],6))</f>
        <v>1</v>
      </c>
      <c r="P537" s="87" t="b">
        <f>IF((tblData[[#This Row],[Day of week]]=7)+(tblData[[#This Row],[Day of week]]=6),TRUE,FALSE)</f>
        <v>1</v>
      </c>
      <c r="Q537" s="3">
        <f>IF(tblData[[#This Row],[Is Weekend]],DAY(tblData[[#This Row],[Birthday 2024]]),0)</f>
        <v>15</v>
      </c>
    </row>
    <row r="538" spans="2:17" ht="23.25" customHeight="1" x14ac:dyDescent="0.25">
      <c r="B538" s="19" t="s">
        <v>520</v>
      </c>
      <c r="C538" s="20">
        <v>37881</v>
      </c>
      <c r="D538" s="86">
        <f>DATE(2024,MONTH(tblData[[#This Row],[Birthday (MM/DD/YYYY)]]),DAY(tblData[[#This Row],[Birthday (MM/DD/YYYY)]]))</f>
        <v>45552</v>
      </c>
      <c r="E538" s="3">
        <f>WEEKDAY(tblData[[#This Row],[Birthday 2024]],2)</f>
        <v>2</v>
      </c>
      <c r="F538" s="3">
        <f>WEEKDAY(DATE(2024,MONTH(tblData[[#This Row],[Birthday 2024]]),1),2)</f>
        <v>7</v>
      </c>
      <c r="G538" s="87">
        <f>DATE(2024,MONTH(tblData[[#This Row],[Birthday 2024]]),1)</f>
        <v>45536</v>
      </c>
      <c r="H538" s="87">
        <f>IF(tblData[[#This Row],[First Day of week of the month]]&lt;=2,tblData[[#This Row],[First Day of week]]+2-tblData[[#This Row],[First Day of week of the month]],tblData[[#This Row],[First Day of week]]+7-tblData[[#This Row],[First Day of week of the month]]+2)</f>
        <v>45538</v>
      </c>
      <c r="I538" s="87">
        <f>tblData[[#This Row],[First Tuesday of the month]]+7*2</f>
        <v>45552</v>
      </c>
      <c r="J538" s="3" t="b">
        <f>tblData[[#This Row],[Third Tuesday of the month]]=tblData[[#This Row],[Birthday 2024]]</f>
        <v>1</v>
      </c>
      <c r="K538" s="87" cm="1">
        <f t="array" ref="K538">tblData[[#This Row],[Birthday 2024]]-_xlfn.SWITCH(tblData[[#This Row],[Day of week]],7,0,6,6,5,5,4,4,3,3,2,2,1,1)</f>
        <v>45550</v>
      </c>
      <c r="L538" s="87">
        <f>IF(MONTH(tblData[[#This Row],[Birthday 2024]])=2,DATE(2024,2,25),EOMONTH(tblData[[#This Row],[Birthday 2024]],0)-4)</f>
        <v>45561</v>
      </c>
      <c r="M538" s="87">
        <f>EOMONTH(tblData[[#This Row],[Birthday 2024]],0)</f>
        <v>45565</v>
      </c>
      <c r="N538" s="87" t="b">
        <f>MEDIAN(tblData[[#This Row],[Last - 5]:[Last]],tblData[[#This Row],[Birthday 2024]])=tblData[[#This Row],[Birthday 2024]]</f>
        <v>0</v>
      </c>
      <c r="O538" s="87" t="b">
        <f>DAY(tblData[[#This Row],[Birthday 2024]]) = DAY(EDATE(tblData[[#This Row],[Birthday 2024]],6))</f>
        <v>1</v>
      </c>
      <c r="P538" s="87" t="b">
        <f>IF((tblData[[#This Row],[Day of week]]=7)+(tblData[[#This Row],[Day of week]]=6),TRUE,FALSE)</f>
        <v>0</v>
      </c>
      <c r="Q538" s="3">
        <f>IF(tblData[[#This Row],[Is Weekend]],DAY(tblData[[#This Row],[Birthday 2024]]),0)</f>
        <v>0</v>
      </c>
    </row>
    <row r="539" spans="2:17" ht="23.25" customHeight="1" x14ac:dyDescent="0.25">
      <c r="B539" s="19" t="s">
        <v>521</v>
      </c>
      <c r="C539" s="20">
        <v>37458</v>
      </c>
      <c r="D539" s="86">
        <f>DATE(2024,MONTH(tblData[[#This Row],[Birthday (MM/DD/YYYY)]]),DAY(tblData[[#This Row],[Birthday (MM/DD/YYYY)]]))</f>
        <v>45494</v>
      </c>
      <c r="E539" s="3">
        <f>WEEKDAY(tblData[[#This Row],[Birthday 2024]],2)</f>
        <v>7</v>
      </c>
      <c r="F539" s="3">
        <f>WEEKDAY(DATE(2024,MONTH(tblData[[#This Row],[Birthday 2024]]),1),2)</f>
        <v>1</v>
      </c>
      <c r="G539" s="87">
        <f>DATE(2024,MONTH(tblData[[#This Row],[Birthday 2024]]),1)</f>
        <v>45474</v>
      </c>
      <c r="H539" s="87">
        <f>IF(tblData[[#This Row],[First Day of week of the month]]&lt;=2,tblData[[#This Row],[First Day of week]]+2-tblData[[#This Row],[First Day of week of the month]],tblData[[#This Row],[First Day of week]]+7-tblData[[#This Row],[First Day of week of the month]]+2)</f>
        <v>45475</v>
      </c>
      <c r="I539" s="87">
        <f>tblData[[#This Row],[First Tuesday of the month]]+7*2</f>
        <v>45489</v>
      </c>
      <c r="J539" s="3" t="b">
        <f>tblData[[#This Row],[Third Tuesday of the month]]=tblData[[#This Row],[Birthday 2024]]</f>
        <v>0</v>
      </c>
      <c r="K539" s="87" cm="1">
        <f t="array" ref="K539">tblData[[#This Row],[Birthday 2024]]-_xlfn.SWITCH(tblData[[#This Row],[Day of week]],7,0,6,6,5,5,4,4,3,3,2,2,1,1)</f>
        <v>45494</v>
      </c>
      <c r="L539" s="87">
        <f>IF(MONTH(tblData[[#This Row],[Birthday 2024]])=2,DATE(2024,2,25),EOMONTH(tblData[[#This Row],[Birthday 2024]],0)-4)</f>
        <v>45500</v>
      </c>
      <c r="M539" s="87">
        <f>EOMONTH(tblData[[#This Row],[Birthday 2024]],0)</f>
        <v>45504</v>
      </c>
      <c r="N539" s="87" t="b">
        <f>MEDIAN(tblData[[#This Row],[Last - 5]:[Last]],tblData[[#This Row],[Birthday 2024]])=tblData[[#This Row],[Birthday 2024]]</f>
        <v>0</v>
      </c>
      <c r="O539" s="87" t="b">
        <f>DAY(tblData[[#This Row],[Birthday 2024]]) = DAY(EDATE(tblData[[#This Row],[Birthday 2024]],6))</f>
        <v>1</v>
      </c>
      <c r="P539" s="87" t="b">
        <f>IF((tblData[[#This Row],[Day of week]]=7)+(tblData[[#This Row],[Day of week]]=6),TRUE,FALSE)</f>
        <v>1</v>
      </c>
      <c r="Q539" s="3">
        <f>IF(tblData[[#This Row],[Is Weekend]],DAY(tblData[[#This Row],[Birthday 2024]]),0)</f>
        <v>21</v>
      </c>
    </row>
    <row r="540" spans="2:17" ht="23.25" customHeight="1" x14ac:dyDescent="0.25">
      <c r="B540" s="19" t="s">
        <v>522</v>
      </c>
      <c r="C540" s="20">
        <v>37562</v>
      </c>
      <c r="D540" s="86">
        <f>DATE(2024,MONTH(tblData[[#This Row],[Birthday (MM/DD/YYYY)]]),DAY(tblData[[#This Row],[Birthday (MM/DD/YYYY)]]))</f>
        <v>45598</v>
      </c>
      <c r="E540" s="3">
        <f>WEEKDAY(tblData[[#This Row],[Birthday 2024]],2)</f>
        <v>6</v>
      </c>
      <c r="F540" s="3">
        <f>WEEKDAY(DATE(2024,MONTH(tblData[[#This Row],[Birthday 2024]]),1),2)</f>
        <v>5</v>
      </c>
      <c r="G540" s="87">
        <f>DATE(2024,MONTH(tblData[[#This Row],[Birthday 2024]]),1)</f>
        <v>45597</v>
      </c>
      <c r="H540" s="87">
        <f>IF(tblData[[#This Row],[First Day of week of the month]]&lt;=2,tblData[[#This Row],[First Day of week]]+2-tblData[[#This Row],[First Day of week of the month]],tblData[[#This Row],[First Day of week]]+7-tblData[[#This Row],[First Day of week of the month]]+2)</f>
        <v>45601</v>
      </c>
      <c r="I540" s="87">
        <f>tblData[[#This Row],[First Tuesday of the month]]+7*2</f>
        <v>45615</v>
      </c>
      <c r="J540" s="3" t="b">
        <f>tblData[[#This Row],[Third Tuesday of the month]]=tblData[[#This Row],[Birthday 2024]]</f>
        <v>0</v>
      </c>
      <c r="K540" s="87" cm="1">
        <f t="array" ref="K540">tblData[[#This Row],[Birthday 2024]]-_xlfn.SWITCH(tblData[[#This Row],[Day of week]],7,0,6,6,5,5,4,4,3,3,2,2,1,1)</f>
        <v>45592</v>
      </c>
      <c r="L540" s="87">
        <f>IF(MONTH(tblData[[#This Row],[Birthday 2024]])=2,DATE(2024,2,25),EOMONTH(tblData[[#This Row],[Birthday 2024]],0)-4)</f>
        <v>45622</v>
      </c>
      <c r="M540" s="87">
        <f>EOMONTH(tblData[[#This Row],[Birthday 2024]],0)</f>
        <v>45626</v>
      </c>
      <c r="N540" s="87" t="b">
        <f>MEDIAN(tblData[[#This Row],[Last - 5]:[Last]],tblData[[#This Row],[Birthday 2024]])=tblData[[#This Row],[Birthday 2024]]</f>
        <v>0</v>
      </c>
      <c r="O540" s="87" t="b">
        <f>DAY(tblData[[#This Row],[Birthday 2024]]) = DAY(EDATE(tblData[[#This Row],[Birthday 2024]],6))</f>
        <v>1</v>
      </c>
      <c r="P540" s="87" t="b">
        <f>IF((tblData[[#This Row],[Day of week]]=7)+(tblData[[#This Row],[Day of week]]=6),TRUE,FALSE)</f>
        <v>1</v>
      </c>
      <c r="Q540" s="3">
        <f>IF(tblData[[#This Row],[Is Weekend]],DAY(tblData[[#This Row],[Birthday 2024]]),0)</f>
        <v>2</v>
      </c>
    </row>
    <row r="541" spans="2:17" ht="23.25" customHeight="1" x14ac:dyDescent="0.25">
      <c r="B541" s="19" t="s">
        <v>523</v>
      </c>
      <c r="C541" s="20">
        <v>37329</v>
      </c>
      <c r="D541" s="86">
        <f>DATE(2024,MONTH(tblData[[#This Row],[Birthday (MM/DD/YYYY)]]),DAY(tblData[[#This Row],[Birthday (MM/DD/YYYY)]]))</f>
        <v>45365</v>
      </c>
      <c r="E541" s="3">
        <f>WEEKDAY(tblData[[#This Row],[Birthday 2024]],2)</f>
        <v>4</v>
      </c>
      <c r="F541" s="3">
        <f>WEEKDAY(DATE(2024,MONTH(tblData[[#This Row],[Birthday 2024]]),1),2)</f>
        <v>5</v>
      </c>
      <c r="G541" s="87">
        <f>DATE(2024,MONTH(tblData[[#This Row],[Birthday 2024]]),1)</f>
        <v>45352</v>
      </c>
      <c r="H541" s="87">
        <f>IF(tblData[[#This Row],[First Day of week of the month]]&lt;=2,tblData[[#This Row],[First Day of week]]+2-tblData[[#This Row],[First Day of week of the month]],tblData[[#This Row],[First Day of week]]+7-tblData[[#This Row],[First Day of week of the month]]+2)</f>
        <v>45356</v>
      </c>
      <c r="I541" s="87">
        <f>tblData[[#This Row],[First Tuesday of the month]]+7*2</f>
        <v>45370</v>
      </c>
      <c r="J541" s="3" t="b">
        <f>tblData[[#This Row],[Third Tuesday of the month]]=tblData[[#This Row],[Birthday 2024]]</f>
        <v>0</v>
      </c>
      <c r="K541" s="87" cm="1">
        <f t="array" ref="K541">tblData[[#This Row],[Birthday 2024]]-_xlfn.SWITCH(tblData[[#This Row],[Day of week]],7,0,6,6,5,5,4,4,3,3,2,2,1,1)</f>
        <v>45361</v>
      </c>
      <c r="L541" s="87">
        <f>IF(MONTH(tblData[[#This Row],[Birthday 2024]])=2,DATE(2024,2,25),EOMONTH(tblData[[#This Row],[Birthday 2024]],0)-4)</f>
        <v>45378</v>
      </c>
      <c r="M541" s="87">
        <f>EOMONTH(tblData[[#This Row],[Birthday 2024]],0)</f>
        <v>45382</v>
      </c>
      <c r="N541" s="87" t="b">
        <f>MEDIAN(tblData[[#This Row],[Last - 5]:[Last]],tblData[[#This Row],[Birthday 2024]])=tblData[[#This Row],[Birthday 2024]]</f>
        <v>0</v>
      </c>
      <c r="O541" s="87" t="b">
        <f>DAY(tblData[[#This Row],[Birthday 2024]]) = DAY(EDATE(tblData[[#This Row],[Birthday 2024]],6))</f>
        <v>1</v>
      </c>
      <c r="P541" s="87" t="b">
        <f>IF((tblData[[#This Row],[Day of week]]=7)+(tblData[[#This Row],[Day of week]]=6),TRUE,FALSE)</f>
        <v>0</v>
      </c>
      <c r="Q541" s="3">
        <f>IF(tblData[[#This Row],[Is Weekend]],DAY(tblData[[#This Row],[Birthday 2024]]),0)</f>
        <v>0</v>
      </c>
    </row>
    <row r="542" spans="2:17" ht="23.25" customHeight="1" x14ac:dyDescent="0.25">
      <c r="B542" s="19" t="s">
        <v>524</v>
      </c>
      <c r="C542" s="20">
        <v>37340</v>
      </c>
      <c r="D542" s="86">
        <f>DATE(2024,MONTH(tblData[[#This Row],[Birthday (MM/DD/YYYY)]]),DAY(tblData[[#This Row],[Birthday (MM/DD/YYYY)]]))</f>
        <v>45376</v>
      </c>
      <c r="E542" s="3">
        <f>WEEKDAY(tblData[[#This Row],[Birthday 2024]],2)</f>
        <v>1</v>
      </c>
      <c r="F542" s="3">
        <f>WEEKDAY(DATE(2024,MONTH(tblData[[#This Row],[Birthday 2024]]),1),2)</f>
        <v>5</v>
      </c>
      <c r="G542" s="87">
        <f>DATE(2024,MONTH(tblData[[#This Row],[Birthday 2024]]),1)</f>
        <v>45352</v>
      </c>
      <c r="H542" s="87">
        <f>IF(tblData[[#This Row],[First Day of week of the month]]&lt;=2,tblData[[#This Row],[First Day of week]]+2-tblData[[#This Row],[First Day of week of the month]],tblData[[#This Row],[First Day of week]]+7-tblData[[#This Row],[First Day of week of the month]]+2)</f>
        <v>45356</v>
      </c>
      <c r="I542" s="87">
        <f>tblData[[#This Row],[First Tuesday of the month]]+7*2</f>
        <v>45370</v>
      </c>
      <c r="J542" s="3" t="b">
        <f>tblData[[#This Row],[Third Tuesday of the month]]=tblData[[#This Row],[Birthday 2024]]</f>
        <v>0</v>
      </c>
      <c r="K542" s="87" cm="1">
        <f t="array" ref="K542">tblData[[#This Row],[Birthday 2024]]-_xlfn.SWITCH(tblData[[#This Row],[Day of week]],7,0,6,6,5,5,4,4,3,3,2,2,1,1)</f>
        <v>45375</v>
      </c>
      <c r="L542" s="87">
        <f>IF(MONTH(tblData[[#This Row],[Birthday 2024]])=2,DATE(2024,2,25),EOMONTH(tblData[[#This Row],[Birthday 2024]],0)-4)</f>
        <v>45378</v>
      </c>
      <c r="M542" s="87">
        <f>EOMONTH(tblData[[#This Row],[Birthday 2024]],0)</f>
        <v>45382</v>
      </c>
      <c r="N542" s="87" t="b">
        <f>MEDIAN(tblData[[#This Row],[Last - 5]:[Last]],tblData[[#This Row],[Birthday 2024]])=tblData[[#This Row],[Birthday 2024]]</f>
        <v>0</v>
      </c>
      <c r="O542" s="87" t="b">
        <f>DAY(tblData[[#This Row],[Birthday 2024]]) = DAY(EDATE(tblData[[#This Row],[Birthday 2024]],6))</f>
        <v>1</v>
      </c>
      <c r="P542" s="87" t="b">
        <f>IF((tblData[[#This Row],[Day of week]]=7)+(tblData[[#This Row],[Day of week]]=6),TRUE,FALSE)</f>
        <v>0</v>
      </c>
      <c r="Q542" s="3">
        <f>IF(tblData[[#This Row],[Is Weekend]],DAY(tblData[[#This Row],[Birthday 2024]]),0)</f>
        <v>0</v>
      </c>
    </row>
    <row r="543" spans="2:17" ht="23.25" customHeight="1" x14ac:dyDescent="0.25">
      <c r="B543" s="19" t="s">
        <v>525</v>
      </c>
      <c r="C543" s="20">
        <v>38275</v>
      </c>
      <c r="D543" s="86">
        <f>DATE(2024,MONTH(tblData[[#This Row],[Birthday (MM/DD/YYYY)]]),DAY(tblData[[#This Row],[Birthday (MM/DD/YYYY)]]))</f>
        <v>45580</v>
      </c>
      <c r="E543" s="3">
        <f>WEEKDAY(tblData[[#This Row],[Birthday 2024]],2)</f>
        <v>2</v>
      </c>
      <c r="F543" s="3">
        <f>WEEKDAY(DATE(2024,MONTH(tblData[[#This Row],[Birthday 2024]]),1),2)</f>
        <v>2</v>
      </c>
      <c r="G543" s="87">
        <f>DATE(2024,MONTH(tblData[[#This Row],[Birthday 2024]]),1)</f>
        <v>45566</v>
      </c>
      <c r="H543" s="87">
        <f>IF(tblData[[#This Row],[First Day of week of the month]]&lt;=2,tblData[[#This Row],[First Day of week]]+2-tblData[[#This Row],[First Day of week of the month]],tblData[[#This Row],[First Day of week]]+7-tblData[[#This Row],[First Day of week of the month]]+2)</f>
        <v>45566</v>
      </c>
      <c r="I543" s="87">
        <f>tblData[[#This Row],[First Tuesday of the month]]+7*2</f>
        <v>45580</v>
      </c>
      <c r="J543" s="3" t="b">
        <f>tblData[[#This Row],[Third Tuesday of the month]]=tblData[[#This Row],[Birthday 2024]]</f>
        <v>1</v>
      </c>
      <c r="K543" s="87" cm="1">
        <f t="array" ref="K543">tblData[[#This Row],[Birthday 2024]]-_xlfn.SWITCH(tblData[[#This Row],[Day of week]],7,0,6,6,5,5,4,4,3,3,2,2,1,1)</f>
        <v>45578</v>
      </c>
      <c r="L543" s="87">
        <f>IF(MONTH(tblData[[#This Row],[Birthday 2024]])=2,DATE(2024,2,25),EOMONTH(tblData[[#This Row],[Birthday 2024]],0)-4)</f>
        <v>45592</v>
      </c>
      <c r="M543" s="87">
        <f>EOMONTH(tblData[[#This Row],[Birthday 2024]],0)</f>
        <v>45596</v>
      </c>
      <c r="N543" s="87" t="b">
        <f>MEDIAN(tblData[[#This Row],[Last - 5]:[Last]],tblData[[#This Row],[Birthday 2024]])=tblData[[#This Row],[Birthday 2024]]</f>
        <v>0</v>
      </c>
      <c r="O543" s="87" t="b">
        <f>DAY(tblData[[#This Row],[Birthday 2024]]) = DAY(EDATE(tblData[[#This Row],[Birthday 2024]],6))</f>
        <v>1</v>
      </c>
      <c r="P543" s="87" t="b">
        <f>IF((tblData[[#This Row],[Day of week]]=7)+(tblData[[#This Row],[Day of week]]=6),TRUE,FALSE)</f>
        <v>0</v>
      </c>
      <c r="Q543" s="3">
        <f>IF(tblData[[#This Row],[Is Weekend]],DAY(tblData[[#This Row],[Birthday 2024]]),0)</f>
        <v>0</v>
      </c>
    </row>
    <row r="544" spans="2:17" ht="23.25" customHeight="1" x14ac:dyDescent="0.25">
      <c r="B544" s="19" t="s">
        <v>526</v>
      </c>
      <c r="C544" s="20">
        <v>37126</v>
      </c>
      <c r="D544" s="86">
        <f>DATE(2024,MONTH(tblData[[#This Row],[Birthday (MM/DD/YYYY)]]),DAY(tblData[[#This Row],[Birthday (MM/DD/YYYY)]]))</f>
        <v>45527</v>
      </c>
      <c r="E544" s="3">
        <f>WEEKDAY(tblData[[#This Row],[Birthday 2024]],2)</f>
        <v>5</v>
      </c>
      <c r="F544" s="3">
        <f>WEEKDAY(DATE(2024,MONTH(tblData[[#This Row],[Birthday 2024]]),1),2)</f>
        <v>4</v>
      </c>
      <c r="G544" s="87">
        <f>DATE(2024,MONTH(tblData[[#This Row],[Birthday 2024]]),1)</f>
        <v>45505</v>
      </c>
      <c r="H544" s="87">
        <f>IF(tblData[[#This Row],[First Day of week of the month]]&lt;=2,tblData[[#This Row],[First Day of week]]+2-tblData[[#This Row],[First Day of week of the month]],tblData[[#This Row],[First Day of week]]+7-tblData[[#This Row],[First Day of week of the month]]+2)</f>
        <v>45510</v>
      </c>
      <c r="I544" s="87">
        <f>tblData[[#This Row],[First Tuesday of the month]]+7*2</f>
        <v>45524</v>
      </c>
      <c r="J544" s="3" t="b">
        <f>tblData[[#This Row],[Third Tuesday of the month]]=tblData[[#This Row],[Birthday 2024]]</f>
        <v>0</v>
      </c>
      <c r="K544" s="87" cm="1">
        <f t="array" ref="K544">tblData[[#This Row],[Birthday 2024]]-_xlfn.SWITCH(tblData[[#This Row],[Day of week]],7,0,6,6,5,5,4,4,3,3,2,2,1,1)</f>
        <v>45522</v>
      </c>
      <c r="L544" s="87">
        <f>IF(MONTH(tblData[[#This Row],[Birthday 2024]])=2,DATE(2024,2,25),EOMONTH(tblData[[#This Row],[Birthday 2024]],0)-4)</f>
        <v>45531</v>
      </c>
      <c r="M544" s="87">
        <f>EOMONTH(tblData[[#This Row],[Birthday 2024]],0)</f>
        <v>45535</v>
      </c>
      <c r="N544" s="87" t="b">
        <f>MEDIAN(tblData[[#This Row],[Last - 5]:[Last]],tblData[[#This Row],[Birthday 2024]])=tblData[[#This Row],[Birthday 2024]]</f>
        <v>0</v>
      </c>
      <c r="O544" s="87" t="b">
        <f>DAY(tblData[[#This Row],[Birthday 2024]]) = DAY(EDATE(tblData[[#This Row],[Birthday 2024]],6))</f>
        <v>1</v>
      </c>
      <c r="P544" s="87" t="b">
        <f>IF((tblData[[#This Row],[Day of week]]=7)+(tblData[[#This Row],[Day of week]]=6),TRUE,FALSE)</f>
        <v>0</v>
      </c>
      <c r="Q544" s="3">
        <f>IF(tblData[[#This Row],[Is Weekend]],DAY(tblData[[#This Row],[Birthday 2024]]),0)</f>
        <v>0</v>
      </c>
    </row>
    <row r="545" spans="2:17" ht="23.25" customHeight="1" x14ac:dyDescent="0.25">
      <c r="B545" s="19" t="s">
        <v>527</v>
      </c>
      <c r="C545" s="20">
        <v>37810</v>
      </c>
      <c r="D545" s="86">
        <f>DATE(2024,MONTH(tblData[[#This Row],[Birthday (MM/DD/YYYY)]]),DAY(tblData[[#This Row],[Birthday (MM/DD/YYYY)]]))</f>
        <v>45481</v>
      </c>
      <c r="E545" s="3">
        <f>WEEKDAY(tblData[[#This Row],[Birthday 2024]],2)</f>
        <v>1</v>
      </c>
      <c r="F545" s="3">
        <f>WEEKDAY(DATE(2024,MONTH(tblData[[#This Row],[Birthday 2024]]),1),2)</f>
        <v>1</v>
      </c>
      <c r="G545" s="87">
        <f>DATE(2024,MONTH(tblData[[#This Row],[Birthday 2024]]),1)</f>
        <v>45474</v>
      </c>
      <c r="H545" s="87">
        <f>IF(tblData[[#This Row],[First Day of week of the month]]&lt;=2,tblData[[#This Row],[First Day of week]]+2-tblData[[#This Row],[First Day of week of the month]],tblData[[#This Row],[First Day of week]]+7-tblData[[#This Row],[First Day of week of the month]]+2)</f>
        <v>45475</v>
      </c>
      <c r="I545" s="87">
        <f>tblData[[#This Row],[First Tuesday of the month]]+7*2</f>
        <v>45489</v>
      </c>
      <c r="J545" s="3" t="b">
        <f>tblData[[#This Row],[Third Tuesday of the month]]=tblData[[#This Row],[Birthday 2024]]</f>
        <v>0</v>
      </c>
      <c r="K545" s="87" cm="1">
        <f t="array" ref="K545">tblData[[#This Row],[Birthday 2024]]-_xlfn.SWITCH(tblData[[#This Row],[Day of week]],7,0,6,6,5,5,4,4,3,3,2,2,1,1)</f>
        <v>45480</v>
      </c>
      <c r="L545" s="87">
        <f>IF(MONTH(tblData[[#This Row],[Birthday 2024]])=2,DATE(2024,2,25),EOMONTH(tblData[[#This Row],[Birthday 2024]],0)-4)</f>
        <v>45500</v>
      </c>
      <c r="M545" s="87">
        <f>EOMONTH(tblData[[#This Row],[Birthday 2024]],0)</f>
        <v>45504</v>
      </c>
      <c r="N545" s="87" t="b">
        <f>MEDIAN(tblData[[#This Row],[Last - 5]:[Last]],tblData[[#This Row],[Birthday 2024]])=tblData[[#This Row],[Birthday 2024]]</f>
        <v>0</v>
      </c>
      <c r="O545" s="87" t="b">
        <f>DAY(tblData[[#This Row],[Birthday 2024]]) = DAY(EDATE(tblData[[#This Row],[Birthday 2024]],6))</f>
        <v>1</v>
      </c>
      <c r="P545" s="87" t="b">
        <f>IF((tblData[[#This Row],[Day of week]]=7)+(tblData[[#This Row],[Day of week]]=6),TRUE,FALSE)</f>
        <v>0</v>
      </c>
      <c r="Q545" s="3">
        <f>IF(tblData[[#This Row],[Is Weekend]],DAY(tblData[[#This Row],[Birthday 2024]]),0)</f>
        <v>0</v>
      </c>
    </row>
    <row r="546" spans="2:17" ht="23.25" customHeight="1" x14ac:dyDescent="0.25">
      <c r="B546" s="19" t="s">
        <v>528</v>
      </c>
      <c r="C546" s="20">
        <v>37591</v>
      </c>
      <c r="D546" s="86">
        <f>DATE(2024,MONTH(tblData[[#This Row],[Birthday (MM/DD/YYYY)]]),DAY(tblData[[#This Row],[Birthday (MM/DD/YYYY)]]))</f>
        <v>45627</v>
      </c>
      <c r="E546" s="3">
        <f>WEEKDAY(tblData[[#This Row],[Birthday 2024]],2)</f>
        <v>7</v>
      </c>
      <c r="F546" s="3">
        <f>WEEKDAY(DATE(2024,MONTH(tblData[[#This Row],[Birthday 2024]]),1),2)</f>
        <v>7</v>
      </c>
      <c r="G546" s="87">
        <f>DATE(2024,MONTH(tblData[[#This Row],[Birthday 2024]]),1)</f>
        <v>45627</v>
      </c>
      <c r="H546" s="87">
        <f>IF(tblData[[#This Row],[First Day of week of the month]]&lt;=2,tblData[[#This Row],[First Day of week]]+2-tblData[[#This Row],[First Day of week of the month]],tblData[[#This Row],[First Day of week]]+7-tblData[[#This Row],[First Day of week of the month]]+2)</f>
        <v>45629</v>
      </c>
      <c r="I546" s="87">
        <f>tblData[[#This Row],[First Tuesday of the month]]+7*2</f>
        <v>45643</v>
      </c>
      <c r="J546" s="3" t="b">
        <f>tblData[[#This Row],[Third Tuesday of the month]]=tblData[[#This Row],[Birthday 2024]]</f>
        <v>0</v>
      </c>
      <c r="K546" s="87" cm="1">
        <f t="array" ref="K546">tblData[[#This Row],[Birthday 2024]]-_xlfn.SWITCH(tblData[[#This Row],[Day of week]],7,0,6,6,5,5,4,4,3,3,2,2,1,1)</f>
        <v>45627</v>
      </c>
      <c r="L546" s="87">
        <f>IF(MONTH(tblData[[#This Row],[Birthday 2024]])=2,DATE(2024,2,25),EOMONTH(tblData[[#This Row],[Birthday 2024]],0)-4)</f>
        <v>45653</v>
      </c>
      <c r="M546" s="87">
        <f>EOMONTH(tblData[[#This Row],[Birthday 2024]],0)</f>
        <v>45657</v>
      </c>
      <c r="N546" s="87" t="b">
        <f>MEDIAN(tblData[[#This Row],[Last - 5]:[Last]],tblData[[#This Row],[Birthday 2024]])=tblData[[#This Row],[Birthday 2024]]</f>
        <v>0</v>
      </c>
      <c r="O546" s="87" t="b">
        <f>DAY(tblData[[#This Row],[Birthday 2024]]) = DAY(EDATE(tblData[[#This Row],[Birthday 2024]],6))</f>
        <v>1</v>
      </c>
      <c r="P546" s="87" t="b">
        <f>IF((tblData[[#This Row],[Day of week]]=7)+(tblData[[#This Row],[Day of week]]=6),TRUE,FALSE)</f>
        <v>1</v>
      </c>
      <c r="Q546" s="3">
        <f>IF(tblData[[#This Row],[Is Weekend]],DAY(tblData[[#This Row],[Birthday 2024]]),0)</f>
        <v>1</v>
      </c>
    </row>
    <row r="547" spans="2:17" ht="23.25" customHeight="1" x14ac:dyDescent="0.25">
      <c r="B547" s="19" t="s">
        <v>529</v>
      </c>
      <c r="C547" s="20">
        <v>37876</v>
      </c>
      <c r="D547" s="86">
        <f>DATE(2024,MONTH(tblData[[#This Row],[Birthday (MM/DD/YYYY)]]),DAY(tblData[[#This Row],[Birthday (MM/DD/YYYY)]]))</f>
        <v>45547</v>
      </c>
      <c r="E547" s="3">
        <f>WEEKDAY(tblData[[#This Row],[Birthday 2024]],2)</f>
        <v>4</v>
      </c>
      <c r="F547" s="3">
        <f>WEEKDAY(DATE(2024,MONTH(tblData[[#This Row],[Birthday 2024]]),1),2)</f>
        <v>7</v>
      </c>
      <c r="G547" s="87">
        <f>DATE(2024,MONTH(tblData[[#This Row],[Birthday 2024]]),1)</f>
        <v>45536</v>
      </c>
      <c r="H547" s="87">
        <f>IF(tblData[[#This Row],[First Day of week of the month]]&lt;=2,tblData[[#This Row],[First Day of week]]+2-tblData[[#This Row],[First Day of week of the month]],tblData[[#This Row],[First Day of week]]+7-tblData[[#This Row],[First Day of week of the month]]+2)</f>
        <v>45538</v>
      </c>
      <c r="I547" s="87">
        <f>tblData[[#This Row],[First Tuesday of the month]]+7*2</f>
        <v>45552</v>
      </c>
      <c r="J547" s="3" t="b">
        <f>tblData[[#This Row],[Third Tuesday of the month]]=tblData[[#This Row],[Birthday 2024]]</f>
        <v>0</v>
      </c>
      <c r="K547" s="87" cm="1">
        <f t="array" ref="K547">tblData[[#This Row],[Birthday 2024]]-_xlfn.SWITCH(tblData[[#This Row],[Day of week]],7,0,6,6,5,5,4,4,3,3,2,2,1,1)</f>
        <v>45543</v>
      </c>
      <c r="L547" s="87">
        <f>IF(MONTH(tblData[[#This Row],[Birthday 2024]])=2,DATE(2024,2,25),EOMONTH(tblData[[#This Row],[Birthday 2024]],0)-4)</f>
        <v>45561</v>
      </c>
      <c r="M547" s="87">
        <f>EOMONTH(tblData[[#This Row],[Birthday 2024]],0)</f>
        <v>45565</v>
      </c>
      <c r="N547" s="87" t="b">
        <f>MEDIAN(tblData[[#This Row],[Last - 5]:[Last]],tblData[[#This Row],[Birthday 2024]])=tblData[[#This Row],[Birthday 2024]]</f>
        <v>0</v>
      </c>
      <c r="O547" s="87" t="b">
        <f>DAY(tblData[[#This Row],[Birthday 2024]]) = DAY(EDATE(tblData[[#This Row],[Birthday 2024]],6))</f>
        <v>1</v>
      </c>
      <c r="P547" s="87" t="b">
        <f>IF((tblData[[#This Row],[Day of week]]=7)+(tblData[[#This Row],[Day of week]]=6),TRUE,FALSE)</f>
        <v>0</v>
      </c>
      <c r="Q547" s="3">
        <f>IF(tblData[[#This Row],[Is Weekend]],DAY(tblData[[#This Row],[Birthday 2024]]),0)</f>
        <v>0</v>
      </c>
    </row>
    <row r="548" spans="2:17" ht="23.25" customHeight="1" x14ac:dyDescent="0.25">
      <c r="B548" s="19" t="s">
        <v>530</v>
      </c>
      <c r="C548" s="20">
        <v>37205</v>
      </c>
      <c r="D548" s="86">
        <f>DATE(2024,MONTH(tblData[[#This Row],[Birthday (MM/DD/YYYY)]]),DAY(tblData[[#This Row],[Birthday (MM/DD/YYYY)]]))</f>
        <v>45606</v>
      </c>
      <c r="E548" s="3">
        <f>WEEKDAY(tblData[[#This Row],[Birthday 2024]],2)</f>
        <v>7</v>
      </c>
      <c r="F548" s="3">
        <f>WEEKDAY(DATE(2024,MONTH(tblData[[#This Row],[Birthday 2024]]),1),2)</f>
        <v>5</v>
      </c>
      <c r="G548" s="87">
        <f>DATE(2024,MONTH(tblData[[#This Row],[Birthday 2024]]),1)</f>
        <v>45597</v>
      </c>
      <c r="H548" s="87">
        <f>IF(tblData[[#This Row],[First Day of week of the month]]&lt;=2,tblData[[#This Row],[First Day of week]]+2-tblData[[#This Row],[First Day of week of the month]],tblData[[#This Row],[First Day of week]]+7-tblData[[#This Row],[First Day of week of the month]]+2)</f>
        <v>45601</v>
      </c>
      <c r="I548" s="87">
        <f>tblData[[#This Row],[First Tuesday of the month]]+7*2</f>
        <v>45615</v>
      </c>
      <c r="J548" s="3" t="b">
        <f>tblData[[#This Row],[Third Tuesday of the month]]=tblData[[#This Row],[Birthday 2024]]</f>
        <v>0</v>
      </c>
      <c r="K548" s="87" cm="1">
        <f t="array" ref="K548">tblData[[#This Row],[Birthday 2024]]-_xlfn.SWITCH(tblData[[#This Row],[Day of week]],7,0,6,6,5,5,4,4,3,3,2,2,1,1)</f>
        <v>45606</v>
      </c>
      <c r="L548" s="87">
        <f>IF(MONTH(tblData[[#This Row],[Birthday 2024]])=2,DATE(2024,2,25),EOMONTH(tblData[[#This Row],[Birthday 2024]],0)-4)</f>
        <v>45622</v>
      </c>
      <c r="M548" s="87">
        <f>EOMONTH(tblData[[#This Row],[Birthday 2024]],0)</f>
        <v>45626</v>
      </c>
      <c r="N548" s="87" t="b">
        <f>MEDIAN(tblData[[#This Row],[Last - 5]:[Last]],tblData[[#This Row],[Birthday 2024]])=tblData[[#This Row],[Birthday 2024]]</f>
        <v>0</v>
      </c>
      <c r="O548" s="87" t="b">
        <f>DAY(tblData[[#This Row],[Birthday 2024]]) = DAY(EDATE(tblData[[#This Row],[Birthday 2024]],6))</f>
        <v>1</v>
      </c>
      <c r="P548" s="87" t="b">
        <f>IF((tblData[[#This Row],[Day of week]]=7)+(tblData[[#This Row],[Day of week]]=6),TRUE,FALSE)</f>
        <v>1</v>
      </c>
      <c r="Q548" s="3">
        <f>IF(tblData[[#This Row],[Is Weekend]],DAY(tblData[[#This Row],[Birthday 2024]]),0)</f>
        <v>10</v>
      </c>
    </row>
    <row r="549" spans="2:17" ht="23.25" customHeight="1" x14ac:dyDescent="0.25">
      <c r="B549" s="19" t="s">
        <v>531</v>
      </c>
      <c r="C549" s="20">
        <v>38036</v>
      </c>
      <c r="D549" s="86">
        <f>DATE(2024,MONTH(tblData[[#This Row],[Birthday (MM/DD/YYYY)]]),DAY(tblData[[#This Row],[Birthday (MM/DD/YYYY)]]))</f>
        <v>45341</v>
      </c>
      <c r="E549" s="3">
        <f>WEEKDAY(tblData[[#This Row],[Birthday 2024]],2)</f>
        <v>1</v>
      </c>
      <c r="F549" s="3">
        <f>WEEKDAY(DATE(2024,MONTH(tblData[[#This Row],[Birthday 2024]]),1),2)</f>
        <v>4</v>
      </c>
      <c r="G549" s="87">
        <f>DATE(2024,MONTH(tblData[[#This Row],[Birthday 2024]]),1)</f>
        <v>45323</v>
      </c>
      <c r="H549" s="87">
        <f>IF(tblData[[#This Row],[First Day of week of the month]]&lt;=2,tblData[[#This Row],[First Day of week]]+2-tblData[[#This Row],[First Day of week of the month]],tblData[[#This Row],[First Day of week]]+7-tblData[[#This Row],[First Day of week of the month]]+2)</f>
        <v>45328</v>
      </c>
      <c r="I549" s="87">
        <f>tblData[[#This Row],[First Tuesday of the month]]+7*2</f>
        <v>45342</v>
      </c>
      <c r="J549" s="3" t="b">
        <f>tblData[[#This Row],[Third Tuesday of the month]]=tblData[[#This Row],[Birthday 2024]]</f>
        <v>0</v>
      </c>
      <c r="K549" s="87" cm="1">
        <f t="array" ref="K549">tblData[[#This Row],[Birthday 2024]]-_xlfn.SWITCH(tblData[[#This Row],[Day of week]],7,0,6,6,5,5,4,4,3,3,2,2,1,1)</f>
        <v>45340</v>
      </c>
      <c r="L549" s="87">
        <f>IF(MONTH(tblData[[#This Row],[Birthday 2024]])=2,DATE(2024,2,25),EOMONTH(tblData[[#This Row],[Birthday 2024]],0)-4)</f>
        <v>45347</v>
      </c>
      <c r="M549" s="87">
        <f>EOMONTH(tblData[[#This Row],[Birthday 2024]],0)</f>
        <v>45351</v>
      </c>
      <c r="N549" s="87" t="b">
        <f>MEDIAN(tblData[[#This Row],[Last - 5]:[Last]],tblData[[#This Row],[Birthday 2024]])=tblData[[#This Row],[Birthday 2024]]</f>
        <v>0</v>
      </c>
      <c r="O549" s="87" t="b">
        <f>DAY(tblData[[#This Row],[Birthday 2024]]) = DAY(EDATE(tblData[[#This Row],[Birthday 2024]],6))</f>
        <v>1</v>
      </c>
      <c r="P549" s="87" t="b">
        <f>IF((tblData[[#This Row],[Day of week]]=7)+(tblData[[#This Row],[Day of week]]=6),TRUE,FALSE)</f>
        <v>0</v>
      </c>
      <c r="Q549" s="3">
        <f>IF(tblData[[#This Row],[Is Weekend]],DAY(tblData[[#This Row],[Birthday 2024]]),0)</f>
        <v>0</v>
      </c>
    </row>
    <row r="550" spans="2:17" ht="23.25" customHeight="1" x14ac:dyDescent="0.25">
      <c r="B550" s="19" t="s">
        <v>532</v>
      </c>
      <c r="C550" s="20">
        <v>37800</v>
      </c>
      <c r="D550" s="86">
        <f>DATE(2024,MONTH(tblData[[#This Row],[Birthday (MM/DD/YYYY)]]),DAY(tblData[[#This Row],[Birthday (MM/DD/YYYY)]]))</f>
        <v>45471</v>
      </c>
      <c r="E550" s="3">
        <f>WEEKDAY(tblData[[#This Row],[Birthday 2024]],2)</f>
        <v>5</v>
      </c>
      <c r="F550" s="3">
        <f>WEEKDAY(DATE(2024,MONTH(tblData[[#This Row],[Birthday 2024]]),1),2)</f>
        <v>6</v>
      </c>
      <c r="G550" s="87">
        <f>DATE(2024,MONTH(tblData[[#This Row],[Birthday 2024]]),1)</f>
        <v>45444</v>
      </c>
      <c r="H550" s="87">
        <f>IF(tblData[[#This Row],[First Day of week of the month]]&lt;=2,tblData[[#This Row],[First Day of week]]+2-tblData[[#This Row],[First Day of week of the month]],tblData[[#This Row],[First Day of week]]+7-tblData[[#This Row],[First Day of week of the month]]+2)</f>
        <v>45447</v>
      </c>
      <c r="I550" s="87">
        <f>tblData[[#This Row],[First Tuesday of the month]]+7*2</f>
        <v>45461</v>
      </c>
      <c r="J550" s="3" t="b">
        <f>tblData[[#This Row],[Third Tuesday of the month]]=tblData[[#This Row],[Birthday 2024]]</f>
        <v>0</v>
      </c>
      <c r="K550" s="87" cm="1">
        <f t="array" ref="K550">tblData[[#This Row],[Birthday 2024]]-_xlfn.SWITCH(tblData[[#This Row],[Day of week]],7,0,6,6,5,5,4,4,3,3,2,2,1,1)</f>
        <v>45466</v>
      </c>
      <c r="L550" s="87">
        <f>IF(MONTH(tblData[[#This Row],[Birthday 2024]])=2,DATE(2024,2,25),EOMONTH(tblData[[#This Row],[Birthday 2024]],0)-4)</f>
        <v>45469</v>
      </c>
      <c r="M550" s="87">
        <f>EOMONTH(tblData[[#This Row],[Birthday 2024]],0)</f>
        <v>45473</v>
      </c>
      <c r="N550" s="87" t="b">
        <f>MEDIAN(tblData[[#This Row],[Last - 5]:[Last]],tblData[[#This Row],[Birthday 2024]])=tblData[[#This Row],[Birthday 2024]]</f>
        <v>1</v>
      </c>
      <c r="O550" s="87" t="b">
        <f>DAY(tblData[[#This Row],[Birthday 2024]]) = DAY(EDATE(tblData[[#This Row],[Birthday 2024]],6))</f>
        <v>1</v>
      </c>
      <c r="P550" s="87" t="b">
        <f>IF((tblData[[#This Row],[Day of week]]=7)+(tblData[[#This Row],[Day of week]]=6),TRUE,FALSE)</f>
        <v>0</v>
      </c>
      <c r="Q550" s="3">
        <f>IF(tblData[[#This Row],[Is Weekend]],DAY(tblData[[#This Row],[Birthday 2024]]),0)</f>
        <v>0</v>
      </c>
    </row>
    <row r="551" spans="2:17" ht="23.25" customHeight="1" x14ac:dyDescent="0.25">
      <c r="B551" s="19" t="s">
        <v>533</v>
      </c>
      <c r="C551" s="20">
        <v>37513</v>
      </c>
      <c r="D551" s="86">
        <f>DATE(2024,MONTH(tblData[[#This Row],[Birthday (MM/DD/YYYY)]]),DAY(tblData[[#This Row],[Birthday (MM/DD/YYYY)]]))</f>
        <v>45549</v>
      </c>
      <c r="E551" s="3">
        <f>WEEKDAY(tblData[[#This Row],[Birthday 2024]],2)</f>
        <v>6</v>
      </c>
      <c r="F551" s="3">
        <f>WEEKDAY(DATE(2024,MONTH(tblData[[#This Row],[Birthday 2024]]),1),2)</f>
        <v>7</v>
      </c>
      <c r="G551" s="87">
        <f>DATE(2024,MONTH(tblData[[#This Row],[Birthday 2024]]),1)</f>
        <v>45536</v>
      </c>
      <c r="H551" s="87">
        <f>IF(tblData[[#This Row],[First Day of week of the month]]&lt;=2,tblData[[#This Row],[First Day of week]]+2-tblData[[#This Row],[First Day of week of the month]],tblData[[#This Row],[First Day of week]]+7-tblData[[#This Row],[First Day of week of the month]]+2)</f>
        <v>45538</v>
      </c>
      <c r="I551" s="87">
        <f>tblData[[#This Row],[First Tuesday of the month]]+7*2</f>
        <v>45552</v>
      </c>
      <c r="J551" s="3" t="b">
        <f>tblData[[#This Row],[Third Tuesday of the month]]=tblData[[#This Row],[Birthday 2024]]</f>
        <v>0</v>
      </c>
      <c r="K551" s="87" cm="1">
        <f t="array" ref="K551">tblData[[#This Row],[Birthday 2024]]-_xlfn.SWITCH(tblData[[#This Row],[Day of week]],7,0,6,6,5,5,4,4,3,3,2,2,1,1)</f>
        <v>45543</v>
      </c>
      <c r="L551" s="87">
        <f>IF(MONTH(tblData[[#This Row],[Birthday 2024]])=2,DATE(2024,2,25),EOMONTH(tblData[[#This Row],[Birthday 2024]],0)-4)</f>
        <v>45561</v>
      </c>
      <c r="M551" s="87">
        <f>EOMONTH(tblData[[#This Row],[Birthday 2024]],0)</f>
        <v>45565</v>
      </c>
      <c r="N551" s="87" t="b">
        <f>MEDIAN(tblData[[#This Row],[Last - 5]:[Last]],tblData[[#This Row],[Birthday 2024]])=tblData[[#This Row],[Birthday 2024]]</f>
        <v>0</v>
      </c>
      <c r="O551" s="87" t="b">
        <f>DAY(tblData[[#This Row],[Birthday 2024]]) = DAY(EDATE(tblData[[#This Row],[Birthday 2024]],6))</f>
        <v>1</v>
      </c>
      <c r="P551" s="87" t="b">
        <f>IF((tblData[[#This Row],[Day of week]]=7)+(tblData[[#This Row],[Day of week]]=6),TRUE,FALSE)</f>
        <v>1</v>
      </c>
      <c r="Q551" s="3">
        <f>IF(tblData[[#This Row],[Is Weekend]],DAY(tblData[[#This Row],[Birthday 2024]]),0)</f>
        <v>14</v>
      </c>
    </row>
    <row r="552" spans="2:17" ht="23.25" customHeight="1" x14ac:dyDescent="0.25">
      <c r="B552" s="19" t="s">
        <v>534</v>
      </c>
      <c r="C552" s="20">
        <v>37575</v>
      </c>
      <c r="D552" s="86">
        <f>DATE(2024,MONTH(tblData[[#This Row],[Birthday (MM/DD/YYYY)]]),DAY(tblData[[#This Row],[Birthday (MM/DD/YYYY)]]))</f>
        <v>45611</v>
      </c>
      <c r="E552" s="3">
        <f>WEEKDAY(tblData[[#This Row],[Birthday 2024]],2)</f>
        <v>5</v>
      </c>
      <c r="F552" s="3">
        <f>WEEKDAY(DATE(2024,MONTH(tblData[[#This Row],[Birthday 2024]]),1),2)</f>
        <v>5</v>
      </c>
      <c r="G552" s="87">
        <f>DATE(2024,MONTH(tblData[[#This Row],[Birthday 2024]]),1)</f>
        <v>45597</v>
      </c>
      <c r="H552" s="87">
        <f>IF(tblData[[#This Row],[First Day of week of the month]]&lt;=2,tblData[[#This Row],[First Day of week]]+2-tblData[[#This Row],[First Day of week of the month]],tblData[[#This Row],[First Day of week]]+7-tblData[[#This Row],[First Day of week of the month]]+2)</f>
        <v>45601</v>
      </c>
      <c r="I552" s="87">
        <f>tblData[[#This Row],[First Tuesday of the month]]+7*2</f>
        <v>45615</v>
      </c>
      <c r="J552" s="3" t="b">
        <f>tblData[[#This Row],[Third Tuesday of the month]]=tblData[[#This Row],[Birthday 2024]]</f>
        <v>0</v>
      </c>
      <c r="K552" s="87" cm="1">
        <f t="array" ref="K552">tblData[[#This Row],[Birthday 2024]]-_xlfn.SWITCH(tblData[[#This Row],[Day of week]],7,0,6,6,5,5,4,4,3,3,2,2,1,1)</f>
        <v>45606</v>
      </c>
      <c r="L552" s="87">
        <f>IF(MONTH(tblData[[#This Row],[Birthday 2024]])=2,DATE(2024,2,25),EOMONTH(tblData[[#This Row],[Birthday 2024]],0)-4)</f>
        <v>45622</v>
      </c>
      <c r="M552" s="87">
        <f>EOMONTH(tblData[[#This Row],[Birthday 2024]],0)</f>
        <v>45626</v>
      </c>
      <c r="N552" s="87" t="b">
        <f>MEDIAN(tblData[[#This Row],[Last - 5]:[Last]],tblData[[#This Row],[Birthday 2024]])=tblData[[#This Row],[Birthday 2024]]</f>
        <v>0</v>
      </c>
      <c r="O552" s="87" t="b">
        <f>DAY(tblData[[#This Row],[Birthday 2024]]) = DAY(EDATE(tblData[[#This Row],[Birthday 2024]],6))</f>
        <v>1</v>
      </c>
      <c r="P552" s="87" t="b">
        <f>IF((tblData[[#This Row],[Day of week]]=7)+(tblData[[#This Row],[Day of week]]=6),TRUE,FALSE)</f>
        <v>0</v>
      </c>
      <c r="Q552" s="3">
        <f>IF(tblData[[#This Row],[Is Weekend]],DAY(tblData[[#This Row],[Birthday 2024]]),0)</f>
        <v>0</v>
      </c>
    </row>
    <row r="553" spans="2:17" ht="23.25" customHeight="1" x14ac:dyDescent="0.25">
      <c r="B553" s="19" t="s">
        <v>535</v>
      </c>
      <c r="C553" s="20">
        <v>37293</v>
      </c>
      <c r="D553" s="86">
        <f>DATE(2024,MONTH(tblData[[#This Row],[Birthday (MM/DD/YYYY)]]),DAY(tblData[[#This Row],[Birthday (MM/DD/YYYY)]]))</f>
        <v>45328</v>
      </c>
      <c r="E553" s="3">
        <f>WEEKDAY(tblData[[#This Row],[Birthday 2024]],2)</f>
        <v>2</v>
      </c>
      <c r="F553" s="3">
        <f>WEEKDAY(DATE(2024,MONTH(tblData[[#This Row],[Birthday 2024]]),1),2)</f>
        <v>4</v>
      </c>
      <c r="G553" s="87">
        <f>DATE(2024,MONTH(tblData[[#This Row],[Birthday 2024]]),1)</f>
        <v>45323</v>
      </c>
      <c r="H553" s="87">
        <f>IF(tblData[[#This Row],[First Day of week of the month]]&lt;=2,tblData[[#This Row],[First Day of week]]+2-tblData[[#This Row],[First Day of week of the month]],tblData[[#This Row],[First Day of week]]+7-tblData[[#This Row],[First Day of week of the month]]+2)</f>
        <v>45328</v>
      </c>
      <c r="I553" s="87">
        <f>tblData[[#This Row],[First Tuesday of the month]]+7*2</f>
        <v>45342</v>
      </c>
      <c r="J553" s="3" t="b">
        <f>tblData[[#This Row],[Third Tuesday of the month]]=tblData[[#This Row],[Birthday 2024]]</f>
        <v>0</v>
      </c>
      <c r="K553" s="87" cm="1">
        <f t="array" ref="K553">tblData[[#This Row],[Birthday 2024]]-_xlfn.SWITCH(tblData[[#This Row],[Day of week]],7,0,6,6,5,5,4,4,3,3,2,2,1,1)</f>
        <v>45326</v>
      </c>
      <c r="L553" s="87">
        <f>IF(MONTH(tblData[[#This Row],[Birthday 2024]])=2,DATE(2024,2,25),EOMONTH(tblData[[#This Row],[Birthday 2024]],0)-4)</f>
        <v>45347</v>
      </c>
      <c r="M553" s="87">
        <f>EOMONTH(tblData[[#This Row],[Birthday 2024]],0)</f>
        <v>45351</v>
      </c>
      <c r="N553" s="87" t="b">
        <f>MEDIAN(tblData[[#This Row],[Last - 5]:[Last]],tblData[[#This Row],[Birthday 2024]])=tblData[[#This Row],[Birthday 2024]]</f>
        <v>0</v>
      </c>
      <c r="O553" s="87" t="b">
        <f>DAY(tblData[[#This Row],[Birthday 2024]]) = DAY(EDATE(tblData[[#This Row],[Birthday 2024]],6))</f>
        <v>1</v>
      </c>
      <c r="P553" s="87" t="b">
        <f>IF((tblData[[#This Row],[Day of week]]=7)+(tblData[[#This Row],[Day of week]]=6),TRUE,FALSE)</f>
        <v>0</v>
      </c>
      <c r="Q553" s="3">
        <f>IF(tblData[[#This Row],[Is Weekend]],DAY(tblData[[#This Row],[Birthday 2024]]),0)</f>
        <v>0</v>
      </c>
    </row>
    <row r="554" spans="2:17" ht="23.25" customHeight="1" x14ac:dyDescent="0.25">
      <c r="B554" s="19" t="s">
        <v>536</v>
      </c>
      <c r="C554" s="20">
        <v>38290</v>
      </c>
      <c r="D554" s="86">
        <f>DATE(2024,MONTH(tblData[[#This Row],[Birthday (MM/DD/YYYY)]]),DAY(tblData[[#This Row],[Birthday (MM/DD/YYYY)]]))</f>
        <v>45595</v>
      </c>
      <c r="E554" s="3">
        <f>WEEKDAY(tblData[[#This Row],[Birthday 2024]],2)</f>
        <v>3</v>
      </c>
      <c r="F554" s="3">
        <f>WEEKDAY(DATE(2024,MONTH(tblData[[#This Row],[Birthday 2024]]),1),2)</f>
        <v>2</v>
      </c>
      <c r="G554" s="87">
        <f>DATE(2024,MONTH(tblData[[#This Row],[Birthday 2024]]),1)</f>
        <v>45566</v>
      </c>
      <c r="H554" s="87">
        <f>IF(tblData[[#This Row],[First Day of week of the month]]&lt;=2,tblData[[#This Row],[First Day of week]]+2-tblData[[#This Row],[First Day of week of the month]],tblData[[#This Row],[First Day of week]]+7-tblData[[#This Row],[First Day of week of the month]]+2)</f>
        <v>45566</v>
      </c>
      <c r="I554" s="87">
        <f>tblData[[#This Row],[First Tuesday of the month]]+7*2</f>
        <v>45580</v>
      </c>
      <c r="J554" s="3" t="b">
        <f>tblData[[#This Row],[Third Tuesday of the month]]=tblData[[#This Row],[Birthday 2024]]</f>
        <v>0</v>
      </c>
      <c r="K554" s="87" cm="1">
        <f t="array" ref="K554">tblData[[#This Row],[Birthday 2024]]-_xlfn.SWITCH(tblData[[#This Row],[Day of week]],7,0,6,6,5,5,4,4,3,3,2,2,1,1)</f>
        <v>45592</v>
      </c>
      <c r="L554" s="87">
        <f>IF(MONTH(tblData[[#This Row],[Birthday 2024]])=2,DATE(2024,2,25),EOMONTH(tblData[[#This Row],[Birthday 2024]],0)-4)</f>
        <v>45592</v>
      </c>
      <c r="M554" s="87">
        <f>EOMONTH(tblData[[#This Row],[Birthday 2024]],0)</f>
        <v>45596</v>
      </c>
      <c r="N554" s="87" t="b">
        <f>MEDIAN(tblData[[#This Row],[Last - 5]:[Last]],tblData[[#This Row],[Birthday 2024]])=tblData[[#This Row],[Birthday 2024]]</f>
        <v>1</v>
      </c>
      <c r="O554" s="87" t="b">
        <f>DAY(tblData[[#This Row],[Birthday 2024]]) = DAY(EDATE(tblData[[#This Row],[Birthday 2024]],6))</f>
        <v>1</v>
      </c>
      <c r="P554" s="87" t="b">
        <f>IF((tblData[[#This Row],[Day of week]]=7)+(tblData[[#This Row],[Day of week]]=6),TRUE,FALSE)</f>
        <v>0</v>
      </c>
      <c r="Q554" s="3">
        <f>IF(tblData[[#This Row],[Is Weekend]],DAY(tblData[[#This Row],[Birthday 2024]]),0)</f>
        <v>0</v>
      </c>
    </row>
    <row r="555" spans="2:17" ht="23.25" customHeight="1" x14ac:dyDescent="0.25">
      <c r="B555" s="19" t="s">
        <v>537</v>
      </c>
      <c r="C555" s="20">
        <v>36957</v>
      </c>
      <c r="D555" s="86">
        <f>DATE(2024,MONTH(tblData[[#This Row],[Birthday (MM/DD/YYYY)]]),DAY(tblData[[#This Row],[Birthday (MM/DD/YYYY)]]))</f>
        <v>45358</v>
      </c>
      <c r="E555" s="3">
        <f>WEEKDAY(tblData[[#This Row],[Birthday 2024]],2)</f>
        <v>4</v>
      </c>
      <c r="F555" s="3">
        <f>WEEKDAY(DATE(2024,MONTH(tblData[[#This Row],[Birthday 2024]]),1),2)</f>
        <v>5</v>
      </c>
      <c r="G555" s="87">
        <f>DATE(2024,MONTH(tblData[[#This Row],[Birthday 2024]]),1)</f>
        <v>45352</v>
      </c>
      <c r="H555" s="87">
        <f>IF(tblData[[#This Row],[First Day of week of the month]]&lt;=2,tblData[[#This Row],[First Day of week]]+2-tblData[[#This Row],[First Day of week of the month]],tblData[[#This Row],[First Day of week]]+7-tblData[[#This Row],[First Day of week of the month]]+2)</f>
        <v>45356</v>
      </c>
      <c r="I555" s="87">
        <f>tblData[[#This Row],[First Tuesday of the month]]+7*2</f>
        <v>45370</v>
      </c>
      <c r="J555" s="3" t="b">
        <f>tblData[[#This Row],[Third Tuesday of the month]]=tblData[[#This Row],[Birthday 2024]]</f>
        <v>0</v>
      </c>
      <c r="K555" s="87" cm="1">
        <f t="array" ref="K555">tblData[[#This Row],[Birthday 2024]]-_xlfn.SWITCH(tblData[[#This Row],[Day of week]],7,0,6,6,5,5,4,4,3,3,2,2,1,1)</f>
        <v>45354</v>
      </c>
      <c r="L555" s="87">
        <f>IF(MONTH(tblData[[#This Row],[Birthday 2024]])=2,DATE(2024,2,25),EOMONTH(tblData[[#This Row],[Birthday 2024]],0)-4)</f>
        <v>45378</v>
      </c>
      <c r="M555" s="87">
        <f>EOMONTH(tblData[[#This Row],[Birthday 2024]],0)</f>
        <v>45382</v>
      </c>
      <c r="N555" s="87" t="b">
        <f>MEDIAN(tblData[[#This Row],[Last - 5]:[Last]],tblData[[#This Row],[Birthday 2024]])=tblData[[#This Row],[Birthday 2024]]</f>
        <v>0</v>
      </c>
      <c r="O555" s="87" t="b">
        <f>DAY(tblData[[#This Row],[Birthday 2024]]) = DAY(EDATE(tblData[[#This Row],[Birthday 2024]],6))</f>
        <v>1</v>
      </c>
      <c r="P555" s="87" t="b">
        <f>IF((tblData[[#This Row],[Day of week]]=7)+(tblData[[#This Row],[Day of week]]=6),TRUE,FALSE)</f>
        <v>0</v>
      </c>
      <c r="Q555" s="3">
        <f>IF(tblData[[#This Row],[Is Weekend]],DAY(tblData[[#This Row],[Birthday 2024]]),0)</f>
        <v>0</v>
      </c>
    </row>
    <row r="556" spans="2:17" ht="23.25" customHeight="1" x14ac:dyDescent="0.25">
      <c r="B556" s="19" t="s">
        <v>538</v>
      </c>
      <c r="C556" s="20">
        <v>37790</v>
      </c>
      <c r="D556" s="86">
        <f>DATE(2024,MONTH(tblData[[#This Row],[Birthday (MM/DD/YYYY)]]),DAY(tblData[[#This Row],[Birthday (MM/DD/YYYY)]]))</f>
        <v>45461</v>
      </c>
      <c r="E556" s="3">
        <f>WEEKDAY(tblData[[#This Row],[Birthday 2024]],2)</f>
        <v>2</v>
      </c>
      <c r="F556" s="3">
        <f>WEEKDAY(DATE(2024,MONTH(tblData[[#This Row],[Birthday 2024]]),1),2)</f>
        <v>6</v>
      </c>
      <c r="G556" s="87">
        <f>DATE(2024,MONTH(tblData[[#This Row],[Birthday 2024]]),1)</f>
        <v>45444</v>
      </c>
      <c r="H556" s="87">
        <f>IF(tblData[[#This Row],[First Day of week of the month]]&lt;=2,tblData[[#This Row],[First Day of week]]+2-tblData[[#This Row],[First Day of week of the month]],tblData[[#This Row],[First Day of week]]+7-tblData[[#This Row],[First Day of week of the month]]+2)</f>
        <v>45447</v>
      </c>
      <c r="I556" s="87">
        <f>tblData[[#This Row],[First Tuesday of the month]]+7*2</f>
        <v>45461</v>
      </c>
      <c r="J556" s="3" t="b">
        <f>tblData[[#This Row],[Third Tuesday of the month]]=tblData[[#This Row],[Birthday 2024]]</f>
        <v>1</v>
      </c>
      <c r="K556" s="87" cm="1">
        <f t="array" ref="K556">tblData[[#This Row],[Birthday 2024]]-_xlfn.SWITCH(tblData[[#This Row],[Day of week]],7,0,6,6,5,5,4,4,3,3,2,2,1,1)</f>
        <v>45459</v>
      </c>
      <c r="L556" s="87">
        <f>IF(MONTH(tblData[[#This Row],[Birthday 2024]])=2,DATE(2024,2,25),EOMONTH(tblData[[#This Row],[Birthday 2024]],0)-4)</f>
        <v>45469</v>
      </c>
      <c r="M556" s="87">
        <f>EOMONTH(tblData[[#This Row],[Birthday 2024]],0)</f>
        <v>45473</v>
      </c>
      <c r="N556" s="87" t="b">
        <f>MEDIAN(tblData[[#This Row],[Last - 5]:[Last]],tblData[[#This Row],[Birthday 2024]])=tblData[[#This Row],[Birthday 2024]]</f>
        <v>0</v>
      </c>
      <c r="O556" s="87" t="b">
        <f>DAY(tblData[[#This Row],[Birthday 2024]]) = DAY(EDATE(tblData[[#This Row],[Birthday 2024]],6))</f>
        <v>1</v>
      </c>
      <c r="P556" s="87" t="b">
        <f>IF((tblData[[#This Row],[Day of week]]=7)+(tblData[[#This Row],[Day of week]]=6),TRUE,FALSE)</f>
        <v>0</v>
      </c>
      <c r="Q556" s="3">
        <f>IF(tblData[[#This Row],[Is Weekend]],DAY(tblData[[#This Row],[Birthday 2024]]),0)</f>
        <v>0</v>
      </c>
    </row>
    <row r="557" spans="2:17" ht="23.25" customHeight="1" x14ac:dyDescent="0.25">
      <c r="B557" s="19" t="s">
        <v>539</v>
      </c>
      <c r="C557" s="20">
        <v>38299</v>
      </c>
      <c r="D557" s="86">
        <f>DATE(2024,MONTH(tblData[[#This Row],[Birthday (MM/DD/YYYY)]]),DAY(tblData[[#This Row],[Birthday (MM/DD/YYYY)]]))</f>
        <v>45604</v>
      </c>
      <c r="E557" s="3">
        <f>WEEKDAY(tblData[[#This Row],[Birthday 2024]],2)</f>
        <v>5</v>
      </c>
      <c r="F557" s="3">
        <f>WEEKDAY(DATE(2024,MONTH(tblData[[#This Row],[Birthday 2024]]),1),2)</f>
        <v>5</v>
      </c>
      <c r="G557" s="87">
        <f>DATE(2024,MONTH(tblData[[#This Row],[Birthday 2024]]),1)</f>
        <v>45597</v>
      </c>
      <c r="H557" s="87">
        <f>IF(tblData[[#This Row],[First Day of week of the month]]&lt;=2,tblData[[#This Row],[First Day of week]]+2-tblData[[#This Row],[First Day of week of the month]],tblData[[#This Row],[First Day of week]]+7-tblData[[#This Row],[First Day of week of the month]]+2)</f>
        <v>45601</v>
      </c>
      <c r="I557" s="87">
        <f>tblData[[#This Row],[First Tuesday of the month]]+7*2</f>
        <v>45615</v>
      </c>
      <c r="J557" s="3" t="b">
        <f>tblData[[#This Row],[Third Tuesday of the month]]=tblData[[#This Row],[Birthday 2024]]</f>
        <v>0</v>
      </c>
      <c r="K557" s="87" cm="1">
        <f t="array" ref="K557">tblData[[#This Row],[Birthday 2024]]-_xlfn.SWITCH(tblData[[#This Row],[Day of week]],7,0,6,6,5,5,4,4,3,3,2,2,1,1)</f>
        <v>45599</v>
      </c>
      <c r="L557" s="87">
        <f>IF(MONTH(tblData[[#This Row],[Birthday 2024]])=2,DATE(2024,2,25),EOMONTH(tblData[[#This Row],[Birthday 2024]],0)-4)</f>
        <v>45622</v>
      </c>
      <c r="M557" s="87">
        <f>EOMONTH(tblData[[#This Row],[Birthday 2024]],0)</f>
        <v>45626</v>
      </c>
      <c r="N557" s="87" t="b">
        <f>MEDIAN(tblData[[#This Row],[Last - 5]:[Last]],tblData[[#This Row],[Birthday 2024]])=tblData[[#This Row],[Birthday 2024]]</f>
        <v>0</v>
      </c>
      <c r="O557" s="87" t="b">
        <f>DAY(tblData[[#This Row],[Birthday 2024]]) = DAY(EDATE(tblData[[#This Row],[Birthday 2024]],6))</f>
        <v>1</v>
      </c>
      <c r="P557" s="87" t="b">
        <f>IF((tblData[[#This Row],[Day of week]]=7)+(tblData[[#This Row],[Day of week]]=6),TRUE,FALSE)</f>
        <v>0</v>
      </c>
      <c r="Q557" s="3">
        <f>IF(tblData[[#This Row],[Is Weekend]],DAY(tblData[[#This Row],[Birthday 2024]]),0)</f>
        <v>0</v>
      </c>
    </row>
    <row r="558" spans="2:17" ht="23.25" customHeight="1" x14ac:dyDescent="0.25">
      <c r="B558" s="19" t="s">
        <v>540</v>
      </c>
      <c r="C558" s="20">
        <v>38016</v>
      </c>
      <c r="D558" s="86">
        <f>DATE(2024,MONTH(tblData[[#This Row],[Birthday (MM/DD/YYYY)]]),DAY(tblData[[#This Row],[Birthday (MM/DD/YYYY)]]))</f>
        <v>45321</v>
      </c>
      <c r="E558" s="3">
        <f>WEEKDAY(tblData[[#This Row],[Birthday 2024]],2)</f>
        <v>2</v>
      </c>
      <c r="F558" s="3">
        <f>WEEKDAY(DATE(2024,MONTH(tblData[[#This Row],[Birthday 2024]]),1),2)</f>
        <v>1</v>
      </c>
      <c r="G558" s="87">
        <f>DATE(2024,MONTH(tblData[[#This Row],[Birthday 2024]]),1)</f>
        <v>45292</v>
      </c>
      <c r="H558" s="87">
        <f>IF(tblData[[#This Row],[First Day of week of the month]]&lt;=2,tblData[[#This Row],[First Day of week]]+2-tblData[[#This Row],[First Day of week of the month]],tblData[[#This Row],[First Day of week]]+7-tblData[[#This Row],[First Day of week of the month]]+2)</f>
        <v>45293</v>
      </c>
      <c r="I558" s="87">
        <f>tblData[[#This Row],[First Tuesday of the month]]+7*2</f>
        <v>45307</v>
      </c>
      <c r="J558" s="3" t="b">
        <f>tblData[[#This Row],[Third Tuesday of the month]]=tblData[[#This Row],[Birthday 2024]]</f>
        <v>0</v>
      </c>
      <c r="K558" s="87" cm="1">
        <f t="array" ref="K558">tblData[[#This Row],[Birthday 2024]]-_xlfn.SWITCH(tblData[[#This Row],[Day of week]],7,0,6,6,5,5,4,4,3,3,2,2,1,1)</f>
        <v>45319</v>
      </c>
      <c r="L558" s="87">
        <f>IF(MONTH(tblData[[#This Row],[Birthday 2024]])=2,DATE(2024,2,25),EOMONTH(tblData[[#This Row],[Birthday 2024]],0)-4)</f>
        <v>45318</v>
      </c>
      <c r="M558" s="87">
        <f>EOMONTH(tblData[[#This Row],[Birthday 2024]],0)</f>
        <v>45322</v>
      </c>
      <c r="N558" s="87" t="b">
        <f>MEDIAN(tblData[[#This Row],[Last - 5]:[Last]],tblData[[#This Row],[Birthday 2024]])=tblData[[#This Row],[Birthday 2024]]</f>
        <v>1</v>
      </c>
      <c r="O558" s="87" t="b">
        <f>DAY(tblData[[#This Row],[Birthday 2024]]) = DAY(EDATE(tblData[[#This Row],[Birthday 2024]],6))</f>
        <v>1</v>
      </c>
      <c r="P558" s="87" t="b">
        <f>IF((tblData[[#This Row],[Day of week]]=7)+(tblData[[#This Row],[Day of week]]=6),TRUE,FALSE)</f>
        <v>0</v>
      </c>
      <c r="Q558" s="3">
        <f>IF(tblData[[#This Row],[Is Weekend]],DAY(tblData[[#This Row],[Birthday 2024]]),0)</f>
        <v>0</v>
      </c>
    </row>
    <row r="559" spans="2:17" ht="23.25" customHeight="1" x14ac:dyDescent="0.25">
      <c r="B559" s="19" t="s">
        <v>541</v>
      </c>
      <c r="C559" s="20">
        <v>37402</v>
      </c>
      <c r="D559" s="86">
        <f>DATE(2024,MONTH(tblData[[#This Row],[Birthday (MM/DD/YYYY)]]),DAY(tblData[[#This Row],[Birthday (MM/DD/YYYY)]]))</f>
        <v>45438</v>
      </c>
      <c r="E559" s="3">
        <f>WEEKDAY(tblData[[#This Row],[Birthday 2024]],2)</f>
        <v>7</v>
      </c>
      <c r="F559" s="3">
        <f>WEEKDAY(DATE(2024,MONTH(tblData[[#This Row],[Birthday 2024]]),1),2)</f>
        <v>3</v>
      </c>
      <c r="G559" s="87">
        <f>DATE(2024,MONTH(tblData[[#This Row],[Birthday 2024]]),1)</f>
        <v>45413</v>
      </c>
      <c r="H559" s="87">
        <f>IF(tblData[[#This Row],[First Day of week of the month]]&lt;=2,tblData[[#This Row],[First Day of week]]+2-tblData[[#This Row],[First Day of week of the month]],tblData[[#This Row],[First Day of week]]+7-tblData[[#This Row],[First Day of week of the month]]+2)</f>
        <v>45419</v>
      </c>
      <c r="I559" s="87">
        <f>tblData[[#This Row],[First Tuesday of the month]]+7*2</f>
        <v>45433</v>
      </c>
      <c r="J559" s="3" t="b">
        <f>tblData[[#This Row],[Third Tuesday of the month]]=tblData[[#This Row],[Birthday 2024]]</f>
        <v>0</v>
      </c>
      <c r="K559" s="87" cm="1">
        <f t="array" ref="K559">tblData[[#This Row],[Birthday 2024]]-_xlfn.SWITCH(tblData[[#This Row],[Day of week]],7,0,6,6,5,5,4,4,3,3,2,2,1,1)</f>
        <v>45438</v>
      </c>
      <c r="L559" s="87">
        <f>IF(MONTH(tblData[[#This Row],[Birthday 2024]])=2,DATE(2024,2,25),EOMONTH(tblData[[#This Row],[Birthday 2024]],0)-4)</f>
        <v>45439</v>
      </c>
      <c r="M559" s="87">
        <f>EOMONTH(tblData[[#This Row],[Birthday 2024]],0)</f>
        <v>45443</v>
      </c>
      <c r="N559" s="87" t="b">
        <f>MEDIAN(tblData[[#This Row],[Last - 5]:[Last]],tblData[[#This Row],[Birthday 2024]])=tblData[[#This Row],[Birthday 2024]]</f>
        <v>0</v>
      </c>
      <c r="O559" s="87" t="b">
        <f>DAY(tblData[[#This Row],[Birthday 2024]]) = DAY(EDATE(tblData[[#This Row],[Birthday 2024]],6))</f>
        <v>1</v>
      </c>
      <c r="P559" s="87" t="b">
        <f>IF((tblData[[#This Row],[Day of week]]=7)+(tblData[[#This Row],[Day of week]]=6),TRUE,FALSE)</f>
        <v>1</v>
      </c>
      <c r="Q559" s="3">
        <f>IF(tblData[[#This Row],[Is Weekend]],DAY(tblData[[#This Row],[Birthday 2024]]),0)</f>
        <v>26</v>
      </c>
    </row>
    <row r="560" spans="2:17" ht="23.25" customHeight="1" x14ac:dyDescent="0.25">
      <c r="B560" s="19" t="s">
        <v>542</v>
      </c>
      <c r="C560" s="20">
        <v>37952</v>
      </c>
      <c r="D560" s="86">
        <f>DATE(2024,MONTH(tblData[[#This Row],[Birthday (MM/DD/YYYY)]]),DAY(tblData[[#This Row],[Birthday (MM/DD/YYYY)]]))</f>
        <v>45623</v>
      </c>
      <c r="E560" s="3">
        <f>WEEKDAY(tblData[[#This Row],[Birthday 2024]],2)</f>
        <v>3</v>
      </c>
      <c r="F560" s="3">
        <f>WEEKDAY(DATE(2024,MONTH(tblData[[#This Row],[Birthday 2024]]),1),2)</f>
        <v>5</v>
      </c>
      <c r="G560" s="87">
        <f>DATE(2024,MONTH(tblData[[#This Row],[Birthday 2024]]),1)</f>
        <v>45597</v>
      </c>
      <c r="H560" s="87">
        <f>IF(tblData[[#This Row],[First Day of week of the month]]&lt;=2,tblData[[#This Row],[First Day of week]]+2-tblData[[#This Row],[First Day of week of the month]],tblData[[#This Row],[First Day of week]]+7-tblData[[#This Row],[First Day of week of the month]]+2)</f>
        <v>45601</v>
      </c>
      <c r="I560" s="87">
        <f>tblData[[#This Row],[First Tuesday of the month]]+7*2</f>
        <v>45615</v>
      </c>
      <c r="J560" s="3" t="b">
        <f>tblData[[#This Row],[Third Tuesday of the month]]=tblData[[#This Row],[Birthday 2024]]</f>
        <v>0</v>
      </c>
      <c r="K560" s="87" cm="1">
        <f t="array" ref="K560">tblData[[#This Row],[Birthday 2024]]-_xlfn.SWITCH(tblData[[#This Row],[Day of week]],7,0,6,6,5,5,4,4,3,3,2,2,1,1)</f>
        <v>45620</v>
      </c>
      <c r="L560" s="87">
        <f>IF(MONTH(tblData[[#This Row],[Birthday 2024]])=2,DATE(2024,2,25),EOMONTH(tblData[[#This Row],[Birthday 2024]],0)-4)</f>
        <v>45622</v>
      </c>
      <c r="M560" s="87">
        <f>EOMONTH(tblData[[#This Row],[Birthday 2024]],0)</f>
        <v>45626</v>
      </c>
      <c r="N560" s="87" t="b">
        <f>MEDIAN(tblData[[#This Row],[Last - 5]:[Last]],tblData[[#This Row],[Birthday 2024]])=tblData[[#This Row],[Birthday 2024]]</f>
        <v>1</v>
      </c>
      <c r="O560" s="87" t="b">
        <f>DAY(tblData[[#This Row],[Birthday 2024]]) = DAY(EDATE(tblData[[#This Row],[Birthday 2024]],6))</f>
        <v>1</v>
      </c>
      <c r="P560" s="87" t="b">
        <f>IF((tblData[[#This Row],[Day of week]]=7)+(tblData[[#This Row],[Day of week]]=6),TRUE,FALSE)</f>
        <v>0</v>
      </c>
      <c r="Q560" s="3">
        <f>IF(tblData[[#This Row],[Is Weekend]],DAY(tblData[[#This Row],[Birthday 2024]]),0)</f>
        <v>0</v>
      </c>
    </row>
    <row r="561" spans="2:17" ht="23.25" customHeight="1" x14ac:dyDescent="0.25">
      <c r="B561" s="19" t="s">
        <v>543</v>
      </c>
      <c r="C561" s="20">
        <v>38283</v>
      </c>
      <c r="D561" s="86">
        <f>DATE(2024,MONTH(tblData[[#This Row],[Birthday (MM/DD/YYYY)]]),DAY(tblData[[#This Row],[Birthday (MM/DD/YYYY)]]))</f>
        <v>45588</v>
      </c>
      <c r="E561" s="3">
        <f>WEEKDAY(tblData[[#This Row],[Birthday 2024]],2)</f>
        <v>3</v>
      </c>
      <c r="F561" s="3">
        <f>WEEKDAY(DATE(2024,MONTH(tblData[[#This Row],[Birthday 2024]]),1),2)</f>
        <v>2</v>
      </c>
      <c r="G561" s="87">
        <f>DATE(2024,MONTH(tblData[[#This Row],[Birthday 2024]]),1)</f>
        <v>45566</v>
      </c>
      <c r="H561" s="87">
        <f>IF(tblData[[#This Row],[First Day of week of the month]]&lt;=2,tblData[[#This Row],[First Day of week]]+2-tblData[[#This Row],[First Day of week of the month]],tblData[[#This Row],[First Day of week]]+7-tblData[[#This Row],[First Day of week of the month]]+2)</f>
        <v>45566</v>
      </c>
      <c r="I561" s="87">
        <f>tblData[[#This Row],[First Tuesday of the month]]+7*2</f>
        <v>45580</v>
      </c>
      <c r="J561" s="3" t="b">
        <f>tblData[[#This Row],[Third Tuesday of the month]]=tblData[[#This Row],[Birthday 2024]]</f>
        <v>0</v>
      </c>
      <c r="K561" s="87" cm="1">
        <f t="array" ref="K561">tblData[[#This Row],[Birthday 2024]]-_xlfn.SWITCH(tblData[[#This Row],[Day of week]],7,0,6,6,5,5,4,4,3,3,2,2,1,1)</f>
        <v>45585</v>
      </c>
      <c r="L561" s="87">
        <f>IF(MONTH(tblData[[#This Row],[Birthday 2024]])=2,DATE(2024,2,25),EOMONTH(tblData[[#This Row],[Birthday 2024]],0)-4)</f>
        <v>45592</v>
      </c>
      <c r="M561" s="87">
        <f>EOMONTH(tblData[[#This Row],[Birthday 2024]],0)</f>
        <v>45596</v>
      </c>
      <c r="N561" s="87" t="b">
        <f>MEDIAN(tblData[[#This Row],[Last - 5]:[Last]],tblData[[#This Row],[Birthday 2024]])=tblData[[#This Row],[Birthday 2024]]</f>
        <v>0</v>
      </c>
      <c r="O561" s="87" t="b">
        <f>DAY(tblData[[#This Row],[Birthday 2024]]) = DAY(EDATE(tblData[[#This Row],[Birthday 2024]],6))</f>
        <v>1</v>
      </c>
      <c r="P561" s="87" t="b">
        <f>IF((tblData[[#This Row],[Day of week]]=7)+(tblData[[#This Row],[Day of week]]=6),TRUE,FALSE)</f>
        <v>0</v>
      </c>
      <c r="Q561" s="3">
        <f>IF(tblData[[#This Row],[Is Weekend]],DAY(tblData[[#This Row],[Birthday 2024]]),0)</f>
        <v>0</v>
      </c>
    </row>
    <row r="562" spans="2:17" ht="23.25" customHeight="1" x14ac:dyDescent="0.25">
      <c r="B562" s="19" t="s">
        <v>544</v>
      </c>
      <c r="C562" s="20">
        <v>37203</v>
      </c>
      <c r="D562" s="86">
        <f>DATE(2024,MONTH(tblData[[#This Row],[Birthday (MM/DD/YYYY)]]),DAY(tblData[[#This Row],[Birthday (MM/DD/YYYY)]]))</f>
        <v>45604</v>
      </c>
      <c r="E562" s="3">
        <f>WEEKDAY(tblData[[#This Row],[Birthday 2024]],2)</f>
        <v>5</v>
      </c>
      <c r="F562" s="3">
        <f>WEEKDAY(DATE(2024,MONTH(tblData[[#This Row],[Birthday 2024]]),1),2)</f>
        <v>5</v>
      </c>
      <c r="G562" s="87">
        <f>DATE(2024,MONTH(tblData[[#This Row],[Birthday 2024]]),1)</f>
        <v>45597</v>
      </c>
      <c r="H562" s="87">
        <f>IF(tblData[[#This Row],[First Day of week of the month]]&lt;=2,tblData[[#This Row],[First Day of week]]+2-tblData[[#This Row],[First Day of week of the month]],tblData[[#This Row],[First Day of week]]+7-tblData[[#This Row],[First Day of week of the month]]+2)</f>
        <v>45601</v>
      </c>
      <c r="I562" s="87">
        <f>tblData[[#This Row],[First Tuesday of the month]]+7*2</f>
        <v>45615</v>
      </c>
      <c r="J562" s="3" t="b">
        <f>tblData[[#This Row],[Third Tuesday of the month]]=tblData[[#This Row],[Birthday 2024]]</f>
        <v>0</v>
      </c>
      <c r="K562" s="87" cm="1">
        <f t="array" ref="K562">tblData[[#This Row],[Birthday 2024]]-_xlfn.SWITCH(tblData[[#This Row],[Day of week]],7,0,6,6,5,5,4,4,3,3,2,2,1,1)</f>
        <v>45599</v>
      </c>
      <c r="L562" s="87">
        <f>IF(MONTH(tblData[[#This Row],[Birthday 2024]])=2,DATE(2024,2,25),EOMONTH(tblData[[#This Row],[Birthday 2024]],0)-4)</f>
        <v>45622</v>
      </c>
      <c r="M562" s="87">
        <f>EOMONTH(tblData[[#This Row],[Birthday 2024]],0)</f>
        <v>45626</v>
      </c>
      <c r="N562" s="87" t="b">
        <f>MEDIAN(tblData[[#This Row],[Last - 5]:[Last]],tblData[[#This Row],[Birthday 2024]])=tblData[[#This Row],[Birthday 2024]]</f>
        <v>0</v>
      </c>
      <c r="O562" s="87" t="b">
        <f>DAY(tblData[[#This Row],[Birthday 2024]]) = DAY(EDATE(tblData[[#This Row],[Birthday 2024]],6))</f>
        <v>1</v>
      </c>
      <c r="P562" s="87" t="b">
        <f>IF((tblData[[#This Row],[Day of week]]=7)+(tblData[[#This Row],[Day of week]]=6),TRUE,FALSE)</f>
        <v>0</v>
      </c>
      <c r="Q562" s="3">
        <f>IF(tblData[[#This Row],[Is Weekend]],DAY(tblData[[#This Row],[Birthday 2024]]),0)</f>
        <v>0</v>
      </c>
    </row>
    <row r="563" spans="2:17" ht="23.25" customHeight="1" x14ac:dyDescent="0.25">
      <c r="B563" s="19" t="s">
        <v>545</v>
      </c>
      <c r="C563" s="20">
        <v>38297</v>
      </c>
      <c r="D563" s="86">
        <f>DATE(2024,MONTH(tblData[[#This Row],[Birthday (MM/DD/YYYY)]]),DAY(tblData[[#This Row],[Birthday (MM/DD/YYYY)]]))</f>
        <v>45602</v>
      </c>
      <c r="E563" s="3">
        <f>WEEKDAY(tblData[[#This Row],[Birthday 2024]],2)</f>
        <v>3</v>
      </c>
      <c r="F563" s="3">
        <f>WEEKDAY(DATE(2024,MONTH(tblData[[#This Row],[Birthday 2024]]),1),2)</f>
        <v>5</v>
      </c>
      <c r="G563" s="87">
        <f>DATE(2024,MONTH(tblData[[#This Row],[Birthday 2024]]),1)</f>
        <v>45597</v>
      </c>
      <c r="H563" s="87">
        <f>IF(tblData[[#This Row],[First Day of week of the month]]&lt;=2,tblData[[#This Row],[First Day of week]]+2-tblData[[#This Row],[First Day of week of the month]],tblData[[#This Row],[First Day of week]]+7-tblData[[#This Row],[First Day of week of the month]]+2)</f>
        <v>45601</v>
      </c>
      <c r="I563" s="87">
        <f>tblData[[#This Row],[First Tuesday of the month]]+7*2</f>
        <v>45615</v>
      </c>
      <c r="J563" s="3" t="b">
        <f>tblData[[#This Row],[Third Tuesday of the month]]=tblData[[#This Row],[Birthday 2024]]</f>
        <v>0</v>
      </c>
      <c r="K563" s="87" cm="1">
        <f t="array" ref="K563">tblData[[#This Row],[Birthday 2024]]-_xlfn.SWITCH(tblData[[#This Row],[Day of week]],7,0,6,6,5,5,4,4,3,3,2,2,1,1)</f>
        <v>45599</v>
      </c>
      <c r="L563" s="87">
        <f>IF(MONTH(tblData[[#This Row],[Birthday 2024]])=2,DATE(2024,2,25),EOMONTH(tblData[[#This Row],[Birthday 2024]],0)-4)</f>
        <v>45622</v>
      </c>
      <c r="M563" s="87">
        <f>EOMONTH(tblData[[#This Row],[Birthday 2024]],0)</f>
        <v>45626</v>
      </c>
      <c r="N563" s="87" t="b">
        <f>MEDIAN(tblData[[#This Row],[Last - 5]:[Last]],tblData[[#This Row],[Birthday 2024]])=tblData[[#This Row],[Birthday 2024]]</f>
        <v>0</v>
      </c>
      <c r="O563" s="87" t="b">
        <f>DAY(tblData[[#This Row],[Birthday 2024]]) = DAY(EDATE(tblData[[#This Row],[Birthday 2024]],6))</f>
        <v>1</v>
      </c>
      <c r="P563" s="87" t="b">
        <f>IF((tblData[[#This Row],[Day of week]]=7)+(tblData[[#This Row],[Day of week]]=6),TRUE,FALSE)</f>
        <v>0</v>
      </c>
      <c r="Q563" s="3">
        <f>IF(tblData[[#This Row],[Is Weekend]],DAY(tblData[[#This Row],[Birthday 2024]]),0)</f>
        <v>0</v>
      </c>
    </row>
    <row r="564" spans="2:17" ht="23.25" customHeight="1" x14ac:dyDescent="0.25">
      <c r="B564" s="19" t="s">
        <v>546</v>
      </c>
      <c r="C564" s="20">
        <v>38083</v>
      </c>
      <c r="D564" s="86">
        <f>DATE(2024,MONTH(tblData[[#This Row],[Birthday (MM/DD/YYYY)]]),DAY(tblData[[#This Row],[Birthday (MM/DD/YYYY)]]))</f>
        <v>45388</v>
      </c>
      <c r="E564" s="3">
        <f>WEEKDAY(tblData[[#This Row],[Birthday 2024]],2)</f>
        <v>6</v>
      </c>
      <c r="F564" s="3">
        <f>WEEKDAY(DATE(2024,MONTH(tblData[[#This Row],[Birthday 2024]]),1),2)</f>
        <v>1</v>
      </c>
      <c r="G564" s="87">
        <f>DATE(2024,MONTH(tblData[[#This Row],[Birthday 2024]]),1)</f>
        <v>45383</v>
      </c>
      <c r="H564" s="87">
        <f>IF(tblData[[#This Row],[First Day of week of the month]]&lt;=2,tblData[[#This Row],[First Day of week]]+2-tblData[[#This Row],[First Day of week of the month]],tblData[[#This Row],[First Day of week]]+7-tblData[[#This Row],[First Day of week of the month]]+2)</f>
        <v>45384</v>
      </c>
      <c r="I564" s="87">
        <f>tblData[[#This Row],[First Tuesday of the month]]+7*2</f>
        <v>45398</v>
      </c>
      <c r="J564" s="3" t="b">
        <f>tblData[[#This Row],[Third Tuesday of the month]]=tblData[[#This Row],[Birthday 2024]]</f>
        <v>0</v>
      </c>
      <c r="K564" s="87" cm="1">
        <f t="array" ref="K564">tblData[[#This Row],[Birthday 2024]]-_xlfn.SWITCH(tblData[[#This Row],[Day of week]],7,0,6,6,5,5,4,4,3,3,2,2,1,1)</f>
        <v>45382</v>
      </c>
      <c r="L564" s="87">
        <f>IF(MONTH(tblData[[#This Row],[Birthday 2024]])=2,DATE(2024,2,25),EOMONTH(tblData[[#This Row],[Birthday 2024]],0)-4)</f>
        <v>45408</v>
      </c>
      <c r="M564" s="87">
        <f>EOMONTH(tblData[[#This Row],[Birthday 2024]],0)</f>
        <v>45412</v>
      </c>
      <c r="N564" s="87" t="b">
        <f>MEDIAN(tblData[[#This Row],[Last - 5]:[Last]],tblData[[#This Row],[Birthday 2024]])=tblData[[#This Row],[Birthday 2024]]</f>
        <v>0</v>
      </c>
      <c r="O564" s="87" t="b">
        <f>DAY(tblData[[#This Row],[Birthday 2024]]) = DAY(EDATE(tblData[[#This Row],[Birthday 2024]],6))</f>
        <v>1</v>
      </c>
      <c r="P564" s="87" t="b">
        <f>IF((tblData[[#This Row],[Day of week]]=7)+(tblData[[#This Row],[Day of week]]=6),TRUE,FALSE)</f>
        <v>1</v>
      </c>
      <c r="Q564" s="3">
        <f>IF(tblData[[#This Row],[Is Weekend]],DAY(tblData[[#This Row],[Birthday 2024]]),0)</f>
        <v>6</v>
      </c>
    </row>
    <row r="565" spans="2:17" ht="23.25" customHeight="1" x14ac:dyDescent="0.25">
      <c r="B565" s="19" t="s">
        <v>547</v>
      </c>
      <c r="C565" s="20">
        <v>38140</v>
      </c>
      <c r="D565" s="86">
        <f>DATE(2024,MONTH(tblData[[#This Row],[Birthday (MM/DD/YYYY)]]),DAY(tblData[[#This Row],[Birthday (MM/DD/YYYY)]]))</f>
        <v>45445</v>
      </c>
      <c r="E565" s="3">
        <f>WEEKDAY(tblData[[#This Row],[Birthday 2024]],2)</f>
        <v>7</v>
      </c>
      <c r="F565" s="3">
        <f>WEEKDAY(DATE(2024,MONTH(tblData[[#This Row],[Birthday 2024]]),1),2)</f>
        <v>6</v>
      </c>
      <c r="G565" s="87">
        <f>DATE(2024,MONTH(tblData[[#This Row],[Birthday 2024]]),1)</f>
        <v>45444</v>
      </c>
      <c r="H565" s="87">
        <f>IF(tblData[[#This Row],[First Day of week of the month]]&lt;=2,tblData[[#This Row],[First Day of week]]+2-tblData[[#This Row],[First Day of week of the month]],tblData[[#This Row],[First Day of week]]+7-tblData[[#This Row],[First Day of week of the month]]+2)</f>
        <v>45447</v>
      </c>
      <c r="I565" s="87">
        <f>tblData[[#This Row],[First Tuesday of the month]]+7*2</f>
        <v>45461</v>
      </c>
      <c r="J565" s="3" t="b">
        <f>tblData[[#This Row],[Third Tuesday of the month]]=tblData[[#This Row],[Birthday 2024]]</f>
        <v>0</v>
      </c>
      <c r="K565" s="87" cm="1">
        <f t="array" ref="K565">tblData[[#This Row],[Birthday 2024]]-_xlfn.SWITCH(tblData[[#This Row],[Day of week]],7,0,6,6,5,5,4,4,3,3,2,2,1,1)</f>
        <v>45445</v>
      </c>
      <c r="L565" s="87">
        <f>IF(MONTH(tblData[[#This Row],[Birthday 2024]])=2,DATE(2024,2,25),EOMONTH(tblData[[#This Row],[Birthday 2024]],0)-4)</f>
        <v>45469</v>
      </c>
      <c r="M565" s="87">
        <f>EOMONTH(tblData[[#This Row],[Birthday 2024]],0)</f>
        <v>45473</v>
      </c>
      <c r="N565" s="87" t="b">
        <f>MEDIAN(tblData[[#This Row],[Last - 5]:[Last]],tblData[[#This Row],[Birthday 2024]])=tblData[[#This Row],[Birthday 2024]]</f>
        <v>0</v>
      </c>
      <c r="O565" s="87" t="b">
        <f>DAY(tblData[[#This Row],[Birthday 2024]]) = DAY(EDATE(tblData[[#This Row],[Birthday 2024]],6))</f>
        <v>1</v>
      </c>
      <c r="P565" s="87" t="b">
        <f>IF((tblData[[#This Row],[Day of week]]=7)+(tblData[[#This Row],[Day of week]]=6),TRUE,FALSE)</f>
        <v>1</v>
      </c>
      <c r="Q565" s="3">
        <f>IF(tblData[[#This Row],[Is Weekend]],DAY(tblData[[#This Row],[Birthday 2024]]),0)</f>
        <v>2</v>
      </c>
    </row>
    <row r="566" spans="2:17" ht="23.25" customHeight="1" x14ac:dyDescent="0.25">
      <c r="B566" s="19" t="s">
        <v>548</v>
      </c>
      <c r="C566" s="20">
        <v>37702</v>
      </c>
      <c r="D566" s="86">
        <f>DATE(2024,MONTH(tblData[[#This Row],[Birthday (MM/DD/YYYY)]]),DAY(tblData[[#This Row],[Birthday (MM/DD/YYYY)]]))</f>
        <v>45373</v>
      </c>
      <c r="E566" s="3">
        <f>WEEKDAY(tblData[[#This Row],[Birthday 2024]],2)</f>
        <v>5</v>
      </c>
      <c r="F566" s="3">
        <f>WEEKDAY(DATE(2024,MONTH(tblData[[#This Row],[Birthday 2024]]),1),2)</f>
        <v>5</v>
      </c>
      <c r="G566" s="87">
        <f>DATE(2024,MONTH(tblData[[#This Row],[Birthday 2024]]),1)</f>
        <v>45352</v>
      </c>
      <c r="H566" s="87">
        <f>IF(tblData[[#This Row],[First Day of week of the month]]&lt;=2,tblData[[#This Row],[First Day of week]]+2-tblData[[#This Row],[First Day of week of the month]],tblData[[#This Row],[First Day of week]]+7-tblData[[#This Row],[First Day of week of the month]]+2)</f>
        <v>45356</v>
      </c>
      <c r="I566" s="87">
        <f>tblData[[#This Row],[First Tuesday of the month]]+7*2</f>
        <v>45370</v>
      </c>
      <c r="J566" s="3" t="b">
        <f>tblData[[#This Row],[Third Tuesday of the month]]=tblData[[#This Row],[Birthday 2024]]</f>
        <v>0</v>
      </c>
      <c r="K566" s="87" cm="1">
        <f t="array" ref="K566">tblData[[#This Row],[Birthday 2024]]-_xlfn.SWITCH(tblData[[#This Row],[Day of week]],7,0,6,6,5,5,4,4,3,3,2,2,1,1)</f>
        <v>45368</v>
      </c>
      <c r="L566" s="87">
        <f>IF(MONTH(tblData[[#This Row],[Birthday 2024]])=2,DATE(2024,2,25),EOMONTH(tblData[[#This Row],[Birthday 2024]],0)-4)</f>
        <v>45378</v>
      </c>
      <c r="M566" s="87">
        <f>EOMONTH(tblData[[#This Row],[Birthday 2024]],0)</f>
        <v>45382</v>
      </c>
      <c r="N566" s="87" t="b">
        <f>MEDIAN(tblData[[#This Row],[Last - 5]:[Last]],tblData[[#This Row],[Birthday 2024]])=tblData[[#This Row],[Birthday 2024]]</f>
        <v>0</v>
      </c>
      <c r="O566" s="87" t="b">
        <f>DAY(tblData[[#This Row],[Birthday 2024]]) = DAY(EDATE(tblData[[#This Row],[Birthday 2024]],6))</f>
        <v>1</v>
      </c>
      <c r="P566" s="87" t="b">
        <f>IF((tblData[[#This Row],[Day of week]]=7)+(tblData[[#This Row],[Day of week]]=6),TRUE,FALSE)</f>
        <v>0</v>
      </c>
      <c r="Q566" s="3">
        <f>IF(tblData[[#This Row],[Is Weekend]],DAY(tblData[[#This Row],[Birthday 2024]]),0)</f>
        <v>0</v>
      </c>
    </row>
    <row r="567" spans="2:17" ht="23.25" customHeight="1" x14ac:dyDescent="0.25">
      <c r="B567" s="19" t="s">
        <v>549</v>
      </c>
      <c r="C567" s="20">
        <v>37018</v>
      </c>
      <c r="D567" s="86">
        <f>DATE(2024,MONTH(tblData[[#This Row],[Birthday (MM/DD/YYYY)]]),DAY(tblData[[#This Row],[Birthday (MM/DD/YYYY)]]))</f>
        <v>45419</v>
      </c>
      <c r="E567" s="3">
        <f>WEEKDAY(tblData[[#This Row],[Birthday 2024]],2)</f>
        <v>2</v>
      </c>
      <c r="F567" s="3">
        <f>WEEKDAY(DATE(2024,MONTH(tblData[[#This Row],[Birthday 2024]]),1),2)</f>
        <v>3</v>
      </c>
      <c r="G567" s="87">
        <f>DATE(2024,MONTH(tblData[[#This Row],[Birthday 2024]]),1)</f>
        <v>45413</v>
      </c>
      <c r="H567" s="87">
        <f>IF(tblData[[#This Row],[First Day of week of the month]]&lt;=2,tblData[[#This Row],[First Day of week]]+2-tblData[[#This Row],[First Day of week of the month]],tblData[[#This Row],[First Day of week]]+7-tblData[[#This Row],[First Day of week of the month]]+2)</f>
        <v>45419</v>
      </c>
      <c r="I567" s="87">
        <f>tblData[[#This Row],[First Tuesday of the month]]+7*2</f>
        <v>45433</v>
      </c>
      <c r="J567" s="3" t="b">
        <f>tblData[[#This Row],[Third Tuesday of the month]]=tblData[[#This Row],[Birthday 2024]]</f>
        <v>0</v>
      </c>
      <c r="K567" s="87" cm="1">
        <f t="array" ref="K567">tblData[[#This Row],[Birthday 2024]]-_xlfn.SWITCH(tblData[[#This Row],[Day of week]],7,0,6,6,5,5,4,4,3,3,2,2,1,1)</f>
        <v>45417</v>
      </c>
      <c r="L567" s="87">
        <f>IF(MONTH(tblData[[#This Row],[Birthday 2024]])=2,DATE(2024,2,25),EOMONTH(tblData[[#This Row],[Birthday 2024]],0)-4)</f>
        <v>45439</v>
      </c>
      <c r="M567" s="87">
        <f>EOMONTH(tblData[[#This Row],[Birthday 2024]],0)</f>
        <v>45443</v>
      </c>
      <c r="N567" s="87" t="b">
        <f>MEDIAN(tblData[[#This Row],[Last - 5]:[Last]],tblData[[#This Row],[Birthday 2024]])=tblData[[#This Row],[Birthday 2024]]</f>
        <v>0</v>
      </c>
      <c r="O567" s="87" t="b">
        <f>DAY(tblData[[#This Row],[Birthday 2024]]) = DAY(EDATE(tblData[[#This Row],[Birthday 2024]],6))</f>
        <v>1</v>
      </c>
      <c r="P567" s="87" t="b">
        <f>IF((tblData[[#This Row],[Day of week]]=7)+(tblData[[#This Row],[Day of week]]=6),TRUE,FALSE)</f>
        <v>0</v>
      </c>
      <c r="Q567" s="3">
        <f>IF(tblData[[#This Row],[Is Weekend]],DAY(tblData[[#This Row],[Birthday 2024]]),0)</f>
        <v>0</v>
      </c>
    </row>
    <row r="568" spans="2:17" ht="23.25" customHeight="1" x14ac:dyDescent="0.25">
      <c r="B568" s="19" t="s">
        <v>550</v>
      </c>
      <c r="C568" s="20">
        <v>37041</v>
      </c>
      <c r="D568" s="86">
        <f>DATE(2024,MONTH(tblData[[#This Row],[Birthday (MM/DD/YYYY)]]),DAY(tblData[[#This Row],[Birthday (MM/DD/YYYY)]]))</f>
        <v>45442</v>
      </c>
      <c r="E568" s="3">
        <f>WEEKDAY(tblData[[#This Row],[Birthday 2024]],2)</f>
        <v>4</v>
      </c>
      <c r="F568" s="3">
        <f>WEEKDAY(DATE(2024,MONTH(tblData[[#This Row],[Birthday 2024]]),1),2)</f>
        <v>3</v>
      </c>
      <c r="G568" s="87">
        <f>DATE(2024,MONTH(tblData[[#This Row],[Birthday 2024]]),1)</f>
        <v>45413</v>
      </c>
      <c r="H568" s="87">
        <f>IF(tblData[[#This Row],[First Day of week of the month]]&lt;=2,tblData[[#This Row],[First Day of week]]+2-tblData[[#This Row],[First Day of week of the month]],tblData[[#This Row],[First Day of week]]+7-tblData[[#This Row],[First Day of week of the month]]+2)</f>
        <v>45419</v>
      </c>
      <c r="I568" s="87">
        <f>tblData[[#This Row],[First Tuesday of the month]]+7*2</f>
        <v>45433</v>
      </c>
      <c r="J568" s="3" t="b">
        <f>tblData[[#This Row],[Third Tuesday of the month]]=tblData[[#This Row],[Birthday 2024]]</f>
        <v>0</v>
      </c>
      <c r="K568" s="87" cm="1">
        <f t="array" ref="K568">tblData[[#This Row],[Birthday 2024]]-_xlfn.SWITCH(tblData[[#This Row],[Day of week]],7,0,6,6,5,5,4,4,3,3,2,2,1,1)</f>
        <v>45438</v>
      </c>
      <c r="L568" s="87">
        <f>IF(MONTH(tblData[[#This Row],[Birthday 2024]])=2,DATE(2024,2,25),EOMONTH(tblData[[#This Row],[Birthday 2024]],0)-4)</f>
        <v>45439</v>
      </c>
      <c r="M568" s="87">
        <f>EOMONTH(tblData[[#This Row],[Birthday 2024]],0)</f>
        <v>45443</v>
      </c>
      <c r="N568" s="87" t="b">
        <f>MEDIAN(tblData[[#This Row],[Last - 5]:[Last]],tblData[[#This Row],[Birthday 2024]])=tblData[[#This Row],[Birthday 2024]]</f>
        <v>1</v>
      </c>
      <c r="O568" s="87" t="b">
        <f>DAY(tblData[[#This Row],[Birthday 2024]]) = DAY(EDATE(tblData[[#This Row],[Birthday 2024]],6))</f>
        <v>1</v>
      </c>
      <c r="P568" s="87" t="b">
        <f>IF((tblData[[#This Row],[Day of week]]=7)+(tblData[[#This Row],[Day of week]]=6),TRUE,FALSE)</f>
        <v>0</v>
      </c>
      <c r="Q568" s="3">
        <f>IF(tblData[[#This Row],[Is Weekend]],DAY(tblData[[#This Row],[Birthday 2024]]),0)</f>
        <v>0</v>
      </c>
    </row>
    <row r="569" spans="2:17" ht="23.25" customHeight="1" x14ac:dyDescent="0.25">
      <c r="B569" s="19" t="s">
        <v>551</v>
      </c>
      <c r="C569" s="20">
        <v>37979</v>
      </c>
      <c r="D569" s="86">
        <f>DATE(2024,MONTH(tblData[[#This Row],[Birthday (MM/DD/YYYY)]]),DAY(tblData[[#This Row],[Birthday (MM/DD/YYYY)]]))</f>
        <v>45650</v>
      </c>
      <c r="E569" s="3">
        <f>WEEKDAY(tblData[[#This Row],[Birthday 2024]],2)</f>
        <v>2</v>
      </c>
      <c r="F569" s="3">
        <f>WEEKDAY(DATE(2024,MONTH(tblData[[#This Row],[Birthday 2024]]),1),2)</f>
        <v>7</v>
      </c>
      <c r="G569" s="87">
        <f>DATE(2024,MONTH(tblData[[#This Row],[Birthday 2024]]),1)</f>
        <v>45627</v>
      </c>
      <c r="H569" s="87">
        <f>IF(tblData[[#This Row],[First Day of week of the month]]&lt;=2,tblData[[#This Row],[First Day of week]]+2-tblData[[#This Row],[First Day of week of the month]],tblData[[#This Row],[First Day of week]]+7-tblData[[#This Row],[First Day of week of the month]]+2)</f>
        <v>45629</v>
      </c>
      <c r="I569" s="87">
        <f>tblData[[#This Row],[First Tuesday of the month]]+7*2</f>
        <v>45643</v>
      </c>
      <c r="J569" s="3" t="b">
        <f>tblData[[#This Row],[Third Tuesday of the month]]=tblData[[#This Row],[Birthday 2024]]</f>
        <v>0</v>
      </c>
      <c r="K569" s="87" cm="1">
        <f t="array" ref="K569">tblData[[#This Row],[Birthday 2024]]-_xlfn.SWITCH(tblData[[#This Row],[Day of week]],7,0,6,6,5,5,4,4,3,3,2,2,1,1)</f>
        <v>45648</v>
      </c>
      <c r="L569" s="87">
        <f>IF(MONTH(tblData[[#This Row],[Birthday 2024]])=2,DATE(2024,2,25),EOMONTH(tblData[[#This Row],[Birthday 2024]],0)-4)</f>
        <v>45653</v>
      </c>
      <c r="M569" s="87">
        <f>EOMONTH(tblData[[#This Row],[Birthday 2024]],0)</f>
        <v>45657</v>
      </c>
      <c r="N569" s="87" t="b">
        <f>MEDIAN(tblData[[#This Row],[Last - 5]:[Last]],tblData[[#This Row],[Birthday 2024]])=tblData[[#This Row],[Birthday 2024]]</f>
        <v>0</v>
      </c>
      <c r="O569" s="87" t="b">
        <f>DAY(tblData[[#This Row],[Birthday 2024]]) = DAY(EDATE(tblData[[#This Row],[Birthday 2024]],6))</f>
        <v>1</v>
      </c>
      <c r="P569" s="87" t="b">
        <f>IF((tblData[[#This Row],[Day of week]]=7)+(tblData[[#This Row],[Day of week]]=6),TRUE,FALSE)</f>
        <v>0</v>
      </c>
      <c r="Q569" s="3">
        <f>IF(tblData[[#This Row],[Is Weekend]],DAY(tblData[[#This Row],[Birthday 2024]]),0)</f>
        <v>0</v>
      </c>
    </row>
    <row r="570" spans="2:17" ht="23.25" customHeight="1" x14ac:dyDescent="0.25">
      <c r="B570" s="19" t="s">
        <v>552</v>
      </c>
      <c r="C570" s="20">
        <v>37173</v>
      </c>
      <c r="D570" s="86">
        <f>DATE(2024,MONTH(tblData[[#This Row],[Birthday (MM/DD/YYYY)]]),DAY(tblData[[#This Row],[Birthday (MM/DD/YYYY)]]))</f>
        <v>45574</v>
      </c>
      <c r="E570" s="3">
        <f>WEEKDAY(tblData[[#This Row],[Birthday 2024]],2)</f>
        <v>3</v>
      </c>
      <c r="F570" s="3">
        <f>WEEKDAY(DATE(2024,MONTH(tblData[[#This Row],[Birthday 2024]]),1),2)</f>
        <v>2</v>
      </c>
      <c r="G570" s="87">
        <f>DATE(2024,MONTH(tblData[[#This Row],[Birthday 2024]]),1)</f>
        <v>45566</v>
      </c>
      <c r="H570" s="87">
        <f>IF(tblData[[#This Row],[First Day of week of the month]]&lt;=2,tblData[[#This Row],[First Day of week]]+2-tblData[[#This Row],[First Day of week of the month]],tblData[[#This Row],[First Day of week]]+7-tblData[[#This Row],[First Day of week of the month]]+2)</f>
        <v>45566</v>
      </c>
      <c r="I570" s="87">
        <f>tblData[[#This Row],[First Tuesday of the month]]+7*2</f>
        <v>45580</v>
      </c>
      <c r="J570" s="3" t="b">
        <f>tblData[[#This Row],[Third Tuesday of the month]]=tblData[[#This Row],[Birthday 2024]]</f>
        <v>0</v>
      </c>
      <c r="K570" s="87" cm="1">
        <f t="array" ref="K570">tblData[[#This Row],[Birthday 2024]]-_xlfn.SWITCH(tblData[[#This Row],[Day of week]],7,0,6,6,5,5,4,4,3,3,2,2,1,1)</f>
        <v>45571</v>
      </c>
      <c r="L570" s="87">
        <f>IF(MONTH(tblData[[#This Row],[Birthday 2024]])=2,DATE(2024,2,25),EOMONTH(tblData[[#This Row],[Birthday 2024]],0)-4)</f>
        <v>45592</v>
      </c>
      <c r="M570" s="87">
        <f>EOMONTH(tblData[[#This Row],[Birthday 2024]],0)</f>
        <v>45596</v>
      </c>
      <c r="N570" s="87" t="b">
        <f>MEDIAN(tblData[[#This Row],[Last - 5]:[Last]],tblData[[#This Row],[Birthday 2024]])=tblData[[#This Row],[Birthday 2024]]</f>
        <v>0</v>
      </c>
      <c r="O570" s="87" t="b">
        <f>DAY(tblData[[#This Row],[Birthday 2024]]) = DAY(EDATE(tblData[[#This Row],[Birthday 2024]],6))</f>
        <v>1</v>
      </c>
      <c r="P570" s="87" t="b">
        <f>IF((tblData[[#This Row],[Day of week]]=7)+(tblData[[#This Row],[Day of week]]=6),TRUE,FALSE)</f>
        <v>0</v>
      </c>
      <c r="Q570" s="3">
        <f>IF(tblData[[#This Row],[Is Weekend]],DAY(tblData[[#This Row],[Birthday 2024]]),0)</f>
        <v>0</v>
      </c>
    </row>
    <row r="571" spans="2:17" ht="23.25" customHeight="1" x14ac:dyDescent="0.25">
      <c r="B571" s="19" t="s">
        <v>553</v>
      </c>
      <c r="C571" s="20">
        <v>37361</v>
      </c>
      <c r="D571" s="86">
        <f>DATE(2024,MONTH(tblData[[#This Row],[Birthday (MM/DD/YYYY)]]),DAY(tblData[[#This Row],[Birthday (MM/DD/YYYY)]]))</f>
        <v>45397</v>
      </c>
      <c r="E571" s="3">
        <f>WEEKDAY(tblData[[#This Row],[Birthday 2024]],2)</f>
        <v>1</v>
      </c>
      <c r="F571" s="3">
        <f>WEEKDAY(DATE(2024,MONTH(tblData[[#This Row],[Birthday 2024]]),1),2)</f>
        <v>1</v>
      </c>
      <c r="G571" s="87">
        <f>DATE(2024,MONTH(tblData[[#This Row],[Birthday 2024]]),1)</f>
        <v>45383</v>
      </c>
      <c r="H571" s="87">
        <f>IF(tblData[[#This Row],[First Day of week of the month]]&lt;=2,tblData[[#This Row],[First Day of week]]+2-tblData[[#This Row],[First Day of week of the month]],tblData[[#This Row],[First Day of week]]+7-tblData[[#This Row],[First Day of week of the month]]+2)</f>
        <v>45384</v>
      </c>
      <c r="I571" s="87">
        <f>tblData[[#This Row],[First Tuesday of the month]]+7*2</f>
        <v>45398</v>
      </c>
      <c r="J571" s="3" t="b">
        <f>tblData[[#This Row],[Third Tuesday of the month]]=tblData[[#This Row],[Birthday 2024]]</f>
        <v>0</v>
      </c>
      <c r="K571" s="87" cm="1">
        <f t="array" ref="K571">tblData[[#This Row],[Birthday 2024]]-_xlfn.SWITCH(tblData[[#This Row],[Day of week]],7,0,6,6,5,5,4,4,3,3,2,2,1,1)</f>
        <v>45396</v>
      </c>
      <c r="L571" s="87">
        <f>IF(MONTH(tblData[[#This Row],[Birthday 2024]])=2,DATE(2024,2,25),EOMONTH(tblData[[#This Row],[Birthday 2024]],0)-4)</f>
        <v>45408</v>
      </c>
      <c r="M571" s="87">
        <f>EOMONTH(tblData[[#This Row],[Birthday 2024]],0)</f>
        <v>45412</v>
      </c>
      <c r="N571" s="87" t="b">
        <f>MEDIAN(tblData[[#This Row],[Last - 5]:[Last]],tblData[[#This Row],[Birthday 2024]])=tblData[[#This Row],[Birthday 2024]]</f>
        <v>0</v>
      </c>
      <c r="O571" s="87" t="b">
        <f>DAY(tblData[[#This Row],[Birthday 2024]]) = DAY(EDATE(tblData[[#This Row],[Birthday 2024]],6))</f>
        <v>1</v>
      </c>
      <c r="P571" s="87" t="b">
        <f>IF((tblData[[#This Row],[Day of week]]=7)+(tblData[[#This Row],[Day of week]]=6),TRUE,FALSE)</f>
        <v>0</v>
      </c>
      <c r="Q571" s="3">
        <f>IF(tblData[[#This Row],[Is Weekend]],DAY(tblData[[#This Row],[Birthday 2024]]),0)</f>
        <v>0</v>
      </c>
    </row>
    <row r="572" spans="2:17" ht="23.25" customHeight="1" x14ac:dyDescent="0.25">
      <c r="B572" s="19" t="s">
        <v>554</v>
      </c>
      <c r="C572" s="20">
        <v>38297</v>
      </c>
      <c r="D572" s="86">
        <f>DATE(2024,MONTH(tblData[[#This Row],[Birthday (MM/DD/YYYY)]]),DAY(tblData[[#This Row],[Birthday (MM/DD/YYYY)]]))</f>
        <v>45602</v>
      </c>
      <c r="E572" s="3">
        <f>WEEKDAY(tblData[[#This Row],[Birthday 2024]],2)</f>
        <v>3</v>
      </c>
      <c r="F572" s="3">
        <f>WEEKDAY(DATE(2024,MONTH(tblData[[#This Row],[Birthday 2024]]),1),2)</f>
        <v>5</v>
      </c>
      <c r="G572" s="87">
        <f>DATE(2024,MONTH(tblData[[#This Row],[Birthday 2024]]),1)</f>
        <v>45597</v>
      </c>
      <c r="H572" s="87">
        <f>IF(tblData[[#This Row],[First Day of week of the month]]&lt;=2,tblData[[#This Row],[First Day of week]]+2-tblData[[#This Row],[First Day of week of the month]],tblData[[#This Row],[First Day of week]]+7-tblData[[#This Row],[First Day of week of the month]]+2)</f>
        <v>45601</v>
      </c>
      <c r="I572" s="87">
        <f>tblData[[#This Row],[First Tuesday of the month]]+7*2</f>
        <v>45615</v>
      </c>
      <c r="J572" s="3" t="b">
        <f>tblData[[#This Row],[Third Tuesday of the month]]=tblData[[#This Row],[Birthday 2024]]</f>
        <v>0</v>
      </c>
      <c r="K572" s="87" cm="1">
        <f t="array" ref="K572">tblData[[#This Row],[Birthday 2024]]-_xlfn.SWITCH(tblData[[#This Row],[Day of week]],7,0,6,6,5,5,4,4,3,3,2,2,1,1)</f>
        <v>45599</v>
      </c>
      <c r="L572" s="87">
        <f>IF(MONTH(tblData[[#This Row],[Birthday 2024]])=2,DATE(2024,2,25),EOMONTH(tblData[[#This Row],[Birthday 2024]],0)-4)</f>
        <v>45622</v>
      </c>
      <c r="M572" s="87">
        <f>EOMONTH(tblData[[#This Row],[Birthday 2024]],0)</f>
        <v>45626</v>
      </c>
      <c r="N572" s="87" t="b">
        <f>MEDIAN(tblData[[#This Row],[Last - 5]:[Last]],tblData[[#This Row],[Birthday 2024]])=tblData[[#This Row],[Birthday 2024]]</f>
        <v>0</v>
      </c>
      <c r="O572" s="87" t="b">
        <f>DAY(tblData[[#This Row],[Birthday 2024]]) = DAY(EDATE(tblData[[#This Row],[Birthday 2024]],6))</f>
        <v>1</v>
      </c>
      <c r="P572" s="87" t="b">
        <f>IF((tblData[[#This Row],[Day of week]]=7)+(tblData[[#This Row],[Day of week]]=6),TRUE,FALSE)</f>
        <v>0</v>
      </c>
      <c r="Q572" s="3">
        <f>IF(tblData[[#This Row],[Is Weekend]],DAY(tblData[[#This Row],[Birthday 2024]]),0)</f>
        <v>0</v>
      </c>
    </row>
    <row r="573" spans="2:17" ht="23.25" customHeight="1" x14ac:dyDescent="0.25">
      <c r="B573" s="19" t="s">
        <v>555</v>
      </c>
      <c r="C573" s="20">
        <v>37815</v>
      </c>
      <c r="D573" s="86">
        <f>DATE(2024,MONTH(tblData[[#This Row],[Birthday (MM/DD/YYYY)]]),DAY(tblData[[#This Row],[Birthday (MM/DD/YYYY)]]))</f>
        <v>45486</v>
      </c>
      <c r="E573" s="3">
        <f>WEEKDAY(tblData[[#This Row],[Birthday 2024]],2)</f>
        <v>6</v>
      </c>
      <c r="F573" s="3">
        <f>WEEKDAY(DATE(2024,MONTH(tblData[[#This Row],[Birthday 2024]]),1),2)</f>
        <v>1</v>
      </c>
      <c r="G573" s="87">
        <f>DATE(2024,MONTH(tblData[[#This Row],[Birthday 2024]]),1)</f>
        <v>45474</v>
      </c>
      <c r="H573" s="87">
        <f>IF(tblData[[#This Row],[First Day of week of the month]]&lt;=2,tblData[[#This Row],[First Day of week]]+2-tblData[[#This Row],[First Day of week of the month]],tblData[[#This Row],[First Day of week]]+7-tblData[[#This Row],[First Day of week of the month]]+2)</f>
        <v>45475</v>
      </c>
      <c r="I573" s="87">
        <f>tblData[[#This Row],[First Tuesday of the month]]+7*2</f>
        <v>45489</v>
      </c>
      <c r="J573" s="3" t="b">
        <f>tblData[[#This Row],[Third Tuesday of the month]]=tblData[[#This Row],[Birthday 2024]]</f>
        <v>0</v>
      </c>
      <c r="K573" s="87" cm="1">
        <f t="array" ref="K573">tblData[[#This Row],[Birthday 2024]]-_xlfn.SWITCH(tblData[[#This Row],[Day of week]],7,0,6,6,5,5,4,4,3,3,2,2,1,1)</f>
        <v>45480</v>
      </c>
      <c r="L573" s="87">
        <f>IF(MONTH(tblData[[#This Row],[Birthday 2024]])=2,DATE(2024,2,25),EOMONTH(tblData[[#This Row],[Birthday 2024]],0)-4)</f>
        <v>45500</v>
      </c>
      <c r="M573" s="87">
        <f>EOMONTH(tblData[[#This Row],[Birthday 2024]],0)</f>
        <v>45504</v>
      </c>
      <c r="N573" s="87" t="b">
        <f>MEDIAN(tblData[[#This Row],[Last - 5]:[Last]],tblData[[#This Row],[Birthday 2024]])=tblData[[#This Row],[Birthday 2024]]</f>
        <v>0</v>
      </c>
      <c r="O573" s="87" t="b">
        <f>DAY(tblData[[#This Row],[Birthday 2024]]) = DAY(EDATE(tblData[[#This Row],[Birthday 2024]],6))</f>
        <v>1</v>
      </c>
      <c r="P573" s="87" t="b">
        <f>IF((tblData[[#This Row],[Day of week]]=7)+(tblData[[#This Row],[Day of week]]=6),TRUE,FALSE)</f>
        <v>1</v>
      </c>
      <c r="Q573" s="3">
        <f>IF(tblData[[#This Row],[Is Weekend]],DAY(tblData[[#This Row],[Birthday 2024]]),0)</f>
        <v>13</v>
      </c>
    </row>
    <row r="574" spans="2:17" ht="23.25" customHeight="1" x14ac:dyDescent="0.25">
      <c r="B574" s="19" t="s">
        <v>185</v>
      </c>
      <c r="C574" s="20">
        <v>37538</v>
      </c>
      <c r="D574" s="86">
        <f>DATE(2024,MONTH(tblData[[#This Row],[Birthday (MM/DD/YYYY)]]),DAY(tblData[[#This Row],[Birthday (MM/DD/YYYY)]]))</f>
        <v>45574</v>
      </c>
      <c r="E574" s="3">
        <f>WEEKDAY(tblData[[#This Row],[Birthday 2024]],2)</f>
        <v>3</v>
      </c>
      <c r="F574" s="3">
        <f>WEEKDAY(DATE(2024,MONTH(tblData[[#This Row],[Birthday 2024]]),1),2)</f>
        <v>2</v>
      </c>
      <c r="G574" s="87">
        <f>DATE(2024,MONTH(tblData[[#This Row],[Birthday 2024]]),1)</f>
        <v>45566</v>
      </c>
      <c r="H574" s="87">
        <f>IF(tblData[[#This Row],[First Day of week of the month]]&lt;=2,tblData[[#This Row],[First Day of week]]+2-tblData[[#This Row],[First Day of week of the month]],tblData[[#This Row],[First Day of week]]+7-tblData[[#This Row],[First Day of week of the month]]+2)</f>
        <v>45566</v>
      </c>
      <c r="I574" s="87">
        <f>tblData[[#This Row],[First Tuesday of the month]]+7*2</f>
        <v>45580</v>
      </c>
      <c r="J574" s="3" t="b">
        <f>tblData[[#This Row],[Third Tuesday of the month]]=tblData[[#This Row],[Birthday 2024]]</f>
        <v>0</v>
      </c>
      <c r="K574" s="87" cm="1">
        <f t="array" ref="K574">tblData[[#This Row],[Birthday 2024]]-_xlfn.SWITCH(tblData[[#This Row],[Day of week]],7,0,6,6,5,5,4,4,3,3,2,2,1,1)</f>
        <v>45571</v>
      </c>
      <c r="L574" s="87">
        <f>IF(MONTH(tblData[[#This Row],[Birthday 2024]])=2,DATE(2024,2,25),EOMONTH(tblData[[#This Row],[Birthday 2024]],0)-4)</f>
        <v>45592</v>
      </c>
      <c r="M574" s="87">
        <f>EOMONTH(tblData[[#This Row],[Birthday 2024]],0)</f>
        <v>45596</v>
      </c>
      <c r="N574" s="87" t="b">
        <f>MEDIAN(tblData[[#This Row],[Last - 5]:[Last]],tblData[[#This Row],[Birthday 2024]])=tblData[[#This Row],[Birthday 2024]]</f>
        <v>0</v>
      </c>
      <c r="O574" s="87" t="b">
        <f>DAY(tblData[[#This Row],[Birthday 2024]]) = DAY(EDATE(tblData[[#This Row],[Birthday 2024]],6))</f>
        <v>1</v>
      </c>
      <c r="P574" s="87" t="b">
        <f>IF((tblData[[#This Row],[Day of week]]=7)+(tblData[[#This Row],[Day of week]]=6),TRUE,FALSE)</f>
        <v>0</v>
      </c>
      <c r="Q574" s="3">
        <f>IF(tblData[[#This Row],[Is Weekend]],DAY(tblData[[#This Row],[Birthday 2024]]),0)</f>
        <v>0</v>
      </c>
    </row>
    <row r="575" spans="2:17" ht="23.25" customHeight="1" x14ac:dyDescent="0.25">
      <c r="B575" s="19" t="s">
        <v>556</v>
      </c>
      <c r="C575" s="20">
        <v>37695</v>
      </c>
      <c r="D575" s="86">
        <f>DATE(2024,MONTH(tblData[[#This Row],[Birthday (MM/DD/YYYY)]]),DAY(tblData[[#This Row],[Birthday (MM/DD/YYYY)]]))</f>
        <v>45366</v>
      </c>
      <c r="E575" s="3">
        <f>WEEKDAY(tblData[[#This Row],[Birthday 2024]],2)</f>
        <v>5</v>
      </c>
      <c r="F575" s="3">
        <f>WEEKDAY(DATE(2024,MONTH(tblData[[#This Row],[Birthday 2024]]),1),2)</f>
        <v>5</v>
      </c>
      <c r="G575" s="87">
        <f>DATE(2024,MONTH(tblData[[#This Row],[Birthday 2024]]),1)</f>
        <v>45352</v>
      </c>
      <c r="H575" s="87">
        <f>IF(tblData[[#This Row],[First Day of week of the month]]&lt;=2,tblData[[#This Row],[First Day of week]]+2-tblData[[#This Row],[First Day of week of the month]],tblData[[#This Row],[First Day of week]]+7-tblData[[#This Row],[First Day of week of the month]]+2)</f>
        <v>45356</v>
      </c>
      <c r="I575" s="87">
        <f>tblData[[#This Row],[First Tuesday of the month]]+7*2</f>
        <v>45370</v>
      </c>
      <c r="J575" s="3" t="b">
        <f>tblData[[#This Row],[Third Tuesday of the month]]=tblData[[#This Row],[Birthday 2024]]</f>
        <v>0</v>
      </c>
      <c r="K575" s="87" cm="1">
        <f t="array" ref="K575">tblData[[#This Row],[Birthday 2024]]-_xlfn.SWITCH(tblData[[#This Row],[Day of week]],7,0,6,6,5,5,4,4,3,3,2,2,1,1)</f>
        <v>45361</v>
      </c>
      <c r="L575" s="87">
        <f>IF(MONTH(tblData[[#This Row],[Birthday 2024]])=2,DATE(2024,2,25),EOMONTH(tblData[[#This Row],[Birthday 2024]],0)-4)</f>
        <v>45378</v>
      </c>
      <c r="M575" s="87">
        <f>EOMONTH(tblData[[#This Row],[Birthday 2024]],0)</f>
        <v>45382</v>
      </c>
      <c r="N575" s="87" t="b">
        <f>MEDIAN(tblData[[#This Row],[Last - 5]:[Last]],tblData[[#This Row],[Birthday 2024]])=tblData[[#This Row],[Birthday 2024]]</f>
        <v>0</v>
      </c>
      <c r="O575" s="87" t="b">
        <f>DAY(tblData[[#This Row],[Birthday 2024]]) = DAY(EDATE(tblData[[#This Row],[Birthday 2024]],6))</f>
        <v>1</v>
      </c>
      <c r="P575" s="87" t="b">
        <f>IF((tblData[[#This Row],[Day of week]]=7)+(tblData[[#This Row],[Day of week]]=6),TRUE,FALSE)</f>
        <v>0</v>
      </c>
      <c r="Q575" s="3">
        <f>IF(tblData[[#This Row],[Is Weekend]],DAY(tblData[[#This Row],[Birthday 2024]]),0)</f>
        <v>0</v>
      </c>
    </row>
    <row r="576" spans="2:17" ht="23.25" customHeight="1" x14ac:dyDescent="0.25">
      <c r="B576" s="19" t="s">
        <v>557</v>
      </c>
      <c r="C576" s="20">
        <v>37520</v>
      </c>
      <c r="D576" s="86">
        <f>DATE(2024,MONTH(tblData[[#This Row],[Birthday (MM/DD/YYYY)]]),DAY(tblData[[#This Row],[Birthday (MM/DD/YYYY)]]))</f>
        <v>45556</v>
      </c>
      <c r="E576" s="3">
        <f>WEEKDAY(tblData[[#This Row],[Birthday 2024]],2)</f>
        <v>6</v>
      </c>
      <c r="F576" s="3">
        <f>WEEKDAY(DATE(2024,MONTH(tblData[[#This Row],[Birthday 2024]]),1),2)</f>
        <v>7</v>
      </c>
      <c r="G576" s="87">
        <f>DATE(2024,MONTH(tblData[[#This Row],[Birthday 2024]]),1)</f>
        <v>45536</v>
      </c>
      <c r="H576" s="87">
        <f>IF(tblData[[#This Row],[First Day of week of the month]]&lt;=2,tblData[[#This Row],[First Day of week]]+2-tblData[[#This Row],[First Day of week of the month]],tblData[[#This Row],[First Day of week]]+7-tblData[[#This Row],[First Day of week of the month]]+2)</f>
        <v>45538</v>
      </c>
      <c r="I576" s="87">
        <f>tblData[[#This Row],[First Tuesday of the month]]+7*2</f>
        <v>45552</v>
      </c>
      <c r="J576" s="3" t="b">
        <f>tblData[[#This Row],[Third Tuesday of the month]]=tblData[[#This Row],[Birthday 2024]]</f>
        <v>0</v>
      </c>
      <c r="K576" s="87" cm="1">
        <f t="array" ref="K576">tblData[[#This Row],[Birthday 2024]]-_xlfn.SWITCH(tblData[[#This Row],[Day of week]],7,0,6,6,5,5,4,4,3,3,2,2,1,1)</f>
        <v>45550</v>
      </c>
      <c r="L576" s="87">
        <f>IF(MONTH(tblData[[#This Row],[Birthday 2024]])=2,DATE(2024,2,25),EOMONTH(tblData[[#This Row],[Birthday 2024]],0)-4)</f>
        <v>45561</v>
      </c>
      <c r="M576" s="87">
        <f>EOMONTH(tblData[[#This Row],[Birthday 2024]],0)</f>
        <v>45565</v>
      </c>
      <c r="N576" s="87" t="b">
        <f>MEDIAN(tblData[[#This Row],[Last - 5]:[Last]],tblData[[#This Row],[Birthday 2024]])=tblData[[#This Row],[Birthday 2024]]</f>
        <v>0</v>
      </c>
      <c r="O576" s="87" t="b">
        <f>DAY(tblData[[#This Row],[Birthday 2024]]) = DAY(EDATE(tblData[[#This Row],[Birthday 2024]],6))</f>
        <v>1</v>
      </c>
      <c r="P576" s="87" t="b">
        <f>IF((tblData[[#This Row],[Day of week]]=7)+(tblData[[#This Row],[Day of week]]=6),TRUE,FALSE)</f>
        <v>1</v>
      </c>
      <c r="Q576" s="3">
        <f>IF(tblData[[#This Row],[Is Weekend]],DAY(tblData[[#This Row],[Birthday 2024]]),0)</f>
        <v>21</v>
      </c>
    </row>
    <row r="577" spans="2:17" ht="23.25" customHeight="1" x14ac:dyDescent="0.25">
      <c r="B577" s="19" t="s">
        <v>558</v>
      </c>
      <c r="C577" s="20">
        <v>37329</v>
      </c>
      <c r="D577" s="86">
        <f>DATE(2024,MONTH(tblData[[#This Row],[Birthday (MM/DD/YYYY)]]),DAY(tblData[[#This Row],[Birthday (MM/DD/YYYY)]]))</f>
        <v>45365</v>
      </c>
      <c r="E577" s="3">
        <f>WEEKDAY(tblData[[#This Row],[Birthday 2024]],2)</f>
        <v>4</v>
      </c>
      <c r="F577" s="3">
        <f>WEEKDAY(DATE(2024,MONTH(tblData[[#This Row],[Birthday 2024]]),1),2)</f>
        <v>5</v>
      </c>
      <c r="G577" s="87">
        <f>DATE(2024,MONTH(tblData[[#This Row],[Birthday 2024]]),1)</f>
        <v>45352</v>
      </c>
      <c r="H577" s="87">
        <f>IF(tblData[[#This Row],[First Day of week of the month]]&lt;=2,tblData[[#This Row],[First Day of week]]+2-tblData[[#This Row],[First Day of week of the month]],tblData[[#This Row],[First Day of week]]+7-tblData[[#This Row],[First Day of week of the month]]+2)</f>
        <v>45356</v>
      </c>
      <c r="I577" s="87">
        <f>tblData[[#This Row],[First Tuesday of the month]]+7*2</f>
        <v>45370</v>
      </c>
      <c r="J577" s="3" t="b">
        <f>tblData[[#This Row],[Third Tuesday of the month]]=tblData[[#This Row],[Birthday 2024]]</f>
        <v>0</v>
      </c>
      <c r="K577" s="87" cm="1">
        <f t="array" ref="K577">tblData[[#This Row],[Birthday 2024]]-_xlfn.SWITCH(tblData[[#This Row],[Day of week]],7,0,6,6,5,5,4,4,3,3,2,2,1,1)</f>
        <v>45361</v>
      </c>
      <c r="L577" s="87">
        <f>IF(MONTH(tblData[[#This Row],[Birthday 2024]])=2,DATE(2024,2,25),EOMONTH(tblData[[#This Row],[Birthday 2024]],0)-4)</f>
        <v>45378</v>
      </c>
      <c r="M577" s="87">
        <f>EOMONTH(tblData[[#This Row],[Birthday 2024]],0)</f>
        <v>45382</v>
      </c>
      <c r="N577" s="87" t="b">
        <f>MEDIAN(tblData[[#This Row],[Last - 5]:[Last]],tblData[[#This Row],[Birthday 2024]])=tblData[[#This Row],[Birthday 2024]]</f>
        <v>0</v>
      </c>
      <c r="O577" s="87" t="b">
        <f>DAY(tblData[[#This Row],[Birthday 2024]]) = DAY(EDATE(tblData[[#This Row],[Birthday 2024]],6))</f>
        <v>1</v>
      </c>
      <c r="P577" s="87" t="b">
        <f>IF((tblData[[#This Row],[Day of week]]=7)+(tblData[[#This Row],[Day of week]]=6),TRUE,FALSE)</f>
        <v>0</v>
      </c>
      <c r="Q577" s="3">
        <f>IF(tblData[[#This Row],[Is Weekend]],DAY(tblData[[#This Row],[Birthday 2024]]),0)</f>
        <v>0</v>
      </c>
    </row>
    <row r="578" spans="2:17" ht="23.25" customHeight="1" x14ac:dyDescent="0.25">
      <c r="B578" s="19" t="s">
        <v>559</v>
      </c>
      <c r="C578" s="20">
        <v>37025</v>
      </c>
      <c r="D578" s="86">
        <f>DATE(2024,MONTH(tblData[[#This Row],[Birthday (MM/DD/YYYY)]]),DAY(tblData[[#This Row],[Birthday (MM/DD/YYYY)]]))</f>
        <v>45426</v>
      </c>
      <c r="E578" s="3">
        <f>WEEKDAY(tblData[[#This Row],[Birthday 2024]],2)</f>
        <v>2</v>
      </c>
      <c r="F578" s="3">
        <f>WEEKDAY(DATE(2024,MONTH(tblData[[#This Row],[Birthday 2024]]),1),2)</f>
        <v>3</v>
      </c>
      <c r="G578" s="87">
        <f>DATE(2024,MONTH(tblData[[#This Row],[Birthday 2024]]),1)</f>
        <v>45413</v>
      </c>
      <c r="H578" s="87">
        <f>IF(tblData[[#This Row],[First Day of week of the month]]&lt;=2,tblData[[#This Row],[First Day of week]]+2-tblData[[#This Row],[First Day of week of the month]],tblData[[#This Row],[First Day of week]]+7-tblData[[#This Row],[First Day of week of the month]]+2)</f>
        <v>45419</v>
      </c>
      <c r="I578" s="87">
        <f>tblData[[#This Row],[First Tuesday of the month]]+7*2</f>
        <v>45433</v>
      </c>
      <c r="J578" s="3" t="b">
        <f>tblData[[#This Row],[Third Tuesday of the month]]=tblData[[#This Row],[Birthday 2024]]</f>
        <v>0</v>
      </c>
      <c r="K578" s="87" cm="1">
        <f t="array" ref="K578">tblData[[#This Row],[Birthday 2024]]-_xlfn.SWITCH(tblData[[#This Row],[Day of week]],7,0,6,6,5,5,4,4,3,3,2,2,1,1)</f>
        <v>45424</v>
      </c>
      <c r="L578" s="87">
        <f>IF(MONTH(tblData[[#This Row],[Birthday 2024]])=2,DATE(2024,2,25),EOMONTH(tblData[[#This Row],[Birthday 2024]],0)-4)</f>
        <v>45439</v>
      </c>
      <c r="M578" s="87">
        <f>EOMONTH(tblData[[#This Row],[Birthday 2024]],0)</f>
        <v>45443</v>
      </c>
      <c r="N578" s="87" t="b">
        <f>MEDIAN(tblData[[#This Row],[Last - 5]:[Last]],tblData[[#This Row],[Birthday 2024]])=tblData[[#This Row],[Birthday 2024]]</f>
        <v>0</v>
      </c>
      <c r="O578" s="87" t="b">
        <f>DAY(tblData[[#This Row],[Birthday 2024]]) = DAY(EDATE(tblData[[#This Row],[Birthday 2024]],6))</f>
        <v>1</v>
      </c>
      <c r="P578" s="87" t="b">
        <f>IF((tblData[[#This Row],[Day of week]]=7)+(tblData[[#This Row],[Day of week]]=6),TRUE,FALSE)</f>
        <v>0</v>
      </c>
      <c r="Q578" s="3">
        <f>IF(tblData[[#This Row],[Is Weekend]],DAY(tblData[[#This Row],[Birthday 2024]]),0)</f>
        <v>0</v>
      </c>
    </row>
    <row r="579" spans="2:17" ht="23.25" customHeight="1" x14ac:dyDescent="0.25">
      <c r="B579" s="19" t="s">
        <v>560</v>
      </c>
      <c r="C579" s="20">
        <v>37446</v>
      </c>
      <c r="D579" s="86">
        <f>DATE(2024,MONTH(tblData[[#This Row],[Birthday (MM/DD/YYYY)]]),DAY(tblData[[#This Row],[Birthday (MM/DD/YYYY)]]))</f>
        <v>45482</v>
      </c>
      <c r="E579" s="3">
        <f>WEEKDAY(tblData[[#This Row],[Birthday 2024]],2)</f>
        <v>2</v>
      </c>
      <c r="F579" s="3">
        <f>WEEKDAY(DATE(2024,MONTH(tblData[[#This Row],[Birthday 2024]]),1),2)</f>
        <v>1</v>
      </c>
      <c r="G579" s="87">
        <f>DATE(2024,MONTH(tblData[[#This Row],[Birthday 2024]]),1)</f>
        <v>45474</v>
      </c>
      <c r="H579" s="87">
        <f>IF(tblData[[#This Row],[First Day of week of the month]]&lt;=2,tblData[[#This Row],[First Day of week]]+2-tblData[[#This Row],[First Day of week of the month]],tblData[[#This Row],[First Day of week]]+7-tblData[[#This Row],[First Day of week of the month]]+2)</f>
        <v>45475</v>
      </c>
      <c r="I579" s="87">
        <f>tblData[[#This Row],[First Tuesday of the month]]+7*2</f>
        <v>45489</v>
      </c>
      <c r="J579" s="3" t="b">
        <f>tblData[[#This Row],[Third Tuesday of the month]]=tblData[[#This Row],[Birthday 2024]]</f>
        <v>0</v>
      </c>
      <c r="K579" s="87" cm="1">
        <f t="array" ref="K579">tblData[[#This Row],[Birthday 2024]]-_xlfn.SWITCH(tblData[[#This Row],[Day of week]],7,0,6,6,5,5,4,4,3,3,2,2,1,1)</f>
        <v>45480</v>
      </c>
      <c r="L579" s="87">
        <f>IF(MONTH(tblData[[#This Row],[Birthday 2024]])=2,DATE(2024,2,25),EOMONTH(tblData[[#This Row],[Birthday 2024]],0)-4)</f>
        <v>45500</v>
      </c>
      <c r="M579" s="87">
        <f>EOMONTH(tblData[[#This Row],[Birthday 2024]],0)</f>
        <v>45504</v>
      </c>
      <c r="N579" s="87" t="b">
        <f>MEDIAN(tblData[[#This Row],[Last - 5]:[Last]],tblData[[#This Row],[Birthday 2024]])=tblData[[#This Row],[Birthday 2024]]</f>
        <v>0</v>
      </c>
      <c r="O579" s="87" t="b">
        <f>DAY(tblData[[#This Row],[Birthday 2024]]) = DAY(EDATE(tblData[[#This Row],[Birthday 2024]],6))</f>
        <v>1</v>
      </c>
      <c r="P579" s="87" t="b">
        <f>IF((tblData[[#This Row],[Day of week]]=7)+(tblData[[#This Row],[Day of week]]=6),TRUE,FALSE)</f>
        <v>0</v>
      </c>
      <c r="Q579" s="3">
        <f>IF(tblData[[#This Row],[Is Weekend]],DAY(tblData[[#This Row],[Birthday 2024]]),0)</f>
        <v>0</v>
      </c>
    </row>
    <row r="580" spans="2:17" ht="23.25" customHeight="1" x14ac:dyDescent="0.25">
      <c r="B580" s="19" t="s">
        <v>561</v>
      </c>
      <c r="C580" s="20">
        <v>38026</v>
      </c>
      <c r="D580" s="86">
        <f>DATE(2024,MONTH(tblData[[#This Row],[Birthday (MM/DD/YYYY)]]),DAY(tblData[[#This Row],[Birthday (MM/DD/YYYY)]]))</f>
        <v>45331</v>
      </c>
      <c r="E580" s="3">
        <f>WEEKDAY(tblData[[#This Row],[Birthday 2024]],2)</f>
        <v>5</v>
      </c>
      <c r="F580" s="3">
        <f>WEEKDAY(DATE(2024,MONTH(tblData[[#This Row],[Birthday 2024]]),1),2)</f>
        <v>4</v>
      </c>
      <c r="G580" s="87">
        <f>DATE(2024,MONTH(tblData[[#This Row],[Birthday 2024]]),1)</f>
        <v>45323</v>
      </c>
      <c r="H580" s="87">
        <f>IF(tblData[[#This Row],[First Day of week of the month]]&lt;=2,tblData[[#This Row],[First Day of week]]+2-tblData[[#This Row],[First Day of week of the month]],tblData[[#This Row],[First Day of week]]+7-tblData[[#This Row],[First Day of week of the month]]+2)</f>
        <v>45328</v>
      </c>
      <c r="I580" s="87">
        <f>tblData[[#This Row],[First Tuesday of the month]]+7*2</f>
        <v>45342</v>
      </c>
      <c r="J580" s="3" t="b">
        <f>tblData[[#This Row],[Third Tuesday of the month]]=tblData[[#This Row],[Birthday 2024]]</f>
        <v>0</v>
      </c>
      <c r="K580" s="87" cm="1">
        <f t="array" ref="K580">tblData[[#This Row],[Birthday 2024]]-_xlfn.SWITCH(tblData[[#This Row],[Day of week]],7,0,6,6,5,5,4,4,3,3,2,2,1,1)</f>
        <v>45326</v>
      </c>
      <c r="L580" s="87">
        <f>IF(MONTH(tblData[[#This Row],[Birthday 2024]])=2,DATE(2024,2,25),EOMONTH(tblData[[#This Row],[Birthday 2024]],0)-4)</f>
        <v>45347</v>
      </c>
      <c r="M580" s="87">
        <f>EOMONTH(tblData[[#This Row],[Birthday 2024]],0)</f>
        <v>45351</v>
      </c>
      <c r="N580" s="87" t="b">
        <f>MEDIAN(tblData[[#This Row],[Last - 5]:[Last]],tblData[[#This Row],[Birthday 2024]])=tblData[[#This Row],[Birthday 2024]]</f>
        <v>0</v>
      </c>
      <c r="O580" s="87" t="b">
        <f>DAY(tblData[[#This Row],[Birthday 2024]]) = DAY(EDATE(tblData[[#This Row],[Birthday 2024]],6))</f>
        <v>1</v>
      </c>
      <c r="P580" s="87" t="b">
        <f>IF((tblData[[#This Row],[Day of week]]=7)+(tblData[[#This Row],[Day of week]]=6),TRUE,FALSE)</f>
        <v>0</v>
      </c>
      <c r="Q580" s="3">
        <f>IF(tblData[[#This Row],[Is Weekend]],DAY(tblData[[#This Row],[Birthday 2024]]),0)</f>
        <v>0</v>
      </c>
    </row>
    <row r="581" spans="2:17" ht="23.25" customHeight="1" x14ac:dyDescent="0.25">
      <c r="B581" s="19" t="s">
        <v>562</v>
      </c>
      <c r="C581" s="20">
        <v>38286</v>
      </c>
      <c r="D581" s="86">
        <f>DATE(2024,MONTH(tblData[[#This Row],[Birthday (MM/DD/YYYY)]]),DAY(tblData[[#This Row],[Birthday (MM/DD/YYYY)]]))</f>
        <v>45591</v>
      </c>
      <c r="E581" s="3">
        <f>WEEKDAY(tblData[[#This Row],[Birthday 2024]],2)</f>
        <v>6</v>
      </c>
      <c r="F581" s="3">
        <f>WEEKDAY(DATE(2024,MONTH(tblData[[#This Row],[Birthday 2024]]),1),2)</f>
        <v>2</v>
      </c>
      <c r="G581" s="87">
        <f>DATE(2024,MONTH(tblData[[#This Row],[Birthday 2024]]),1)</f>
        <v>45566</v>
      </c>
      <c r="H581" s="87">
        <f>IF(tblData[[#This Row],[First Day of week of the month]]&lt;=2,tblData[[#This Row],[First Day of week]]+2-tblData[[#This Row],[First Day of week of the month]],tblData[[#This Row],[First Day of week]]+7-tblData[[#This Row],[First Day of week of the month]]+2)</f>
        <v>45566</v>
      </c>
      <c r="I581" s="87">
        <f>tblData[[#This Row],[First Tuesday of the month]]+7*2</f>
        <v>45580</v>
      </c>
      <c r="J581" s="3" t="b">
        <f>tblData[[#This Row],[Third Tuesday of the month]]=tblData[[#This Row],[Birthday 2024]]</f>
        <v>0</v>
      </c>
      <c r="K581" s="87" cm="1">
        <f t="array" ref="K581">tblData[[#This Row],[Birthday 2024]]-_xlfn.SWITCH(tblData[[#This Row],[Day of week]],7,0,6,6,5,5,4,4,3,3,2,2,1,1)</f>
        <v>45585</v>
      </c>
      <c r="L581" s="87">
        <f>IF(MONTH(tblData[[#This Row],[Birthday 2024]])=2,DATE(2024,2,25),EOMONTH(tblData[[#This Row],[Birthday 2024]],0)-4)</f>
        <v>45592</v>
      </c>
      <c r="M581" s="87">
        <f>EOMONTH(tblData[[#This Row],[Birthday 2024]],0)</f>
        <v>45596</v>
      </c>
      <c r="N581" s="87" t="b">
        <f>MEDIAN(tblData[[#This Row],[Last - 5]:[Last]],tblData[[#This Row],[Birthday 2024]])=tblData[[#This Row],[Birthday 2024]]</f>
        <v>0</v>
      </c>
      <c r="O581" s="87" t="b">
        <f>DAY(tblData[[#This Row],[Birthday 2024]]) = DAY(EDATE(tblData[[#This Row],[Birthday 2024]],6))</f>
        <v>1</v>
      </c>
      <c r="P581" s="87" t="b">
        <f>IF((tblData[[#This Row],[Day of week]]=7)+(tblData[[#This Row],[Day of week]]=6),TRUE,FALSE)</f>
        <v>1</v>
      </c>
      <c r="Q581" s="3">
        <f>IF(tblData[[#This Row],[Is Weekend]],DAY(tblData[[#This Row],[Birthday 2024]]),0)</f>
        <v>26</v>
      </c>
    </row>
    <row r="582" spans="2:17" ht="23.25" customHeight="1" x14ac:dyDescent="0.25">
      <c r="B582" s="19" t="s">
        <v>563</v>
      </c>
      <c r="C582" s="20">
        <v>37435</v>
      </c>
      <c r="D582" s="86">
        <f>DATE(2024,MONTH(tblData[[#This Row],[Birthday (MM/DD/YYYY)]]),DAY(tblData[[#This Row],[Birthday (MM/DD/YYYY)]]))</f>
        <v>45471</v>
      </c>
      <c r="E582" s="3">
        <f>WEEKDAY(tblData[[#This Row],[Birthday 2024]],2)</f>
        <v>5</v>
      </c>
      <c r="F582" s="3">
        <f>WEEKDAY(DATE(2024,MONTH(tblData[[#This Row],[Birthday 2024]]),1),2)</f>
        <v>6</v>
      </c>
      <c r="G582" s="87">
        <f>DATE(2024,MONTH(tblData[[#This Row],[Birthday 2024]]),1)</f>
        <v>45444</v>
      </c>
      <c r="H582" s="87">
        <f>IF(tblData[[#This Row],[First Day of week of the month]]&lt;=2,tblData[[#This Row],[First Day of week]]+2-tblData[[#This Row],[First Day of week of the month]],tblData[[#This Row],[First Day of week]]+7-tblData[[#This Row],[First Day of week of the month]]+2)</f>
        <v>45447</v>
      </c>
      <c r="I582" s="87">
        <f>tblData[[#This Row],[First Tuesday of the month]]+7*2</f>
        <v>45461</v>
      </c>
      <c r="J582" s="3" t="b">
        <f>tblData[[#This Row],[Third Tuesday of the month]]=tblData[[#This Row],[Birthday 2024]]</f>
        <v>0</v>
      </c>
      <c r="K582" s="87" cm="1">
        <f t="array" ref="K582">tblData[[#This Row],[Birthday 2024]]-_xlfn.SWITCH(tblData[[#This Row],[Day of week]],7,0,6,6,5,5,4,4,3,3,2,2,1,1)</f>
        <v>45466</v>
      </c>
      <c r="L582" s="87">
        <f>IF(MONTH(tblData[[#This Row],[Birthday 2024]])=2,DATE(2024,2,25),EOMONTH(tblData[[#This Row],[Birthday 2024]],0)-4)</f>
        <v>45469</v>
      </c>
      <c r="M582" s="87">
        <f>EOMONTH(tblData[[#This Row],[Birthday 2024]],0)</f>
        <v>45473</v>
      </c>
      <c r="N582" s="87" t="b">
        <f>MEDIAN(tblData[[#This Row],[Last - 5]:[Last]],tblData[[#This Row],[Birthday 2024]])=tblData[[#This Row],[Birthday 2024]]</f>
        <v>1</v>
      </c>
      <c r="O582" s="87" t="b">
        <f>DAY(tblData[[#This Row],[Birthday 2024]]) = DAY(EDATE(tblData[[#This Row],[Birthday 2024]],6))</f>
        <v>1</v>
      </c>
      <c r="P582" s="87" t="b">
        <f>IF((tblData[[#This Row],[Day of week]]=7)+(tblData[[#This Row],[Day of week]]=6),TRUE,FALSE)</f>
        <v>0</v>
      </c>
      <c r="Q582" s="3">
        <f>IF(tblData[[#This Row],[Is Weekend]],DAY(tblData[[#This Row],[Birthday 2024]]),0)</f>
        <v>0</v>
      </c>
    </row>
    <row r="583" spans="2:17" ht="23.25" customHeight="1" x14ac:dyDescent="0.25">
      <c r="B583" s="19" t="s">
        <v>564</v>
      </c>
      <c r="C583" s="20">
        <v>36898</v>
      </c>
      <c r="D583" s="86">
        <f>DATE(2024,MONTH(tblData[[#This Row],[Birthday (MM/DD/YYYY)]]),DAY(tblData[[#This Row],[Birthday (MM/DD/YYYY)]]))</f>
        <v>45298</v>
      </c>
      <c r="E583" s="3">
        <f>WEEKDAY(tblData[[#This Row],[Birthday 2024]],2)</f>
        <v>7</v>
      </c>
      <c r="F583" s="3">
        <f>WEEKDAY(DATE(2024,MONTH(tblData[[#This Row],[Birthday 2024]]),1),2)</f>
        <v>1</v>
      </c>
      <c r="G583" s="87">
        <f>DATE(2024,MONTH(tblData[[#This Row],[Birthday 2024]]),1)</f>
        <v>45292</v>
      </c>
      <c r="H583" s="87">
        <f>IF(tblData[[#This Row],[First Day of week of the month]]&lt;=2,tblData[[#This Row],[First Day of week]]+2-tblData[[#This Row],[First Day of week of the month]],tblData[[#This Row],[First Day of week]]+7-tblData[[#This Row],[First Day of week of the month]]+2)</f>
        <v>45293</v>
      </c>
      <c r="I583" s="87">
        <f>tblData[[#This Row],[First Tuesday of the month]]+7*2</f>
        <v>45307</v>
      </c>
      <c r="J583" s="3" t="b">
        <f>tblData[[#This Row],[Third Tuesday of the month]]=tblData[[#This Row],[Birthday 2024]]</f>
        <v>0</v>
      </c>
      <c r="K583" s="87" cm="1">
        <f t="array" ref="K583">tblData[[#This Row],[Birthday 2024]]-_xlfn.SWITCH(tblData[[#This Row],[Day of week]],7,0,6,6,5,5,4,4,3,3,2,2,1,1)</f>
        <v>45298</v>
      </c>
      <c r="L583" s="87">
        <f>IF(MONTH(tblData[[#This Row],[Birthday 2024]])=2,DATE(2024,2,25),EOMONTH(tblData[[#This Row],[Birthday 2024]],0)-4)</f>
        <v>45318</v>
      </c>
      <c r="M583" s="87">
        <f>EOMONTH(tblData[[#This Row],[Birthday 2024]],0)</f>
        <v>45322</v>
      </c>
      <c r="N583" s="87" t="b">
        <f>MEDIAN(tblData[[#This Row],[Last - 5]:[Last]],tblData[[#This Row],[Birthday 2024]])=tblData[[#This Row],[Birthday 2024]]</f>
        <v>0</v>
      </c>
      <c r="O583" s="87" t="b">
        <f>DAY(tblData[[#This Row],[Birthday 2024]]) = DAY(EDATE(tblData[[#This Row],[Birthday 2024]],6))</f>
        <v>1</v>
      </c>
      <c r="P583" s="87" t="b">
        <f>IF((tblData[[#This Row],[Day of week]]=7)+(tblData[[#This Row],[Day of week]]=6),TRUE,FALSE)</f>
        <v>1</v>
      </c>
      <c r="Q583" s="3">
        <f>IF(tblData[[#This Row],[Is Weekend]],DAY(tblData[[#This Row],[Birthday 2024]]),0)</f>
        <v>7</v>
      </c>
    </row>
    <row r="584" spans="2:17" ht="23.25" customHeight="1" x14ac:dyDescent="0.25">
      <c r="B584" s="19" t="s">
        <v>565</v>
      </c>
      <c r="C584" s="20">
        <v>37125</v>
      </c>
      <c r="D584" s="86">
        <f>DATE(2024,MONTH(tblData[[#This Row],[Birthday (MM/DD/YYYY)]]),DAY(tblData[[#This Row],[Birthday (MM/DD/YYYY)]]))</f>
        <v>45526</v>
      </c>
      <c r="E584" s="3">
        <f>WEEKDAY(tblData[[#This Row],[Birthday 2024]],2)</f>
        <v>4</v>
      </c>
      <c r="F584" s="3">
        <f>WEEKDAY(DATE(2024,MONTH(tblData[[#This Row],[Birthday 2024]]),1),2)</f>
        <v>4</v>
      </c>
      <c r="G584" s="87">
        <f>DATE(2024,MONTH(tblData[[#This Row],[Birthday 2024]]),1)</f>
        <v>45505</v>
      </c>
      <c r="H584" s="87">
        <f>IF(tblData[[#This Row],[First Day of week of the month]]&lt;=2,tblData[[#This Row],[First Day of week]]+2-tblData[[#This Row],[First Day of week of the month]],tblData[[#This Row],[First Day of week]]+7-tblData[[#This Row],[First Day of week of the month]]+2)</f>
        <v>45510</v>
      </c>
      <c r="I584" s="87">
        <f>tblData[[#This Row],[First Tuesday of the month]]+7*2</f>
        <v>45524</v>
      </c>
      <c r="J584" s="3" t="b">
        <f>tblData[[#This Row],[Third Tuesday of the month]]=tblData[[#This Row],[Birthday 2024]]</f>
        <v>0</v>
      </c>
      <c r="K584" s="87" cm="1">
        <f t="array" ref="K584">tblData[[#This Row],[Birthday 2024]]-_xlfn.SWITCH(tblData[[#This Row],[Day of week]],7,0,6,6,5,5,4,4,3,3,2,2,1,1)</f>
        <v>45522</v>
      </c>
      <c r="L584" s="87">
        <f>IF(MONTH(tblData[[#This Row],[Birthday 2024]])=2,DATE(2024,2,25),EOMONTH(tblData[[#This Row],[Birthday 2024]],0)-4)</f>
        <v>45531</v>
      </c>
      <c r="M584" s="87">
        <f>EOMONTH(tblData[[#This Row],[Birthday 2024]],0)</f>
        <v>45535</v>
      </c>
      <c r="N584" s="87" t="b">
        <f>MEDIAN(tblData[[#This Row],[Last - 5]:[Last]],tblData[[#This Row],[Birthday 2024]])=tblData[[#This Row],[Birthday 2024]]</f>
        <v>0</v>
      </c>
      <c r="O584" s="87" t="b">
        <f>DAY(tblData[[#This Row],[Birthday 2024]]) = DAY(EDATE(tblData[[#This Row],[Birthday 2024]],6))</f>
        <v>1</v>
      </c>
      <c r="P584" s="87" t="b">
        <f>IF((tblData[[#This Row],[Day of week]]=7)+(tblData[[#This Row],[Day of week]]=6),TRUE,FALSE)</f>
        <v>0</v>
      </c>
      <c r="Q584" s="3">
        <f>IF(tblData[[#This Row],[Is Weekend]],DAY(tblData[[#This Row],[Birthday 2024]]),0)</f>
        <v>0</v>
      </c>
    </row>
    <row r="585" spans="2:17" ht="23.25" customHeight="1" x14ac:dyDescent="0.25">
      <c r="B585" s="19" t="s">
        <v>566</v>
      </c>
      <c r="C585" s="20">
        <v>38037</v>
      </c>
      <c r="D585" s="86">
        <f>DATE(2024,MONTH(tblData[[#This Row],[Birthday (MM/DD/YYYY)]]),DAY(tblData[[#This Row],[Birthday (MM/DD/YYYY)]]))</f>
        <v>45342</v>
      </c>
      <c r="E585" s="3">
        <f>WEEKDAY(tblData[[#This Row],[Birthday 2024]],2)</f>
        <v>2</v>
      </c>
      <c r="F585" s="3">
        <f>WEEKDAY(DATE(2024,MONTH(tblData[[#This Row],[Birthday 2024]]),1),2)</f>
        <v>4</v>
      </c>
      <c r="G585" s="87">
        <f>DATE(2024,MONTH(tblData[[#This Row],[Birthday 2024]]),1)</f>
        <v>45323</v>
      </c>
      <c r="H585" s="87">
        <f>IF(tblData[[#This Row],[First Day of week of the month]]&lt;=2,tblData[[#This Row],[First Day of week]]+2-tblData[[#This Row],[First Day of week of the month]],tblData[[#This Row],[First Day of week]]+7-tblData[[#This Row],[First Day of week of the month]]+2)</f>
        <v>45328</v>
      </c>
      <c r="I585" s="87">
        <f>tblData[[#This Row],[First Tuesday of the month]]+7*2</f>
        <v>45342</v>
      </c>
      <c r="J585" s="3" t="b">
        <f>tblData[[#This Row],[Third Tuesday of the month]]=tblData[[#This Row],[Birthday 2024]]</f>
        <v>1</v>
      </c>
      <c r="K585" s="87" cm="1">
        <f t="array" ref="K585">tblData[[#This Row],[Birthday 2024]]-_xlfn.SWITCH(tblData[[#This Row],[Day of week]],7,0,6,6,5,5,4,4,3,3,2,2,1,1)</f>
        <v>45340</v>
      </c>
      <c r="L585" s="87">
        <f>IF(MONTH(tblData[[#This Row],[Birthday 2024]])=2,DATE(2024,2,25),EOMONTH(tblData[[#This Row],[Birthday 2024]],0)-4)</f>
        <v>45347</v>
      </c>
      <c r="M585" s="87">
        <f>EOMONTH(tblData[[#This Row],[Birthday 2024]],0)</f>
        <v>45351</v>
      </c>
      <c r="N585" s="87" t="b">
        <f>MEDIAN(tblData[[#This Row],[Last - 5]:[Last]],tblData[[#This Row],[Birthday 2024]])=tblData[[#This Row],[Birthday 2024]]</f>
        <v>0</v>
      </c>
      <c r="O585" s="87" t="b">
        <f>DAY(tblData[[#This Row],[Birthday 2024]]) = DAY(EDATE(tblData[[#This Row],[Birthday 2024]],6))</f>
        <v>1</v>
      </c>
      <c r="P585" s="87" t="b">
        <f>IF((tblData[[#This Row],[Day of week]]=7)+(tblData[[#This Row],[Day of week]]=6),TRUE,FALSE)</f>
        <v>0</v>
      </c>
      <c r="Q585" s="3">
        <f>IF(tblData[[#This Row],[Is Weekend]],DAY(tblData[[#This Row],[Birthday 2024]]),0)</f>
        <v>0</v>
      </c>
    </row>
    <row r="586" spans="2:17" ht="23.25" customHeight="1" x14ac:dyDescent="0.25">
      <c r="B586" s="19" t="s">
        <v>567</v>
      </c>
      <c r="C586" s="20">
        <v>38162</v>
      </c>
      <c r="D586" s="86">
        <f>DATE(2024,MONTH(tblData[[#This Row],[Birthday (MM/DD/YYYY)]]),DAY(tblData[[#This Row],[Birthday (MM/DD/YYYY)]]))</f>
        <v>45467</v>
      </c>
      <c r="E586" s="3">
        <f>WEEKDAY(tblData[[#This Row],[Birthday 2024]],2)</f>
        <v>1</v>
      </c>
      <c r="F586" s="3">
        <f>WEEKDAY(DATE(2024,MONTH(tblData[[#This Row],[Birthday 2024]]),1),2)</f>
        <v>6</v>
      </c>
      <c r="G586" s="87">
        <f>DATE(2024,MONTH(tblData[[#This Row],[Birthday 2024]]),1)</f>
        <v>45444</v>
      </c>
      <c r="H586" s="87">
        <f>IF(tblData[[#This Row],[First Day of week of the month]]&lt;=2,tblData[[#This Row],[First Day of week]]+2-tblData[[#This Row],[First Day of week of the month]],tblData[[#This Row],[First Day of week]]+7-tblData[[#This Row],[First Day of week of the month]]+2)</f>
        <v>45447</v>
      </c>
      <c r="I586" s="87">
        <f>tblData[[#This Row],[First Tuesday of the month]]+7*2</f>
        <v>45461</v>
      </c>
      <c r="J586" s="3" t="b">
        <f>tblData[[#This Row],[Third Tuesday of the month]]=tblData[[#This Row],[Birthday 2024]]</f>
        <v>0</v>
      </c>
      <c r="K586" s="87" cm="1">
        <f t="array" ref="K586">tblData[[#This Row],[Birthday 2024]]-_xlfn.SWITCH(tblData[[#This Row],[Day of week]],7,0,6,6,5,5,4,4,3,3,2,2,1,1)</f>
        <v>45466</v>
      </c>
      <c r="L586" s="87">
        <f>IF(MONTH(tblData[[#This Row],[Birthday 2024]])=2,DATE(2024,2,25),EOMONTH(tblData[[#This Row],[Birthday 2024]],0)-4)</f>
        <v>45469</v>
      </c>
      <c r="M586" s="87">
        <f>EOMONTH(tblData[[#This Row],[Birthday 2024]],0)</f>
        <v>45473</v>
      </c>
      <c r="N586" s="87" t="b">
        <f>MEDIAN(tblData[[#This Row],[Last - 5]:[Last]],tblData[[#This Row],[Birthday 2024]])=tblData[[#This Row],[Birthday 2024]]</f>
        <v>0</v>
      </c>
      <c r="O586" s="87" t="b">
        <f>DAY(tblData[[#This Row],[Birthday 2024]]) = DAY(EDATE(tblData[[#This Row],[Birthday 2024]],6))</f>
        <v>1</v>
      </c>
      <c r="P586" s="87" t="b">
        <f>IF((tblData[[#This Row],[Day of week]]=7)+(tblData[[#This Row],[Day of week]]=6),TRUE,FALSE)</f>
        <v>0</v>
      </c>
      <c r="Q586" s="3">
        <f>IF(tblData[[#This Row],[Is Weekend]],DAY(tblData[[#This Row],[Birthday 2024]]),0)</f>
        <v>0</v>
      </c>
    </row>
    <row r="587" spans="2:17" ht="23.25" customHeight="1" x14ac:dyDescent="0.25">
      <c r="B587" s="19" t="s">
        <v>568</v>
      </c>
      <c r="C587" s="20">
        <v>37746</v>
      </c>
      <c r="D587" s="86">
        <f>DATE(2024,MONTH(tblData[[#This Row],[Birthday (MM/DD/YYYY)]]),DAY(tblData[[#This Row],[Birthday (MM/DD/YYYY)]]))</f>
        <v>45417</v>
      </c>
      <c r="E587" s="3">
        <f>WEEKDAY(tblData[[#This Row],[Birthday 2024]],2)</f>
        <v>7</v>
      </c>
      <c r="F587" s="3">
        <f>WEEKDAY(DATE(2024,MONTH(tblData[[#This Row],[Birthday 2024]]),1),2)</f>
        <v>3</v>
      </c>
      <c r="G587" s="87">
        <f>DATE(2024,MONTH(tblData[[#This Row],[Birthday 2024]]),1)</f>
        <v>45413</v>
      </c>
      <c r="H587" s="87">
        <f>IF(tblData[[#This Row],[First Day of week of the month]]&lt;=2,tblData[[#This Row],[First Day of week]]+2-tblData[[#This Row],[First Day of week of the month]],tblData[[#This Row],[First Day of week]]+7-tblData[[#This Row],[First Day of week of the month]]+2)</f>
        <v>45419</v>
      </c>
      <c r="I587" s="87">
        <f>tblData[[#This Row],[First Tuesday of the month]]+7*2</f>
        <v>45433</v>
      </c>
      <c r="J587" s="3" t="b">
        <f>tblData[[#This Row],[Third Tuesday of the month]]=tblData[[#This Row],[Birthday 2024]]</f>
        <v>0</v>
      </c>
      <c r="K587" s="87" cm="1">
        <f t="array" ref="K587">tblData[[#This Row],[Birthday 2024]]-_xlfn.SWITCH(tblData[[#This Row],[Day of week]],7,0,6,6,5,5,4,4,3,3,2,2,1,1)</f>
        <v>45417</v>
      </c>
      <c r="L587" s="87">
        <f>IF(MONTH(tblData[[#This Row],[Birthday 2024]])=2,DATE(2024,2,25),EOMONTH(tblData[[#This Row],[Birthday 2024]],0)-4)</f>
        <v>45439</v>
      </c>
      <c r="M587" s="87">
        <f>EOMONTH(tblData[[#This Row],[Birthday 2024]],0)</f>
        <v>45443</v>
      </c>
      <c r="N587" s="87" t="b">
        <f>MEDIAN(tblData[[#This Row],[Last - 5]:[Last]],tblData[[#This Row],[Birthday 2024]])=tblData[[#This Row],[Birthday 2024]]</f>
        <v>0</v>
      </c>
      <c r="O587" s="87" t="b">
        <f>DAY(tblData[[#This Row],[Birthday 2024]]) = DAY(EDATE(tblData[[#This Row],[Birthday 2024]],6))</f>
        <v>1</v>
      </c>
      <c r="P587" s="87" t="b">
        <f>IF((tblData[[#This Row],[Day of week]]=7)+(tblData[[#This Row],[Day of week]]=6),TRUE,FALSE)</f>
        <v>1</v>
      </c>
      <c r="Q587" s="3">
        <f>IF(tblData[[#This Row],[Is Weekend]],DAY(tblData[[#This Row],[Birthday 2024]]),0)</f>
        <v>5</v>
      </c>
    </row>
    <row r="588" spans="2:17" ht="23.25" customHeight="1" x14ac:dyDescent="0.25">
      <c r="B588" s="19" t="s">
        <v>569</v>
      </c>
      <c r="C588" s="20">
        <v>37733</v>
      </c>
      <c r="D588" s="86">
        <f>DATE(2024,MONTH(tblData[[#This Row],[Birthday (MM/DD/YYYY)]]),DAY(tblData[[#This Row],[Birthday (MM/DD/YYYY)]]))</f>
        <v>45404</v>
      </c>
      <c r="E588" s="3">
        <f>WEEKDAY(tblData[[#This Row],[Birthday 2024]],2)</f>
        <v>1</v>
      </c>
      <c r="F588" s="3">
        <f>WEEKDAY(DATE(2024,MONTH(tblData[[#This Row],[Birthday 2024]]),1),2)</f>
        <v>1</v>
      </c>
      <c r="G588" s="87">
        <f>DATE(2024,MONTH(tblData[[#This Row],[Birthday 2024]]),1)</f>
        <v>45383</v>
      </c>
      <c r="H588" s="87">
        <f>IF(tblData[[#This Row],[First Day of week of the month]]&lt;=2,tblData[[#This Row],[First Day of week]]+2-tblData[[#This Row],[First Day of week of the month]],tblData[[#This Row],[First Day of week]]+7-tblData[[#This Row],[First Day of week of the month]]+2)</f>
        <v>45384</v>
      </c>
      <c r="I588" s="87">
        <f>tblData[[#This Row],[First Tuesday of the month]]+7*2</f>
        <v>45398</v>
      </c>
      <c r="J588" s="3" t="b">
        <f>tblData[[#This Row],[Third Tuesday of the month]]=tblData[[#This Row],[Birthday 2024]]</f>
        <v>0</v>
      </c>
      <c r="K588" s="87" cm="1">
        <f t="array" ref="K588">tblData[[#This Row],[Birthday 2024]]-_xlfn.SWITCH(tblData[[#This Row],[Day of week]],7,0,6,6,5,5,4,4,3,3,2,2,1,1)</f>
        <v>45403</v>
      </c>
      <c r="L588" s="87">
        <f>IF(MONTH(tblData[[#This Row],[Birthday 2024]])=2,DATE(2024,2,25),EOMONTH(tblData[[#This Row],[Birthday 2024]],0)-4)</f>
        <v>45408</v>
      </c>
      <c r="M588" s="87">
        <f>EOMONTH(tblData[[#This Row],[Birthday 2024]],0)</f>
        <v>45412</v>
      </c>
      <c r="N588" s="87" t="b">
        <f>MEDIAN(tblData[[#This Row],[Last - 5]:[Last]],tblData[[#This Row],[Birthday 2024]])=tblData[[#This Row],[Birthday 2024]]</f>
        <v>0</v>
      </c>
      <c r="O588" s="87" t="b">
        <f>DAY(tblData[[#This Row],[Birthday 2024]]) = DAY(EDATE(tblData[[#This Row],[Birthday 2024]],6))</f>
        <v>1</v>
      </c>
      <c r="P588" s="87" t="b">
        <f>IF((tblData[[#This Row],[Day of week]]=7)+(tblData[[#This Row],[Day of week]]=6),TRUE,FALSE)</f>
        <v>0</v>
      </c>
      <c r="Q588" s="3">
        <f>IF(tblData[[#This Row],[Is Weekend]],DAY(tblData[[#This Row],[Birthday 2024]]),0)</f>
        <v>0</v>
      </c>
    </row>
    <row r="589" spans="2:17" ht="23.25" customHeight="1" x14ac:dyDescent="0.25">
      <c r="B589" s="19" t="s">
        <v>570</v>
      </c>
      <c r="C589" s="20">
        <v>38049</v>
      </c>
      <c r="D589" s="86">
        <f>DATE(2024,MONTH(tblData[[#This Row],[Birthday (MM/DD/YYYY)]]),DAY(tblData[[#This Row],[Birthday (MM/DD/YYYY)]]))</f>
        <v>45354</v>
      </c>
      <c r="E589" s="3">
        <f>WEEKDAY(tblData[[#This Row],[Birthday 2024]],2)</f>
        <v>7</v>
      </c>
      <c r="F589" s="3">
        <f>WEEKDAY(DATE(2024,MONTH(tblData[[#This Row],[Birthday 2024]]),1),2)</f>
        <v>5</v>
      </c>
      <c r="G589" s="87">
        <f>DATE(2024,MONTH(tblData[[#This Row],[Birthday 2024]]),1)</f>
        <v>45352</v>
      </c>
      <c r="H589" s="87">
        <f>IF(tblData[[#This Row],[First Day of week of the month]]&lt;=2,tblData[[#This Row],[First Day of week]]+2-tblData[[#This Row],[First Day of week of the month]],tblData[[#This Row],[First Day of week]]+7-tblData[[#This Row],[First Day of week of the month]]+2)</f>
        <v>45356</v>
      </c>
      <c r="I589" s="87">
        <f>tblData[[#This Row],[First Tuesday of the month]]+7*2</f>
        <v>45370</v>
      </c>
      <c r="J589" s="3" t="b">
        <f>tblData[[#This Row],[Third Tuesday of the month]]=tblData[[#This Row],[Birthday 2024]]</f>
        <v>0</v>
      </c>
      <c r="K589" s="87" cm="1">
        <f t="array" ref="K589">tblData[[#This Row],[Birthday 2024]]-_xlfn.SWITCH(tblData[[#This Row],[Day of week]],7,0,6,6,5,5,4,4,3,3,2,2,1,1)</f>
        <v>45354</v>
      </c>
      <c r="L589" s="87">
        <f>IF(MONTH(tblData[[#This Row],[Birthday 2024]])=2,DATE(2024,2,25),EOMONTH(tblData[[#This Row],[Birthday 2024]],0)-4)</f>
        <v>45378</v>
      </c>
      <c r="M589" s="87">
        <f>EOMONTH(tblData[[#This Row],[Birthday 2024]],0)</f>
        <v>45382</v>
      </c>
      <c r="N589" s="87" t="b">
        <f>MEDIAN(tblData[[#This Row],[Last - 5]:[Last]],tblData[[#This Row],[Birthday 2024]])=tblData[[#This Row],[Birthday 2024]]</f>
        <v>0</v>
      </c>
      <c r="O589" s="87" t="b">
        <f>DAY(tblData[[#This Row],[Birthday 2024]]) = DAY(EDATE(tblData[[#This Row],[Birthday 2024]],6))</f>
        <v>1</v>
      </c>
      <c r="P589" s="87" t="b">
        <f>IF((tblData[[#This Row],[Day of week]]=7)+(tblData[[#This Row],[Day of week]]=6),TRUE,FALSE)</f>
        <v>1</v>
      </c>
      <c r="Q589" s="3">
        <f>IF(tblData[[#This Row],[Is Weekend]],DAY(tblData[[#This Row],[Birthday 2024]]),0)</f>
        <v>3</v>
      </c>
    </row>
    <row r="590" spans="2:17" ht="23.25" customHeight="1" x14ac:dyDescent="0.25">
      <c r="B590" s="19" t="s">
        <v>571</v>
      </c>
      <c r="C590" s="20">
        <v>37474</v>
      </c>
      <c r="D590" s="86">
        <f>DATE(2024,MONTH(tblData[[#This Row],[Birthday (MM/DD/YYYY)]]),DAY(tblData[[#This Row],[Birthday (MM/DD/YYYY)]]))</f>
        <v>45510</v>
      </c>
      <c r="E590" s="3">
        <f>WEEKDAY(tblData[[#This Row],[Birthday 2024]],2)</f>
        <v>2</v>
      </c>
      <c r="F590" s="3">
        <f>WEEKDAY(DATE(2024,MONTH(tblData[[#This Row],[Birthday 2024]]),1),2)</f>
        <v>4</v>
      </c>
      <c r="G590" s="87">
        <f>DATE(2024,MONTH(tblData[[#This Row],[Birthday 2024]]),1)</f>
        <v>45505</v>
      </c>
      <c r="H590" s="87">
        <f>IF(tblData[[#This Row],[First Day of week of the month]]&lt;=2,tblData[[#This Row],[First Day of week]]+2-tblData[[#This Row],[First Day of week of the month]],tblData[[#This Row],[First Day of week]]+7-tblData[[#This Row],[First Day of week of the month]]+2)</f>
        <v>45510</v>
      </c>
      <c r="I590" s="87">
        <f>tblData[[#This Row],[First Tuesday of the month]]+7*2</f>
        <v>45524</v>
      </c>
      <c r="J590" s="3" t="b">
        <f>tblData[[#This Row],[Third Tuesday of the month]]=tblData[[#This Row],[Birthday 2024]]</f>
        <v>0</v>
      </c>
      <c r="K590" s="87" cm="1">
        <f t="array" ref="K590">tblData[[#This Row],[Birthday 2024]]-_xlfn.SWITCH(tblData[[#This Row],[Day of week]],7,0,6,6,5,5,4,4,3,3,2,2,1,1)</f>
        <v>45508</v>
      </c>
      <c r="L590" s="87">
        <f>IF(MONTH(tblData[[#This Row],[Birthday 2024]])=2,DATE(2024,2,25),EOMONTH(tblData[[#This Row],[Birthday 2024]],0)-4)</f>
        <v>45531</v>
      </c>
      <c r="M590" s="87">
        <f>EOMONTH(tblData[[#This Row],[Birthday 2024]],0)</f>
        <v>45535</v>
      </c>
      <c r="N590" s="87" t="b">
        <f>MEDIAN(tblData[[#This Row],[Last - 5]:[Last]],tblData[[#This Row],[Birthday 2024]])=tblData[[#This Row],[Birthday 2024]]</f>
        <v>0</v>
      </c>
      <c r="O590" s="87" t="b">
        <f>DAY(tblData[[#This Row],[Birthday 2024]]) = DAY(EDATE(tblData[[#This Row],[Birthday 2024]],6))</f>
        <v>1</v>
      </c>
      <c r="P590" s="87" t="b">
        <f>IF((tblData[[#This Row],[Day of week]]=7)+(tblData[[#This Row],[Day of week]]=6),TRUE,FALSE)</f>
        <v>0</v>
      </c>
      <c r="Q590" s="3">
        <f>IF(tblData[[#This Row],[Is Weekend]],DAY(tblData[[#This Row],[Birthday 2024]]),0)</f>
        <v>0</v>
      </c>
    </row>
    <row r="591" spans="2:17" ht="23.25" customHeight="1" x14ac:dyDescent="0.25">
      <c r="B591" s="19" t="s">
        <v>572</v>
      </c>
      <c r="C591" s="20">
        <v>37936</v>
      </c>
      <c r="D591" s="86">
        <f>DATE(2024,MONTH(tblData[[#This Row],[Birthday (MM/DD/YYYY)]]),DAY(tblData[[#This Row],[Birthday (MM/DD/YYYY)]]))</f>
        <v>45607</v>
      </c>
      <c r="E591" s="3">
        <f>WEEKDAY(tblData[[#This Row],[Birthday 2024]],2)</f>
        <v>1</v>
      </c>
      <c r="F591" s="3">
        <f>WEEKDAY(DATE(2024,MONTH(tblData[[#This Row],[Birthday 2024]]),1),2)</f>
        <v>5</v>
      </c>
      <c r="G591" s="87">
        <f>DATE(2024,MONTH(tblData[[#This Row],[Birthday 2024]]),1)</f>
        <v>45597</v>
      </c>
      <c r="H591" s="87">
        <f>IF(tblData[[#This Row],[First Day of week of the month]]&lt;=2,tblData[[#This Row],[First Day of week]]+2-tblData[[#This Row],[First Day of week of the month]],tblData[[#This Row],[First Day of week]]+7-tblData[[#This Row],[First Day of week of the month]]+2)</f>
        <v>45601</v>
      </c>
      <c r="I591" s="87">
        <f>tblData[[#This Row],[First Tuesday of the month]]+7*2</f>
        <v>45615</v>
      </c>
      <c r="J591" s="3" t="b">
        <f>tblData[[#This Row],[Third Tuesday of the month]]=tblData[[#This Row],[Birthday 2024]]</f>
        <v>0</v>
      </c>
      <c r="K591" s="87" cm="1">
        <f t="array" ref="K591">tblData[[#This Row],[Birthday 2024]]-_xlfn.SWITCH(tblData[[#This Row],[Day of week]],7,0,6,6,5,5,4,4,3,3,2,2,1,1)</f>
        <v>45606</v>
      </c>
      <c r="L591" s="87">
        <f>IF(MONTH(tblData[[#This Row],[Birthday 2024]])=2,DATE(2024,2,25),EOMONTH(tblData[[#This Row],[Birthday 2024]],0)-4)</f>
        <v>45622</v>
      </c>
      <c r="M591" s="87">
        <f>EOMONTH(tblData[[#This Row],[Birthday 2024]],0)</f>
        <v>45626</v>
      </c>
      <c r="N591" s="87" t="b">
        <f>MEDIAN(tblData[[#This Row],[Last - 5]:[Last]],tblData[[#This Row],[Birthday 2024]])=tblData[[#This Row],[Birthday 2024]]</f>
        <v>0</v>
      </c>
      <c r="O591" s="87" t="b">
        <f>DAY(tblData[[#This Row],[Birthday 2024]]) = DAY(EDATE(tblData[[#This Row],[Birthday 2024]],6))</f>
        <v>1</v>
      </c>
      <c r="P591" s="87" t="b">
        <f>IF((tblData[[#This Row],[Day of week]]=7)+(tblData[[#This Row],[Day of week]]=6),TRUE,FALSE)</f>
        <v>0</v>
      </c>
      <c r="Q591" s="3">
        <f>IF(tblData[[#This Row],[Is Weekend]],DAY(tblData[[#This Row],[Birthday 2024]]),0)</f>
        <v>0</v>
      </c>
    </row>
    <row r="592" spans="2:17" ht="23.25" customHeight="1" x14ac:dyDescent="0.25">
      <c r="B592" s="19" t="s">
        <v>573</v>
      </c>
      <c r="C592" s="20">
        <v>37513</v>
      </c>
      <c r="D592" s="86">
        <f>DATE(2024,MONTH(tblData[[#This Row],[Birthday (MM/DD/YYYY)]]),DAY(tblData[[#This Row],[Birthday (MM/DD/YYYY)]]))</f>
        <v>45549</v>
      </c>
      <c r="E592" s="3">
        <f>WEEKDAY(tblData[[#This Row],[Birthday 2024]],2)</f>
        <v>6</v>
      </c>
      <c r="F592" s="3">
        <f>WEEKDAY(DATE(2024,MONTH(tblData[[#This Row],[Birthday 2024]]),1),2)</f>
        <v>7</v>
      </c>
      <c r="G592" s="87">
        <f>DATE(2024,MONTH(tblData[[#This Row],[Birthday 2024]]),1)</f>
        <v>45536</v>
      </c>
      <c r="H592" s="87">
        <f>IF(tblData[[#This Row],[First Day of week of the month]]&lt;=2,tblData[[#This Row],[First Day of week]]+2-tblData[[#This Row],[First Day of week of the month]],tblData[[#This Row],[First Day of week]]+7-tblData[[#This Row],[First Day of week of the month]]+2)</f>
        <v>45538</v>
      </c>
      <c r="I592" s="87">
        <f>tblData[[#This Row],[First Tuesday of the month]]+7*2</f>
        <v>45552</v>
      </c>
      <c r="J592" s="3" t="b">
        <f>tblData[[#This Row],[Third Tuesday of the month]]=tblData[[#This Row],[Birthday 2024]]</f>
        <v>0</v>
      </c>
      <c r="K592" s="87" cm="1">
        <f t="array" ref="K592">tblData[[#This Row],[Birthday 2024]]-_xlfn.SWITCH(tblData[[#This Row],[Day of week]],7,0,6,6,5,5,4,4,3,3,2,2,1,1)</f>
        <v>45543</v>
      </c>
      <c r="L592" s="87">
        <f>IF(MONTH(tblData[[#This Row],[Birthday 2024]])=2,DATE(2024,2,25),EOMONTH(tblData[[#This Row],[Birthday 2024]],0)-4)</f>
        <v>45561</v>
      </c>
      <c r="M592" s="87">
        <f>EOMONTH(tblData[[#This Row],[Birthday 2024]],0)</f>
        <v>45565</v>
      </c>
      <c r="N592" s="87" t="b">
        <f>MEDIAN(tblData[[#This Row],[Last - 5]:[Last]],tblData[[#This Row],[Birthday 2024]])=tblData[[#This Row],[Birthday 2024]]</f>
        <v>0</v>
      </c>
      <c r="O592" s="87" t="b">
        <f>DAY(tblData[[#This Row],[Birthday 2024]]) = DAY(EDATE(tblData[[#This Row],[Birthday 2024]],6))</f>
        <v>1</v>
      </c>
      <c r="P592" s="87" t="b">
        <f>IF((tblData[[#This Row],[Day of week]]=7)+(tblData[[#This Row],[Day of week]]=6),TRUE,FALSE)</f>
        <v>1</v>
      </c>
      <c r="Q592" s="3">
        <f>IF(tblData[[#This Row],[Is Weekend]],DAY(tblData[[#This Row],[Birthday 2024]]),0)</f>
        <v>14</v>
      </c>
    </row>
    <row r="593" spans="2:17" ht="23.25" customHeight="1" x14ac:dyDescent="0.25">
      <c r="B593" s="19" t="s">
        <v>574</v>
      </c>
      <c r="C593" s="20">
        <v>37013</v>
      </c>
      <c r="D593" s="86">
        <f>DATE(2024,MONTH(tblData[[#This Row],[Birthday (MM/DD/YYYY)]]),DAY(tblData[[#This Row],[Birthday (MM/DD/YYYY)]]))</f>
        <v>45414</v>
      </c>
      <c r="E593" s="3">
        <f>WEEKDAY(tblData[[#This Row],[Birthday 2024]],2)</f>
        <v>4</v>
      </c>
      <c r="F593" s="3">
        <f>WEEKDAY(DATE(2024,MONTH(tblData[[#This Row],[Birthday 2024]]),1),2)</f>
        <v>3</v>
      </c>
      <c r="G593" s="87">
        <f>DATE(2024,MONTH(tblData[[#This Row],[Birthday 2024]]),1)</f>
        <v>45413</v>
      </c>
      <c r="H593" s="87">
        <f>IF(tblData[[#This Row],[First Day of week of the month]]&lt;=2,tblData[[#This Row],[First Day of week]]+2-tblData[[#This Row],[First Day of week of the month]],tblData[[#This Row],[First Day of week]]+7-tblData[[#This Row],[First Day of week of the month]]+2)</f>
        <v>45419</v>
      </c>
      <c r="I593" s="87">
        <f>tblData[[#This Row],[First Tuesday of the month]]+7*2</f>
        <v>45433</v>
      </c>
      <c r="J593" s="3" t="b">
        <f>tblData[[#This Row],[Third Tuesday of the month]]=tblData[[#This Row],[Birthday 2024]]</f>
        <v>0</v>
      </c>
      <c r="K593" s="87" cm="1">
        <f t="array" ref="K593">tblData[[#This Row],[Birthday 2024]]-_xlfn.SWITCH(tblData[[#This Row],[Day of week]],7,0,6,6,5,5,4,4,3,3,2,2,1,1)</f>
        <v>45410</v>
      </c>
      <c r="L593" s="87">
        <f>IF(MONTH(tblData[[#This Row],[Birthday 2024]])=2,DATE(2024,2,25),EOMONTH(tblData[[#This Row],[Birthday 2024]],0)-4)</f>
        <v>45439</v>
      </c>
      <c r="M593" s="87">
        <f>EOMONTH(tblData[[#This Row],[Birthday 2024]],0)</f>
        <v>45443</v>
      </c>
      <c r="N593" s="87" t="b">
        <f>MEDIAN(tblData[[#This Row],[Last - 5]:[Last]],tblData[[#This Row],[Birthday 2024]])=tblData[[#This Row],[Birthday 2024]]</f>
        <v>0</v>
      </c>
      <c r="O593" s="87" t="b">
        <f>DAY(tblData[[#This Row],[Birthday 2024]]) = DAY(EDATE(tblData[[#This Row],[Birthday 2024]],6))</f>
        <v>1</v>
      </c>
      <c r="P593" s="87" t="b">
        <f>IF((tblData[[#This Row],[Day of week]]=7)+(tblData[[#This Row],[Day of week]]=6),TRUE,FALSE)</f>
        <v>0</v>
      </c>
      <c r="Q593" s="3">
        <f>IF(tblData[[#This Row],[Is Weekend]],DAY(tblData[[#This Row],[Birthday 2024]]),0)</f>
        <v>0</v>
      </c>
    </row>
    <row r="594" spans="2:17" ht="23.25" customHeight="1" x14ac:dyDescent="0.25">
      <c r="B594" s="19" t="s">
        <v>575</v>
      </c>
      <c r="C594" s="20">
        <v>37073</v>
      </c>
      <c r="D594" s="86">
        <f>DATE(2024,MONTH(tblData[[#This Row],[Birthday (MM/DD/YYYY)]]),DAY(tblData[[#This Row],[Birthday (MM/DD/YYYY)]]))</f>
        <v>45474</v>
      </c>
      <c r="E594" s="3">
        <f>WEEKDAY(tblData[[#This Row],[Birthday 2024]],2)</f>
        <v>1</v>
      </c>
      <c r="F594" s="3">
        <f>WEEKDAY(DATE(2024,MONTH(tblData[[#This Row],[Birthday 2024]]),1),2)</f>
        <v>1</v>
      </c>
      <c r="G594" s="87">
        <f>DATE(2024,MONTH(tblData[[#This Row],[Birthday 2024]]),1)</f>
        <v>45474</v>
      </c>
      <c r="H594" s="87">
        <f>IF(tblData[[#This Row],[First Day of week of the month]]&lt;=2,tblData[[#This Row],[First Day of week]]+2-tblData[[#This Row],[First Day of week of the month]],tblData[[#This Row],[First Day of week]]+7-tblData[[#This Row],[First Day of week of the month]]+2)</f>
        <v>45475</v>
      </c>
      <c r="I594" s="87">
        <f>tblData[[#This Row],[First Tuesday of the month]]+7*2</f>
        <v>45489</v>
      </c>
      <c r="J594" s="3" t="b">
        <f>tblData[[#This Row],[Third Tuesday of the month]]=tblData[[#This Row],[Birthday 2024]]</f>
        <v>0</v>
      </c>
      <c r="K594" s="87" cm="1">
        <f t="array" ref="K594">tblData[[#This Row],[Birthday 2024]]-_xlfn.SWITCH(tblData[[#This Row],[Day of week]],7,0,6,6,5,5,4,4,3,3,2,2,1,1)</f>
        <v>45473</v>
      </c>
      <c r="L594" s="87">
        <f>IF(MONTH(tblData[[#This Row],[Birthday 2024]])=2,DATE(2024,2,25),EOMONTH(tblData[[#This Row],[Birthday 2024]],0)-4)</f>
        <v>45500</v>
      </c>
      <c r="M594" s="87">
        <f>EOMONTH(tblData[[#This Row],[Birthday 2024]],0)</f>
        <v>45504</v>
      </c>
      <c r="N594" s="87" t="b">
        <f>MEDIAN(tblData[[#This Row],[Last - 5]:[Last]],tblData[[#This Row],[Birthday 2024]])=tblData[[#This Row],[Birthday 2024]]</f>
        <v>0</v>
      </c>
      <c r="O594" s="87" t="b">
        <f>DAY(tblData[[#This Row],[Birthday 2024]]) = DAY(EDATE(tblData[[#This Row],[Birthday 2024]],6))</f>
        <v>1</v>
      </c>
      <c r="P594" s="87" t="b">
        <f>IF((tblData[[#This Row],[Day of week]]=7)+(tblData[[#This Row],[Day of week]]=6),TRUE,FALSE)</f>
        <v>0</v>
      </c>
      <c r="Q594" s="3">
        <f>IF(tblData[[#This Row],[Is Weekend]],DAY(tblData[[#This Row],[Birthday 2024]]),0)</f>
        <v>0</v>
      </c>
    </row>
    <row r="595" spans="2:17" ht="23.25" customHeight="1" x14ac:dyDescent="0.25">
      <c r="B595" s="19" t="s">
        <v>576</v>
      </c>
      <c r="C595" s="20">
        <v>37353</v>
      </c>
      <c r="D595" s="86">
        <f>DATE(2024,MONTH(tblData[[#This Row],[Birthday (MM/DD/YYYY)]]),DAY(tblData[[#This Row],[Birthday (MM/DD/YYYY)]]))</f>
        <v>45389</v>
      </c>
      <c r="E595" s="3">
        <f>WEEKDAY(tblData[[#This Row],[Birthday 2024]],2)</f>
        <v>7</v>
      </c>
      <c r="F595" s="3">
        <f>WEEKDAY(DATE(2024,MONTH(tblData[[#This Row],[Birthday 2024]]),1),2)</f>
        <v>1</v>
      </c>
      <c r="G595" s="87">
        <f>DATE(2024,MONTH(tblData[[#This Row],[Birthday 2024]]),1)</f>
        <v>45383</v>
      </c>
      <c r="H595" s="87">
        <f>IF(tblData[[#This Row],[First Day of week of the month]]&lt;=2,tblData[[#This Row],[First Day of week]]+2-tblData[[#This Row],[First Day of week of the month]],tblData[[#This Row],[First Day of week]]+7-tblData[[#This Row],[First Day of week of the month]]+2)</f>
        <v>45384</v>
      </c>
      <c r="I595" s="87">
        <f>tblData[[#This Row],[First Tuesday of the month]]+7*2</f>
        <v>45398</v>
      </c>
      <c r="J595" s="3" t="b">
        <f>tblData[[#This Row],[Third Tuesday of the month]]=tblData[[#This Row],[Birthday 2024]]</f>
        <v>0</v>
      </c>
      <c r="K595" s="87" cm="1">
        <f t="array" ref="K595">tblData[[#This Row],[Birthday 2024]]-_xlfn.SWITCH(tblData[[#This Row],[Day of week]],7,0,6,6,5,5,4,4,3,3,2,2,1,1)</f>
        <v>45389</v>
      </c>
      <c r="L595" s="87">
        <f>IF(MONTH(tblData[[#This Row],[Birthday 2024]])=2,DATE(2024,2,25),EOMONTH(tblData[[#This Row],[Birthday 2024]],0)-4)</f>
        <v>45408</v>
      </c>
      <c r="M595" s="87">
        <f>EOMONTH(tblData[[#This Row],[Birthday 2024]],0)</f>
        <v>45412</v>
      </c>
      <c r="N595" s="87" t="b">
        <f>MEDIAN(tblData[[#This Row],[Last - 5]:[Last]],tblData[[#This Row],[Birthday 2024]])=tblData[[#This Row],[Birthday 2024]]</f>
        <v>0</v>
      </c>
      <c r="O595" s="87" t="b">
        <f>DAY(tblData[[#This Row],[Birthday 2024]]) = DAY(EDATE(tblData[[#This Row],[Birthday 2024]],6))</f>
        <v>1</v>
      </c>
      <c r="P595" s="87" t="b">
        <f>IF((tblData[[#This Row],[Day of week]]=7)+(tblData[[#This Row],[Day of week]]=6),TRUE,FALSE)</f>
        <v>1</v>
      </c>
      <c r="Q595" s="3">
        <f>IF(tblData[[#This Row],[Is Weekend]],DAY(tblData[[#This Row],[Birthday 2024]]),0)</f>
        <v>7</v>
      </c>
    </row>
    <row r="596" spans="2:17" ht="23.25" customHeight="1" x14ac:dyDescent="0.25">
      <c r="B596" s="19" t="s">
        <v>577</v>
      </c>
      <c r="C596" s="20">
        <v>38264</v>
      </c>
      <c r="D596" s="86">
        <f>DATE(2024,MONTH(tblData[[#This Row],[Birthday (MM/DD/YYYY)]]),DAY(tblData[[#This Row],[Birthday (MM/DD/YYYY)]]))</f>
        <v>45569</v>
      </c>
      <c r="E596" s="3">
        <f>WEEKDAY(tblData[[#This Row],[Birthday 2024]],2)</f>
        <v>5</v>
      </c>
      <c r="F596" s="3">
        <f>WEEKDAY(DATE(2024,MONTH(tblData[[#This Row],[Birthday 2024]]),1),2)</f>
        <v>2</v>
      </c>
      <c r="G596" s="87">
        <f>DATE(2024,MONTH(tblData[[#This Row],[Birthday 2024]]),1)</f>
        <v>45566</v>
      </c>
      <c r="H596" s="87">
        <f>IF(tblData[[#This Row],[First Day of week of the month]]&lt;=2,tblData[[#This Row],[First Day of week]]+2-tblData[[#This Row],[First Day of week of the month]],tblData[[#This Row],[First Day of week]]+7-tblData[[#This Row],[First Day of week of the month]]+2)</f>
        <v>45566</v>
      </c>
      <c r="I596" s="87">
        <f>tblData[[#This Row],[First Tuesday of the month]]+7*2</f>
        <v>45580</v>
      </c>
      <c r="J596" s="3" t="b">
        <f>tblData[[#This Row],[Third Tuesday of the month]]=tblData[[#This Row],[Birthday 2024]]</f>
        <v>0</v>
      </c>
      <c r="K596" s="87" cm="1">
        <f t="array" ref="K596">tblData[[#This Row],[Birthday 2024]]-_xlfn.SWITCH(tblData[[#This Row],[Day of week]],7,0,6,6,5,5,4,4,3,3,2,2,1,1)</f>
        <v>45564</v>
      </c>
      <c r="L596" s="87">
        <f>IF(MONTH(tblData[[#This Row],[Birthday 2024]])=2,DATE(2024,2,25),EOMONTH(tblData[[#This Row],[Birthday 2024]],0)-4)</f>
        <v>45592</v>
      </c>
      <c r="M596" s="87">
        <f>EOMONTH(tblData[[#This Row],[Birthday 2024]],0)</f>
        <v>45596</v>
      </c>
      <c r="N596" s="87" t="b">
        <f>MEDIAN(tblData[[#This Row],[Last - 5]:[Last]],tblData[[#This Row],[Birthday 2024]])=tblData[[#This Row],[Birthday 2024]]</f>
        <v>0</v>
      </c>
      <c r="O596" s="87" t="b">
        <f>DAY(tblData[[#This Row],[Birthday 2024]]) = DAY(EDATE(tblData[[#This Row],[Birthday 2024]],6))</f>
        <v>1</v>
      </c>
      <c r="P596" s="87" t="b">
        <f>IF((tblData[[#This Row],[Day of week]]=7)+(tblData[[#This Row],[Day of week]]=6),TRUE,FALSE)</f>
        <v>0</v>
      </c>
      <c r="Q596" s="3">
        <f>IF(tblData[[#This Row],[Is Weekend]],DAY(tblData[[#This Row],[Birthday 2024]]),0)</f>
        <v>0</v>
      </c>
    </row>
    <row r="597" spans="2:17" ht="23.25" customHeight="1" x14ac:dyDescent="0.25">
      <c r="B597" s="19" t="s">
        <v>578</v>
      </c>
      <c r="C597" s="20">
        <v>37132</v>
      </c>
      <c r="D597" s="86">
        <f>DATE(2024,MONTH(tblData[[#This Row],[Birthday (MM/DD/YYYY)]]),DAY(tblData[[#This Row],[Birthday (MM/DD/YYYY)]]))</f>
        <v>45533</v>
      </c>
      <c r="E597" s="3">
        <f>WEEKDAY(tblData[[#This Row],[Birthday 2024]],2)</f>
        <v>4</v>
      </c>
      <c r="F597" s="3">
        <f>WEEKDAY(DATE(2024,MONTH(tblData[[#This Row],[Birthday 2024]]),1),2)</f>
        <v>4</v>
      </c>
      <c r="G597" s="87">
        <f>DATE(2024,MONTH(tblData[[#This Row],[Birthday 2024]]),1)</f>
        <v>45505</v>
      </c>
      <c r="H597" s="87">
        <f>IF(tblData[[#This Row],[First Day of week of the month]]&lt;=2,tblData[[#This Row],[First Day of week]]+2-tblData[[#This Row],[First Day of week of the month]],tblData[[#This Row],[First Day of week]]+7-tblData[[#This Row],[First Day of week of the month]]+2)</f>
        <v>45510</v>
      </c>
      <c r="I597" s="87">
        <f>tblData[[#This Row],[First Tuesday of the month]]+7*2</f>
        <v>45524</v>
      </c>
      <c r="J597" s="3" t="b">
        <f>tblData[[#This Row],[Third Tuesday of the month]]=tblData[[#This Row],[Birthday 2024]]</f>
        <v>0</v>
      </c>
      <c r="K597" s="87" cm="1">
        <f t="array" ref="K597">tblData[[#This Row],[Birthday 2024]]-_xlfn.SWITCH(tblData[[#This Row],[Day of week]],7,0,6,6,5,5,4,4,3,3,2,2,1,1)</f>
        <v>45529</v>
      </c>
      <c r="L597" s="87">
        <f>IF(MONTH(tblData[[#This Row],[Birthday 2024]])=2,DATE(2024,2,25),EOMONTH(tblData[[#This Row],[Birthday 2024]],0)-4)</f>
        <v>45531</v>
      </c>
      <c r="M597" s="87">
        <f>EOMONTH(tblData[[#This Row],[Birthday 2024]],0)</f>
        <v>45535</v>
      </c>
      <c r="N597" s="87" t="b">
        <f>MEDIAN(tblData[[#This Row],[Last - 5]:[Last]],tblData[[#This Row],[Birthday 2024]])=tblData[[#This Row],[Birthday 2024]]</f>
        <v>1</v>
      </c>
      <c r="O597" s="87" t="b">
        <f>DAY(tblData[[#This Row],[Birthday 2024]]) = DAY(EDATE(tblData[[#This Row],[Birthday 2024]],6))</f>
        <v>0</v>
      </c>
      <c r="P597" s="87" t="b">
        <f>IF((tblData[[#This Row],[Day of week]]=7)+(tblData[[#This Row],[Day of week]]=6),TRUE,FALSE)</f>
        <v>0</v>
      </c>
      <c r="Q597" s="3">
        <f>IF(tblData[[#This Row],[Is Weekend]],DAY(tblData[[#This Row],[Birthday 2024]]),0)</f>
        <v>0</v>
      </c>
    </row>
    <row r="598" spans="2:17" ht="23.25" customHeight="1" x14ac:dyDescent="0.25">
      <c r="B598" s="19" t="s">
        <v>579</v>
      </c>
      <c r="C598" s="20">
        <v>37563</v>
      </c>
      <c r="D598" s="86">
        <f>DATE(2024,MONTH(tblData[[#This Row],[Birthday (MM/DD/YYYY)]]),DAY(tblData[[#This Row],[Birthday (MM/DD/YYYY)]]))</f>
        <v>45599</v>
      </c>
      <c r="E598" s="3">
        <f>WEEKDAY(tblData[[#This Row],[Birthday 2024]],2)</f>
        <v>7</v>
      </c>
      <c r="F598" s="3">
        <f>WEEKDAY(DATE(2024,MONTH(tblData[[#This Row],[Birthday 2024]]),1),2)</f>
        <v>5</v>
      </c>
      <c r="G598" s="87">
        <f>DATE(2024,MONTH(tblData[[#This Row],[Birthday 2024]]),1)</f>
        <v>45597</v>
      </c>
      <c r="H598" s="87">
        <f>IF(tblData[[#This Row],[First Day of week of the month]]&lt;=2,tblData[[#This Row],[First Day of week]]+2-tblData[[#This Row],[First Day of week of the month]],tblData[[#This Row],[First Day of week]]+7-tblData[[#This Row],[First Day of week of the month]]+2)</f>
        <v>45601</v>
      </c>
      <c r="I598" s="87">
        <f>tblData[[#This Row],[First Tuesday of the month]]+7*2</f>
        <v>45615</v>
      </c>
      <c r="J598" s="3" t="b">
        <f>tblData[[#This Row],[Third Tuesday of the month]]=tblData[[#This Row],[Birthday 2024]]</f>
        <v>0</v>
      </c>
      <c r="K598" s="87" cm="1">
        <f t="array" ref="K598">tblData[[#This Row],[Birthday 2024]]-_xlfn.SWITCH(tblData[[#This Row],[Day of week]],7,0,6,6,5,5,4,4,3,3,2,2,1,1)</f>
        <v>45599</v>
      </c>
      <c r="L598" s="87">
        <f>IF(MONTH(tblData[[#This Row],[Birthday 2024]])=2,DATE(2024,2,25),EOMONTH(tblData[[#This Row],[Birthday 2024]],0)-4)</f>
        <v>45622</v>
      </c>
      <c r="M598" s="87">
        <f>EOMONTH(tblData[[#This Row],[Birthday 2024]],0)</f>
        <v>45626</v>
      </c>
      <c r="N598" s="87" t="b">
        <f>MEDIAN(tblData[[#This Row],[Last - 5]:[Last]],tblData[[#This Row],[Birthday 2024]])=tblData[[#This Row],[Birthday 2024]]</f>
        <v>0</v>
      </c>
      <c r="O598" s="87" t="b">
        <f>DAY(tblData[[#This Row],[Birthday 2024]]) = DAY(EDATE(tblData[[#This Row],[Birthday 2024]],6))</f>
        <v>1</v>
      </c>
      <c r="P598" s="87" t="b">
        <f>IF((tblData[[#This Row],[Day of week]]=7)+(tblData[[#This Row],[Day of week]]=6),TRUE,FALSE)</f>
        <v>1</v>
      </c>
      <c r="Q598" s="3">
        <f>IF(tblData[[#This Row],[Is Weekend]],DAY(tblData[[#This Row],[Birthday 2024]]),0)</f>
        <v>3</v>
      </c>
    </row>
    <row r="599" spans="2:17" ht="23.25" customHeight="1" x14ac:dyDescent="0.25">
      <c r="B599" s="19" t="s">
        <v>580</v>
      </c>
      <c r="C599" s="20">
        <v>37599</v>
      </c>
      <c r="D599" s="86">
        <f>DATE(2024,MONTH(tblData[[#This Row],[Birthday (MM/DD/YYYY)]]),DAY(tblData[[#This Row],[Birthday (MM/DD/YYYY)]]))</f>
        <v>45635</v>
      </c>
      <c r="E599" s="3">
        <f>WEEKDAY(tblData[[#This Row],[Birthday 2024]],2)</f>
        <v>1</v>
      </c>
      <c r="F599" s="3">
        <f>WEEKDAY(DATE(2024,MONTH(tblData[[#This Row],[Birthday 2024]]),1),2)</f>
        <v>7</v>
      </c>
      <c r="G599" s="87">
        <f>DATE(2024,MONTH(tblData[[#This Row],[Birthday 2024]]),1)</f>
        <v>45627</v>
      </c>
      <c r="H599" s="87">
        <f>IF(tblData[[#This Row],[First Day of week of the month]]&lt;=2,tblData[[#This Row],[First Day of week]]+2-tblData[[#This Row],[First Day of week of the month]],tblData[[#This Row],[First Day of week]]+7-tblData[[#This Row],[First Day of week of the month]]+2)</f>
        <v>45629</v>
      </c>
      <c r="I599" s="87">
        <f>tblData[[#This Row],[First Tuesday of the month]]+7*2</f>
        <v>45643</v>
      </c>
      <c r="J599" s="3" t="b">
        <f>tblData[[#This Row],[Third Tuesday of the month]]=tblData[[#This Row],[Birthday 2024]]</f>
        <v>0</v>
      </c>
      <c r="K599" s="87" cm="1">
        <f t="array" ref="K599">tblData[[#This Row],[Birthday 2024]]-_xlfn.SWITCH(tblData[[#This Row],[Day of week]],7,0,6,6,5,5,4,4,3,3,2,2,1,1)</f>
        <v>45634</v>
      </c>
      <c r="L599" s="87">
        <f>IF(MONTH(tblData[[#This Row],[Birthday 2024]])=2,DATE(2024,2,25),EOMONTH(tblData[[#This Row],[Birthday 2024]],0)-4)</f>
        <v>45653</v>
      </c>
      <c r="M599" s="87">
        <f>EOMONTH(tblData[[#This Row],[Birthday 2024]],0)</f>
        <v>45657</v>
      </c>
      <c r="N599" s="87" t="b">
        <f>MEDIAN(tblData[[#This Row],[Last - 5]:[Last]],tblData[[#This Row],[Birthday 2024]])=tblData[[#This Row],[Birthday 2024]]</f>
        <v>0</v>
      </c>
      <c r="O599" s="87" t="b">
        <f>DAY(tblData[[#This Row],[Birthday 2024]]) = DAY(EDATE(tblData[[#This Row],[Birthday 2024]],6))</f>
        <v>1</v>
      </c>
      <c r="P599" s="87" t="b">
        <f>IF((tblData[[#This Row],[Day of week]]=7)+(tblData[[#This Row],[Day of week]]=6),TRUE,FALSE)</f>
        <v>0</v>
      </c>
      <c r="Q599" s="3">
        <f>IF(tblData[[#This Row],[Is Weekend]],DAY(tblData[[#This Row],[Birthday 2024]]),0)</f>
        <v>0</v>
      </c>
    </row>
    <row r="600" spans="2:17" ht="23.25" customHeight="1" x14ac:dyDescent="0.25">
      <c r="B600" s="19" t="s">
        <v>581</v>
      </c>
      <c r="C600" s="20">
        <v>37452</v>
      </c>
      <c r="D600" s="86">
        <f>DATE(2024,MONTH(tblData[[#This Row],[Birthday (MM/DD/YYYY)]]),DAY(tblData[[#This Row],[Birthday (MM/DD/YYYY)]]))</f>
        <v>45488</v>
      </c>
      <c r="E600" s="3">
        <f>WEEKDAY(tblData[[#This Row],[Birthday 2024]],2)</f>
        <v>1</v>
      </c>
      <c r="F600" s="3">
        <f>WEEKDAY(DATE(2024,MONTH(tblData[[#This Row],[Birthday 2024]]),1),2)</f>
        <v>1</v>
      </c>
      <c r="G600" s="87">
        <f>DATE(2024,MONTH(tblData[[#This Row],[Birthday 2024]]),1)</f>
        <v>45474</v>
      </c>
      <c r="H600" s="87">
        <f>IF(tblData[[#This Row],[First Day of week of the month]]&lt;=2,tblData[[#This Row],[First Day of week]]+2-tblData[[#This Row],[First Day of week of the month]],tblData[[#This Row],[First Day of week]]+7-tblData[[#This Row],[First Day of week of the month]]+2)</f>
        <v>45475</v>
      </c>
      <c r="I600" s="87">
        <f>tblData[[#This Row],[First Tuesday of the month]]+7*2</f>
        <v>45489</v>
      </c>
      <c r="J600" s="3" t="b">
        <f>tblData[[#This Row],[Third Tuesday of the month]]=tblData[[#This Row],[Birthday 2024]]</f>
        <v>0</v>
      </c>
      <c r="K600" s="87" cm="1">
        <f t="array" ref="K600">tblData[[#This Row],[Birthday 2024]]-_xlfn.SWITCH(tblData[[#This Row],[Day of week]],7,0,6,6,5,5,4,4,3,3,2,2,1,1)</f>
        <v>45487</v>
      </c>
      <c r="L600" s="87">
        <f>IF(MONTH(tblData[[#This Row],[Birthday 2024]])=2,DATE(2024,2,25),EOMONTH(tblData[[#This Row],[Birthday 2024]],0)-4)</f>
        <v>45500</v>
      </c>
      <c r="M600" s="87">
        <f>EOMONTH(tblData[[#This Row],[Birthday 2024]],0)</f>
        <v>45504</v>
      </c>
      <c r="N600" s="87" t="b">
        <f>MEDIAN(tblData[[#This Row],[Last - 5]:[Last]],tblData[[#This Row],[Birthday 2024]])=tblData[[#This Row],[Birthday 2024]]</f>
        <v>0</v>
      </c>
      <c r="O600" s="87" t="b">
        <f>DAY(tblData[[#This Row],[Birthday 2024]]) = DAY(EDATE(tblData[[#This Row],[Birthday 2024]],6))</f>
        <v>1</v>
      </c>
      <c r="P600" s="87" t="b">
        <f>IF((tblData[[#This Row],[Day of week]]=7)+(tblData[[#This Row],[Day of week]]=6),TRUE,FALSE)</f>
        <v>0</v>
      </c>
      <c r="Q600" s="3">
        <f>IF(tblData[[#This Row],[Is Weekend]],DAY(tblData[[#This Row],[Birthday 2024]]),0)</f>
        <v>0</v>
      </c>
    </row>
    <row r="601" spans="2:17" ht="23.25" customHeight="1" x14ac:dyDescent="0.25">
      <c r="B601" s="19" t="s">
        <v>582</v>
      </c>
      <c r="C601" s="20">
        <v>37817</v>
      </c>
      <c r="D601" s="86">
        <f>DATE(2024,MONTH(tblData[[#This Row],[Birthday (MM/DD/YYYY)]]),DAY(tblData[[#This Row],[Birthday (MM/DD/YYYY)]]))</f>
        <v>45488</v>
      </c>
      <c r="E601" s="3">
        <f>WEEKDAY(tblData[[#This Row],[Birthday 2024]],2)</f>
        <v>1</v>
      </c>
      <c r="F601" s="3">
        <f>WEEKDAY(DATE(2024,MONTH(tblData[[#This Row],[Birthday 2024]]),1),2)</f>
        <v>1</v>
      </c>
      <c r="G601" s="87">
        <f>DATE(2024,MONTH(tblData[[#This Row],[Birthday 2024]]),1)</f>
        <v>45474</v>
      </c>
      <c r="H601" s="87">
        <f>IF(tblData[[#This Row],[First Day of week of the month]]&lt;=2,tblData[[#This Row],[First Day of week]]+2-tblData[[#This Row],[First Day of week of the month]],tblData[[#This Row],[First Day of week]]+7-tblData[[#This Row],[First Day of week of the month]]+2)</f>
        <v>45475</v>
      </c>
      <c r="I601" s="87">
        <f>tblData[[#This Row],[First Tuesday of the month]]+7*2</f>
        <v>45489</v>
      </c>
      <c r="J601" s="3" t="b">
        <f>tblData[[#This Row],[Third Tuesday of the month]]=tblData[[#This Row],[Birthday 2024]]</f>
        <v>0</v>
      </c>
      <c r="K601" s="87" cm="1">
        <f t="array" ref="K601">tblData[[#This Row],[Birthday 2024]]-_xlfn.SWITCH(tblData[[#This Row],[Day of week]],7,0,6,6,5,5,4,4,3,3,2,2,1,1)</f>
        <v>45487</v>
      </c>
      <c r="L601" s="87">
        <f>IF(MONTH(tblData[[#This Row],[Birthday 2024]])=2,DATE(2024,2,25),EOMONTH(tblData[[#This Row],[Birthday 2024]],0)-4)</f>
        <v>45500</v>
      </c>
      <c r="M601" s="87">
        <f>EOMONTH(tblData[[#This Row],[Birthday 2024]],0)</f>
        <v>45504</v>
      </c>
      <c r="N601" s="87" t="b">
        <f>MEDIAN(tblData[[#This Row],[Last - 5]:[Last]],tblData[[#This Row],[Birthday 2024]])=tblData[[#This Row],[Birthday 2024]]</f>
        <v>0</v>
      </c>
      <c r="O601" s="87" t="b">
        <f>DAY(tblData[[#This Row],[Birthday 2024]]) = DAY(EDATE(tblData[[#This Row],[Birthday 2024]],6))</f>
        <v>1</v>
      </c>
      <c r="P601" s="87" t="b">
        <f>IF((tblData[[#This Row],[Day of week]]=7)+(tblData[[#This Row],[Day of week]]=6),TRUE,FALSE)</f>
        <v>0</v>
      </c>
      <c r="Q601" s="3">
        <f>IF(tblData[[#This Row],[Is Weekend]],DAY(tblData[[#This Row],[Birthday 2024]]),0)</f>
        <v>0</v>
      </c>
    </row>
    <row r="602" spans="2:17" ht="23.25" customHeight="1" x14ac:dyDescent="0.25">
      <c r="B602" s="19" t="s">
        <v>583</v>
      </c>
      <c r="C602" s="20">
        <v>37158</v>
      </c>
      <c r="D602" s="86">
        <f>DATE(2024,MONTH(tblData[[#This Row],[Birthday (MM/DD/YYYY)]]),DAY(tblData[[#This Row],[Birthday (MM/DD/YYYY)]]))</f>
        <v>45559</v>
      </c>
      <c r="E602" s="3">
        <f>WEEKDAY(tblData[[#This Row],[Birthday 2024]],2)</f>
        <v>2</v>
      </c>
      <c r="F602" s="3">
        <f>WEEKDAY(DATE(2024,MONTH(tblData[[#This Row],[Birthday 2024]]),1),2)</f>
        <v>7</v>
      </c>
      <c r="G602" s="87">
        <f>DATE(2024,MONTH(tblData[[#This Row],[Birthday 2024]]),1)</f>
        <v>45536</v>
      </c>
      <c r="H602" s="87">
        <f>IF(tblData[[#This Row],[First Day of week of the month]]&lt;=2,tblData[[#This Row],[First Day of week]]+2-tblData[[#This Row],[First Day of week of the month]],tblData[[#This Row],[First Day of week]]+7-tblData[[#This Row],[First Day of week of the month]]+2)</f>
        <v>45538</v>
      </c>
      <c r="I602" s="87">
        <f>tblData[[#This Row],[First Tuesday of the month]]+7*2</f>
        <v>45552</v>
      </c>
      <c r="J602" s="3" t="b">
        <f>tblData[[#This Row],[Third Tuesday of the month]]=tblData[[#This Row],[Birthday 2024]]</f>
        <v>0</v>
      </c>
      <c r="K602" s="87" cm="1">
        <f t="array" ref="K602">tblData[[#This Row],[Birthday 2024]]-_xlfn.SWITCH(tblData[[#This Row],[Day of week]],7,0,6,6,5,5,4,4,3,3,2,2,1,1)</f>
        <v>45557</v>
      </c>
      <c r="L602" s="87">
        <f>IF(MONTH(tblData[[#This Row],[Birthday 2024]])=2,DATE(2024,2,25),EOMONTH(tblData[[#This Row],[Birthday 2024]],0)-4)</f>
        <v>45561</v>
      </c>
      <c r="M602" s="87">
        <f>EOMONTH(tblData[[#This Row],[Birthday 2024]],0)</f>
        <v>45565</v>
      </c>
      <c r="N602" s="87" t="b">
        <f>MEDIAN(tblData[[#This Row],[Last - 5]:[Last]],tblData[[#This Row],[Birthday 2024]])=tblData[[#This Row],[Birthday 2024]]</f>
        <v>0</v>
      </c>
      <c r="O602" s="87" t="b">
        <f>DAY(tblData[[#This Row],[Birthday 2024]]) = DAY(EDATE(tblData[[#This Row],[Birthday 2024]],6))</f>
        <v>1</v>
      </c>
      <c r="P602" s="87" t="b">
        <f>IF((tblData[[#This Row],[Day of week]]=7)+(tblData[[#This Row],[Day of week]]=6),TRUE,FALSE)</f>
        <v>0</v>
      </c>
      <c r="Q602" s="3">
        <f>IF(tblData[[#This Row],[Is Weekend]],DAY(tblData[[#This Row],[Birthday 2024]]),0)</f>
        <v>0</v>
      </c>
    </row>
    <row r="603" spans="2:17" ht="23.25" customHeight="1" x14ac:dyDescent="0.25">
      <c r="B603" s="19" t="s">
        <v>584</v>
      </c>
      <c r="C603" s="20">
        <v>37857</v>
      </c>
      <c r="D603" s="86">
        <f>DATE(2024,MONTH(tblData[[#This Row],[Birthday (MM/DD/YYYY)]]),DAY(tblData[[#This Row],[Birthday (MM/DD/YYYY)]]))</f>
        <v>45528</v>
      </c>
      <c r="E603" s="3">
        <f>WEEKDAY(tblData[[#This Row],[Birthday 2024]],2)</f>
        <v>6</v>
      </c>
      <c r="F603" s="3">
        <f>WEEKDAY(DATE(2024,MONTH(tblData[[#This Row],[Birthday 2024]]),1),2)</f>
        <v>4</v>
      </c>
      <c r="G603" s="87">
        <f>DATE(2024,MONTH(tblData[[#This Row],[Birthday 2024]]),1)</f>
        <v>45505</v>
      </c>
      <c r="H603" s="87">
        <f>IF(tblData[[#This Row],[First Day of week of the month]]&lt;=2,tblData[[#This Row],[First Day of week]]+2-tblData[[#This Row],[First Day of week of the month]],tblData[[#This Row],[First Day of week]]+7-tblData[[#This Row],[First Day of week of the month]]+2)</f>
        <v>45510</v>
      </c>
      <c r="I603" s="87">
        <f>tblData[[#This Row],[First Tuesday of the month]]+7*2</f>
        <v>45524</v>
      </c>
      <c r="J603" s="3" t="b">
        <f>tblData[[#This Row],[Third Tuesday of the month]]=tblData[[#This Row],[Birthday 2024]]</f>
        <v>0</v>
      </c>
      <c r="K603" s="87" cm="1">
        <f t="array" ref="K603">tblData[[#This Row],[Birthday 2024]]-_xlfn.SWITCH(tblData[[#This Row],[Day of week]],7,0,6,6,5,5,4,4,3,3,2,2,1,1)</f>
        <v>45522</v>
      </c>
      <c r="L603" s="87">
        <f>IF(MONTH(tblData[[#This Row],[Birthday 2024]])=2,DATE(2024,2,25),EOMONTH(tblData[[#This Row],[Birthday 2024]],0)-4)</f>
        <v>45531</v>
      </c>
      <c r="M603" s="87">
        <f>EOMONTH(tblData[[#This Row],[Birthday 2024]],0)</f>
        <v>45535</v>
      </c>
      <c r="N603" s="87" t="b">
        <f>MEDIAN(tblData[[#This Row],[Last - 5]:[Last]],tblData[[#This Row],[Birthday 2024]])=tblData[[#This Row],[Birthday 2024]]</f>
        <v>0</v>
      </c>
      <c r="O603" s="87" t="b">
        <f>DAY(tblData[[#This Row],[Birthday 2024]]) = DAY(EDATE(tblData[[#This Row],[Birthday 2024]],6))</f>
        <v>1</v>
      </c>
      <c r="P603" s="87" t="b">
        <f>IF((tblData[[#This Row],[Day of week]]=7)+(tblData[[#This Row],[Day of week]]=6),TRUE,FALSE)</f>
        <v>1</v>
      </c>
      <c r="Q603" s="3">
        <f>IF(tblData[[#This Row],[Is Weekend]],DAY(tblData[[#This Row],[Birthday 2024]]),0)</f>
        <v>24</v>
      </c>
    </row>
    <row r="604" spans="2:17" ht="23.25" customHeight="1" x14ac:dyDescent="0.25">
      <c r="B604" s="19" t="s">
        <v>585</v>
      </c>
      <c r="C604" s="20">
        <v>37868</v>
      </c>
      <c r="D604" s="86">
        <f>DATE(2024,MONTH(tblData[[#This Row],[Birthday (MM/DD/YYYY)]]),DAY(tblData[[#This Row],[Birthday (MM/DD/YYYY)]]))</f>
        <v>45539</v>
      </c>
      <c r="E604" s="3">
        <f>WEEKDAY(tblData[[#This Row],[Birthday 2024]],2)</f>
        <v>3</v>
      </c>
      <c r="F604" s="3">
        <f>WEEKDAY(DATE(2024,MONTH(tblData[[#This Row],[Birthday 2024]]),1),2)</f>
        <v>7</v>
      </c>
      <c r="G604" s="87">
        <f>DATE(2024,MONTH(tblData[[#This Row],[Birthday 2024]]),1)</f>
        <v>45536</v>
      </c>
      <c r="H604" s="87">
        <f>IF(tblData[[#This Row],[First Day of week of the month]]&lt;=2,tblData[[#This Row],[First Day of week]]+2-tblData[[#This Row],[First Day of week of the month]],tblData[[#This Row],[First Day of week]]+7-tblData[[#This Row],[First Day of week of the month]]+2)</f>
        <v>45538</v>
      </c>
      <c r="I604" s="87">
        <f>tblData[[#This Row],[First Tuesday of the month]]+7*2</f>
        <v>45552</v>
      </c>
      <c r="J604" s="3" t="b">
        <f>tblData[[#This Row],[Third Tuesday of the month]]=tblData[[#This Row],[Birthday 2024]]</f>
        <v>0</v>
      </c>
      <c r="K604" s="87" cm="1">
        <f t="array" ref="K604">tblData[[#This Row],[Birthday 2024]]-_xlfn.SWITCH(tblData[[#This Row],[Day of week]],7,0,6,6,5,5,4,4,3,3,2,2,1,1)</f>
        <v>45536</v>
      </c>
      <c r="L604" s="87">
        <f>IF(MONTH(tblData[[#This Row],[Birthday 2024]])=2,DATE(2024,2,25),EOMONTH(tblData[[#This Row],[Birthday 2024]],0)-4)</f>
        <v>45561</v>
      </c>
      <c r="M604" s="87">
        <f>EOMONTH(tblData[[#This Row],[Birthday 2024]],0)</f>
        <v>45565</v>
      </c>
      <c r="N604" s="87" t="b">
        <f>MEDIAN(tblData[[#This Row],[Last - 5]:[Last]],tblData[[#This Row],[Birthday 2024]])=tblData[[#This Row],[Birthday 2024]]</f>
        <v>0</v>
      </c>
      <c r="O604" s="87" t="b">
        <f>DAY(tblData[[#This Row],[Birthday 2024]]) = DAY(EDATE(tblData[[#This Row],[Birthday 2024]],6))</f>
        <v>1</v>
      </c>
      <c r="P604" s="87" t="b">
        <f>IF((tblData[[#This Row],[Day of week]]=7)+(tblData[[#This Row],[Day of week]]=6),TRUE,FALSE)</f>
        <v>0</v>
      </c>
      <c r="Q604" s="3">
        <f>IF(tblData[[#This Row],[Is Weekend]],DAY(tblData[[#This Row],[Birthday 2024]]),0)</f>
        <v>0</v>
      </c>
    </row>
    <row r="605" spans="2:17" ht="23.25" customHeight="1" x14ac:dyDescent="0.25">
      <c r="B605" s="19" t="s">
        <v>586</v>
      </c>
      <c r="C605" s="20">
        <v>38196</v>
      </c>
      <c r="D605" s="86">
        <f>DATE(2024,MONTH(tblData[[#This Row],[Birthday (MM/DD/YYYY)]]),DAY(tblData[[#This Row],[Birthday (MM/DD/YYYY)]]))</f>
        <v>45501</v>
      </c>
      <c r="E605" s="3">
        <f>WEEKDAY(tblData[[#This Row],[Birthday 2024]],2)</f>
        <v>7</v>
      </c>
      <c r="F605" s="3">
        <f>WEEKDAY(DATE(2024,MONTH(tblData[[#This Row],[Birthday 2024]]),1),2)</f>
        <v>1</v>
      </c>
      <c r="G605" s="87">
        <f>DATE(2024,MONTH(tblData[[#This Row],[Birthday 2024]]),1)</f>
        <v>45474</v>
      </c>
      <c r="H605" s="87">
        <f>IF(tblData[[#This Row],[First Day of week of the month]]&lt;=2,tblData[[#This Row],[First Day of week]]+2-tblData[[#This Row],[First Day of week of the month]],tblData[[#This Row],[First Day of week]]+7-tblData[[#This Row],[First Day of week of the month]]+2)</f>
        <v>45475</v>
      </c>
      <c r="I605" s="87">
        <f>tblData[[#This Row],[First Tuesday of the month]]+7*2</f>
        <v>45489</v>
      </c>
      <c r="J605" s="3" t="b">
        <f>tblData[[#This Row],[Third Tuesday of the month]]=tblData[[#This Row],[Birthday 2024]]</f>
        <v>0</v>
      </c>
      <c r="K605" s="87" cm="1">
        <f t="array" ref="K605">tblData[[#This Row],[Birthday 2024]]-_xlfn.SWITCH(tblData[[#This Row],[Day of week]],7,0,6,6,5,5,4,4,3,3,2,2,1,1)</f>
        <v>45501</v>
      </c>
      <c r="L605" s="87">
        <f>IF(MONTH(tblData[[#This Row],[Birthday 2024]])=2,DATE(2024,2,25),EOMONTH(tblData[[#This Row],[Birthday 2024]],0)-4)</f>
        <v>45500</v>
      </c>
      <c r="M605" s="87">
        <f>EOMONTH(tblData[[#This Row],[Birthday 2024]],0)</f>
        <v>45504</v>
      </c>
      <c r="N605" s="87" t="b">
        <f>MEDIAN(tblData[[#This Row],[Last - 5]:[Last]],tblData[[#This Row],[Birthday 2024]])=tblData[[#This Row],[Birthday 2024]]</f>
        <v>1</v>
      </c>
      <c r="O605" s="87" t="b">
        <f>DAY(tblData[[#This Row],[Birthday 2024]]) = DAY(EDATE(tblData[[#This Row],[Birthday 2024]],6))</f>
        <v>1</v>
      </c>
      <c r="P605" s="87" t="b">
        <f>IF((tblData[[#This Row],[Day of week]]=7)+(tblData[[#This Row],[Day of week]]=6),TRUE,FALSE)</f>
        <v>1</v>
      </c>
      <c r="Q605" s="3">
        <f>IF(tblData[[#This Row],[Is Weekend]],DAY(tblData[[#This Row],[Birthday 2024]]),0)</f>
        <v>28</v>
      </c>
    </row>
    <row r="606" spans="2:17" ht="23.25" customHeight="1" x14ac:dyDescent="0.25">
      <c r="B606" s="19" t="s">
        <v>587</v>
      </c>
      <c r="C606" s="20">
        <v>36988</v>
      </c>
      <c r="D606" s="86">
        <f>DATE(2024,MONTH(tblData[[#This Row],[Birthday (MM/DD/YYYY)]]),DAY(tblData[[#This Row],[Birthday (MM/DD/YYYY)]]))</f>
        <v>45389</v>
      </c>
      <c r="E606" s="3">
        <f>WEEKDAY(tblData[[#This Row],[Birthday 2024]],2)</f>
        <v>7</v>
      </c>
      <c r="F606" s="3">
        <f>WEEKDAY(DATE(2024,MONTH(tblData[[#This Row],[Birthday 2024]]),1),2)</f>
        <v>1</v>
      </c>
      <c r="G606" s="87">
        <f>DATE(2024,MONTH(tblData[[#This Row],[Birthday 2024]]),1)</f>
        <v>45383</v>
      </c>
      <c r="H606" s="87">
        <f>IF(tblData[[#This Row],[First Day of week of the month]]&lt;=2,tblData[[#This Row],[First Day of week]]+2-tblData[[#This Row],[First Day of week of the month]],tblData[[#This Row],[First Day of week]]+7-tblData[[#This Row],[First Day of week of the month]]+2)</f>
        <v>45384</v>
      </c>
      <c r="I606" s="87">
        <f>tblData[[#This Row],[First Tuesday of the month]]+7*2</f>
        <v>45398</v>
      </c>
      <c r="J606" s="3" t="b">
        <f>tblData[[#This Row],[Third Tuesday of the month]]=tblData[[#This Row],[Birthday 2024]]</f>
        <v>0</v>
      </c>
      <c r="K606" s="87" cm="1">
        <f t="array" ref="K606">tblData[[#This Row],[Birthday 2024]]-_xlfn.SWITCH(tblData[[#This Row],[Day of week]],7,0,6,6,5,5,4,4,3,3,2,2,1,1)</f>
        <v>45389</v>
      </c>
      <c r="L606" s="87">
        <f>IF(MONTH(tblData[[#This Row],[Birthday 2024]])=2,DATE(2024,2,25),EOMONTH(tblData[[#This Row],[Birthday 2024]],0)-4)</f>
        <v>45408</v>
      </c>
      <c r="M606" s="87">
        <f>EOMONTH(tblData[[#This Row],[Birthday 2024]],0)</f>
        <v>45412</v>
      </c>
      <c r="N606" s="87" t="b">
        <f>MEDIAN(tblData[[#This Row],[Last - 5]:[Last]],tblData[[#This Row],[Birthday 2024]])=tblData[[#This Row],[Birthday 2024]]</f>
        <v>0</v>
      </c>
      <c r="O606" s="87" t="b">
        <f>DAY(tblData[[#This Row],[Birthday 2024]]) = DAY(EDATE(tblData[[#This Row],[Birthday 2024]],6))</f>
        <v>1</v>
      </c>
      <c r="P606" s="87" t="b">
        <f>IF((tblData[[#This Row],[Day of week]]=7)+(tblData[[#This Row],[Day of week]]=6),TRUE,FALSE)</f>
        <v>1</v>
      </c>
      <c r="Q606" s="3">
        <f>IF(tblData[[#This Row],[Is Weekend]],DAY(tblData[[#This Row],[Birthday 2024]]),0)</f>
        <v>7</v>
      </c>
    </row>
    <row r="607" spans="2:17" ht="23.25" customHeight="1" x14ac:dyDescent="0.25">
      <c r="B607" s="19" t="s">
        <v>588</v>
      </c>
      <c r="C607" s="20">
        <v>36915</v>
      </c>
      <c r="D607" s="86">
        <f>DATE(2024,MONTH(tblData[[#This Row],[Birthday (MM/DD/YYYY)]]),DAY(tblData[[#This Row],[Birthday (MM/DD/YYYY)]]))</f>
        <v>45315</v>
      </c>
      <c r="E607" s="3">
        <f>WEEKDAY(tblData[[#This Row],[Birthday 2024]],2)</f>
        <v>3</v>
      </c>
      <c r="F607" s="3">
        <f>WEEKDAY(DATE(2024,MONTH(tblData[[#This Row],[Birthday 2024]]),1),2)</f>
        <v>1</v>
      </c>
      <c r="G607" s="87">
        <f>DATE(2024,MONTH(tblData[[#This Row],[Birthday 2024]]),1)</f>
        <v>45292</v>
      </c>
      <c r="H607" s="87">
        <f>IF(tblData[[#This Row],[First Day of week of the month]]&lt;=2,tblData[[#This Row],[First Day of week]]+2-tblData[[#This Row],[First Day of week of the month]],tblData[[#This Row],[First Day of week]]+7-tblData[[#This Row],[First Day of week of the month]]+2)</f>
        <v>45293</v>
      </c>
      <c r="I607" s="87">
        <f>tblData[[#This Row],[First Tuesday of the month]]+7*2</f>
        <v>45307</v>
      </c>
      <c r="J607" s="3" t="b">
        <f>tblData[[#This Row],[Third Tuesday of the month]]=tblData[[#This Row],[Birthday 2024]]</f>
        <v>0</v>
      </c>
      <c r="K607" s="87" cm="1">
        <f t="array" ref="K607">tblData[[#This Row],[Birthday 2024]]-_xlfn.SWITCH(tblData[[#This Row],[Day of week]],7,0,6,6,5,5,4,4,3,3,2,2,1,1)</f>
        <v>45312</v>
      </c>
      <c r="L607" s="87">
        <f>IF(MONTH(tblData[[#This Row],[Birthday 2024]])=2,DATE(2024,2,25),EOMONTH(tblData[[#This Row],[Birthday 2024]],0)-4)</f>
        <v>45318</v>
      </c>
      <c r="M607" s="87">
        <f>EOMONTH(tblData[[#This Row],[Birthday 2024]],0)</f>
        <v>45322</v>
      </c>
      <c r="N607" s="87" t="b">
        <f>MEDIAN(tblData[[#This Row],[Last - 5]:[Last]],tblData[[#This Row],[Birthday 2024]])=tblData[[#This Row],[Birthday 2024]]</f>
        <v>0</v>
      </c>
      <c r="O607" s="87" t="b">
        <f>DAY(tblData[[#This Row],[Birthday 2024]]) = DAY(EDATE(tblData[[#This Row],[Birthday 2024]],6))</f>
        <v>1</v>
      </c>
      <c r="P607" s="87" t="b">
        <f>IF((tblData[[#This Row],[Day of week]]=7)+(tblData[[#This Row],[Day of week]]=6),TRUE,FALSE)</f>
        <v>0</v>
      </c>
      <c r="Q607" s="3">
        <f>IF(tblData[[#This Row],[Is Weekend]],DAY(tblData[[#This Row],[Birthday 2024]]),0)</f>
        <v>0</v>
      </c>
    </row>
    <row r="608" spans="2:17" ht="23.25" customHeight="1" x14ac:dyDescent="0.25">
      <c r="B608" s="19" t="s">
        <v>589</v>
      </c>
      <c r="C608" s="20">
        <v>37835</v>
      </c>
      <c r="D608" s="86">
        <f>DATE(2024,MONTH(tblData[[#This Row],[Birthday (MM/DD/YYYY)]]),DAY(tblData[[#This Row],[Birthday (MM/DD/YYYY)]]))</f>
        <v>45506</v>
      </c>
      <c r="E608" s="3">
        <f>WEEKDAY(tblData[[#This Row],[Birthday 2024]],2)</f>
        <v>5</v>
      </c>
      <c r="F608" s="3">
        <f>WEEKDAY(DATE(2024,MONTH(tblData[[#This Row],[Birthday 2024]]),1),2)</f>
        <v>4</v>
      </c>
      <c r="G608" s="87">
        <f>DATE(2024,MONTH(tblData[[#This Row],[Birthday 2024]]),1)</f>
        <v>45505</v>
      </c>
      <c r="H608" s="87">
        <f>IF(tblData[[#This Row],[First Day of week of the month]]&lt;=2,tblData[[#This Row],[First Day of week]]+2-tblData[[#This Row],[First Day of week of the month]],tblData[[#This Row],[First Day of week]]+7-tblData[[#This Row],[First Day of week of the month]]+2)</f>
        <v>45510</v>
      </c>
      <c r="I608" s="87">
        <f>tblData[[#This Row],[First Tuesday of the month]]+7*2</f>
        <v>45524</v>
      </c>
      <c r="J608" s="3" t="b">
        <f>tblData[[#This Row],[Third Tuesday of the month]]=tblData[[#This Row],[Birthday 2024]]</f>
        <v>0</v>
      </c>
      <c r="K608" s="87" cm="1">
        <f t="array" ref="K608">tblData[[#This Row],[Birthday 2024]]-_xlfn.SWITCH(tblData[[#This Row],[Day of week]],7,0,6,6,5,5,4,4,3,3,2,2,1,1)</f>
        <v>45501</v>
      </c>
      <c r="L608" s="87">
        <f>IF(MONTH(tblData[[#This Row],[Birthday 2024]])=2,DATE(2024,2,25),EOMONTH(tblData[[#This Row],[Birthday 2024]],0)-4)</f>
        <v>45531</v>
      </c>
      <c r="M608" s="87">
        <f>EOMONTH(tblData[[#This Row],[Birthday 2024]],0)</f>
        <v>45535</v>
      </c>
      <c r="N608" s="87" t="b">
        <f>MEDIAN(tblData[[#This Row],[Last - 5]:[Last]],tblData[[#This Row],[Birthday 2024]])=tblData[[#This Row],[Birthday 2024]]</f>
        <v>0</v>
      </c>
      <c r="O608" s="87" t="b">
        <f>DAY(tblData[[#This Row],[Birthday 2024]]) = DAY(EDATE(tblData[[#This Row],[Birthday 2024]],6))</f>
        <v>1</v>
      </c>
      <c r="P608" s="87" t="b">
        <f>IF((tblData[[#This Row],[Day of week]]=7)+(tblData[[#This Row],[Day of week]]=6),TRUE,FALSE)</f>
        <v>0</v>
      </c>
      <c r="Q608" s="3">
        <f>IF(tblData[[#This Row],[Is Weekend]],DAY(tblData[[#This Row],[Birthday 2024]]),0)</f>
        <v>0</v>
      </c>
    </row>
    <row r="609" spans="2:17" ht="23.25" customHeight="1" x14ac:dyDescent="0.25">
      <c r="B609" s="19" t="s">
        <v>590</v>
      </c>
      <c r="C609" s="20">
        <v>37353</v>
      </c>
      <c r="D609" s="86">
        <f>DATE(2024,MONTH(tblData[[#This Row],[Birthday (MM/DD/YYYY)]]),DAY(tblData[[#This Row],[Birthday (MM/DD/YYYY)]]))</f>
        <v>45389</v>
      </c>
      <c r="E609" s="3">
        <f>WEEKDAY(tblData[[#This Row],[Birthday 2024]],2)</f>
        <v>7</v>
      </c>
      <c r="F609" s="3">
        <f>WEEKDAY(DATE(2024,MONTH(tblData[[#This Row],[Birthday 2024]]),1),2)</f>
        <v>1</v>
      </c>
      <c r="G609" s="87">
        <f>DATE(2024,MONTH(tblData[[#This Row],[Birthday 2024]]),1)</f>
        <v>45383</v>
      </c>
      <c r="H609" s="87">
        <f>IF(tblData[[#This Row],[First Day of week of the month]]&lt;=2,tblData[[#This Row],[First Day of week]]+2-tblData[[#This Row],[First Day of week of the month]],tblData[[#This Row],[First Day of week]]+7-tblData[[#This Row],[First Day of week of the month]]+2)</f>
        <v>45384</v>
      </c>
      <c r="I609" s="87">
        <f>tblData[[#This Row],[First Tuesday of the month]]+7*2</f>
        <v>45398</v>
      </c>
      <c r="J609" s="3" t="b">
        <f>tblData[[#This Row],[Third Tuesday of the month]]=tblData[[#This Row],[Birthday 2024]]</f>
        <v>0</v>
      </c>
      <c r="K609" s="87" cm="1">
        <f t="array" ref="K609">tblData[[#This Row],[Birthday 2024]]-_xlfn.SWITCH(tblData[[#This Row],[Day of week]],7,0,6,6,5,5,4,4,3,3,2,2,1,1)</f>
        <v>45389</v>
      </c>
      <c r="L609" s="87">
        <f>IF(MONTH(tblData[[#This Row],[Birthday 2024]])=2,DATE(2024,2,25),EOMONTH(tblData[[#This Row],[Birthday 2024]],0)-4)</f>
        <v>45408</v>
      </c>
      <c r="M609" s="87">
        <f>EOMONTH(tblData[[#This Row],[Birthday 2024]],0)</f>
        <v>45412</v>
      </c>
      <c r="N609" s="87" t="b">
        <f>MEDIAN(tblData[[#This Row],[Last - 5]:[Last]],tblData[[#This Row],[Birthday 2024]])=tblData[[#This Row],[Birthday 2024]]</f>
        <v>0</v>
      </c>
      <c r="O609" s="87" t="b">
        <f>DAY(tblData[[#This Row],[Birthday 2024]]) = DAY(EDATE(tblData[[#This Row],[Birthday 2024]],6))</f>
        <v>1</v>
      </c>
      <c r="P609" s="87" t="b">
        <f>IF((tblData[[#This Row],[Day of week]]=7)+(tblData[[#This Row],[Day of week]]=6),TRUE,FALSE)</f>
        <v>1</v>
      </c>
      <c r="Q609" s="3">
        <f>IF(tblData[[#This Row],[Is Weekend]],DAY(tblData[[#This Row],[Birthday 2024]]),0)</f>
        <v>7</v>
      </c>
    </row>
    <row r="610" spans="2:17" ht="23.25" customHeight="1" x14ac:dyDescent="0.25">
      <c r="B610" s="19" t="s">
        <v>591</v>
      </c>
      <c r="C610" s="20">
        <v>37549</v>
      </c>
      <c r="D610" s="86">
        <f>DATE(2024,MONTH(tblData[[#This Row],[Birthday (MM/DD/YYYY)]]),DAY(tblData[[#This Row],[Birthday (MM/DD/YYYY)]]))</f>
        <v>45585</v>
      </c>
      <c r="E610" s="3">
        <f>WEEKDAY(tblData[[#This Row],[Birthday 2024]],2)</f>
        <v>7</v>
      </c>
      <c r="F610" s="3">
        <f>WEEKDAY(DATE(2024,MONTH(tblData[[#This Row],[Birthday 2024]]),1),2)</f>
        <v>2</v>
      </c>
      <c r="G610" s="87">
        <f>DATE(2024,MONTH(tblData[[#This Row],[Birthday 2024]]),1)</f>
        <v>45566</v>
      </c>
      <c r="H610" s="87">
        <f>IF(tblData[[#This Row],[First Day of week of the month]]&lt;=2,tblData[[#This Row],[First Day of week]]+2-tblData[[#This Row],[First Day of week of the month]],tblData[[#This Row],[First Day of week]]+7-tblData[[#This Row],[First Day of week of the month]]+2)</f>
        <v>45566</v>
      </c>
      <c r="I610" s="87">
        <f>tblData[[#This Row],[First Tuesday of the month]]+7*2</f>
        <v>45580</v>
      </c>
      <c r="J610" s="3" t="b">
        <f>tblData[[#This Row],[Third Tuesday of the month]]=tblData[[#This Row],[Birthday 2024]]</f>
        <v>0</v>
      </c>
      <c r="K610" s="87" cm="1">
        <f t="array" ref="K610">tblData[[#This Row],[Birthday 2024]]-_xlfn.SWITCH(tblData[[#This Row],[Day of week]],7,0,6,6,5,5,4,4,3,3,2,2,1,1)</f>
        <v>45585</v>
      </c>
      <c r="L610" s="87">
        <f>IF(MONTH(tblData[[#This Row],[Birthday 2024]])=2,DATE(2024,2,25),EOMONTH(tblData[[#This Row],[Birthday 2024]],0)-4)</f>
        <v>45592</v>
      </c>
      <c r="M610" s="87">
        <f>EOMONTH(tblData[[#This Row],[Birthday 2024]],0)</f>
        <v>45596</v>
      </c>
      <c r="N610" s="87" t="b">
        <f>MEDIAN(tblData[[#This Row],[Last - 5]:[Last]],tblData[[#This Row],[Birthday 2024]])=tblData[[#This Row],[Birthday 2024]]</f>
        <v>0</v>
      </c>
      <c r="O610" s="87" t="b">
        <f>DAY(tblData[[#This Row],[Birthday 2024]]) = DAY(EDATE(tblData[[#This Row],[Birthday 2024]],6))</f>
        <v>1</v>
      </c>
      <c r="P610" s="87" t="b">
        <f>IF((tblData[[#This Row],[Day of week]]=7)+(tblData[[#This Row],[Day of week]]=6),TRUE,FALSE)</f>
        <v>1</v>
      </c>
      <c r="Q610" s="3">
        <f>IF(tblData[[#This Row],[Is Weekend]],DAY(tblData[[#This Row],[Birthday 2024]]),0)</f>
        <v>20</v>
      </c>
    </row>
    <row r="611" spans="2:17" ht="23.25" customHeight="1" x14ac:dyDescent="0.25">
      <c r="B611" s="19" t="s">
        <v>592</v>
      </c>
      <c r="C611" s="20">
        <v>37246</v>
      </c>
      <c r="D611" s="86">
        <f>DATE(2024,MONTH(tblData[[#This Row],[Birthday (MM/DD/YYYY)]]),DAY(tblData[[#This Row],[Birthday (MM/DD/YYYY)]]))</f>
        <v>45647</v>
      </c>
      <c r="E611" s="3">
        <f>WEEKDAY(tblData[[#This Row],[Birthday 2024]],2)</f>
        <v>6</v>
      </c>
      <c r="F611" s="3">
        <f>WEEKDAY(DATE(2024,MONTH(tblData[[#This Row],[Birthday 2024]]),1),2)</f>
        <v>7</v>
      </c>
      <c r="G611" s="87">
        <f>DATE(2024,MONTH(tblData[[#This Row],[Birthday 2024]]),1)</f>
        <v>45627</v>
      </c>
      <c r="H611" s="87">
        <f>IF(tblData[[#This Row],[First Day of week of the month]]&lt;=2,tblData[[#This Row],[First Day of week]]+2-tblData[[#This Row],[First Day of week of the month]],tblData[[#This Row],[First Day of week]]+7-tblData[[#This Row],[First Day of week of the month]]+2)</f>
        <v>45629</v>
      </c>
      <c r="I611" s="87">
        <f>tblData[[#This Row],[First Tuesday of the month]]+7*2</f>
        <v>45643</v>
      </c>
      <c r="J611" s="3" t="b">
        <f>tblData[[#This Row],[Third Tuesday of the month]]=tblData[[#This Row],[Birthday 2024]]</f>
        <v>0</v>
      </c>
      <c r="K611" s="87" cm="1">
        <f t="array" ref="K611">tblData[[#This Row],[Birthday 2024]]-_xlfn.SWITCH(tblData[[#This Row],[Day of week]],7,0,6,6,5,5,4,4,3,3,2,2,1,1)</f>
        <v>45641</v>
      </c>
      <c r="L611" s="87">
        <f>IF(MONTH(tblData[[#This Row],[Birthday 2024]])=2,DATE(2024,2,25),EOMONTH(tblData[[#This Row],[Birthday 2024]],0)-4)</f>
        <v>45653</v>
      </c>
      <c r="M611" s="87">
        <f>EOMONTH(tblData[[#This Row],[Birthday 2024]],0)</f>
        <v>45657</v>
      </c>
      <c r="N611" s="87" t="b">
        <f>MEDIAN(tblData[[#This Row],[Last - 5]:[Last]],tblData[[#This Row],[Birthday 2024]])=tblData[[#This Row],[Birthday 2024]]</f>
        <v>0</v>
      </c>
      <c r="O611" s="87" t="b">
        <f>DAY(tblData[[#This Row],[Birthday 2024]]) = DAY(EDATE(tblData[[#This Row],[Birthday 2024]],6))</f>
        <v>1</v>
      </c>
      <c r="P611" s="87" t="b">
        <f>IF((tblData[[#This Row],[Day of week]]=7)+(tblData[[#This Row],[Day of week]]=6),TRUE,FALSE)</f>
        <v>1</v>
      </c>
      <c r="Q611" s="3">
        <f>IF(tblData[[#This Row],[Is Weekend]],DAY(tblData[[#This Row],[Birthday 2024]]),0)</f>
        <v>21</v>
      </c>
    </row>
    <row r="612" spans="2:17" ht="23.25" customHeight="1" x14ac:dyDescent="0.25">
      <c r="B612" s="19" t="s">
        <v>593</v>
      </c>
      <c r="C612" s="20">
        <v>38100</v>
      </c>
      <c r="D612" s="86">
        <f>DATE(2024,MONTH(tblData[[#This Row],[Birthday (MM/DD/YYYY)]]),DAY(tblData[[#This Row],[Birthday (MM/DD/YYYY)]]))</f>
        <v>45405</v>
      </c>
      <c r="E612" s="3">
        <f>WEEKDAY(tblData[[#This Row],[Birthday 2024]],2)</f>
        <v>2</v>
      </c>
      <c r="F612" s="3">
        <f>WEEKDAY(DATE(2024,MONTH(tblData[[#This Row],[Birthday 2024]]),1),2)</f>
        <v>1</v>
      </c>
      <c r="G612" s="87">
        <f>DATE(2024,MONTH(tblData[[#This Row],[Birthday 2024]]),1)</f>
        <v>45383</v>
      </c>
      <c r="H612" s="87">
        <f>IF(tblData[[#This Row],[First Day of week of the month]]&lt;=2,tblData[[#This Row],[First Day of week]]+2-tblData[[#This Row],[First Day of week of the month]],tblData[[#This Row],[First Day of week]]+7-tblData[[#This Row],[First Day of week of the month]]+2)</f>
        <v>45384</v>
      </c>
      <c r="I612" s="87">
        <f>tblData[[#This Row],[First Tuesday of the month]]+7*2</f>
        <v>45398</v>
      </c>
      <c r="J612" s="3" t="b">
        <f>tblData[[#This Row],[Third Tuesday of the month]]=tblData[[#This Row],[Birthday 2024]]</f>
        <v>0</v>
      </c>
      <c r="K612" s="87" cm="1">
        <f t="array" ref="K612">tblData[[#This Row],[Birthday 2024]]-_xlfn.SWITCH(tblData[[#This Row],[Day of week]],7,0,6,6,5,5,4,4,3,3,2,2,1,1)</f>
        <v>45403</v>
      </c>
      <c r="L612" s="87">
        <f>IF(MONTH(tblData[[#This Row],[Birthday 2024]])=2,DATE(2024,2,25),EOMONTH(tblData[[#This Row],[Birthday 2024]],0)-4)</f>
        <v>45408</v>
      </c>
      <c r="M612" s="87">
        <f>EOMONTH(tblData[[#This Row],[Birthday 2024]],0)</f>
        <v>45412</v>
      </c>
      <c r="N612" s="87" t="b">
        <f>MEDIAN(tblData[[#This Row],[Last - 5]:[Last]],tblData[[#This Row],[Birthday 2024]])=tblData[[#This Row],[Birthday 2024]]</f>
        <v>0</v>
      </c>
      <c r="O612" s="87" t="b">
        <f>DAY(tblData[[#This Row],[Birthday 2024]]) = DAY(EDATE(tblData[[#This Row],[Birthday 2024]],6))</f>
        <v>1</v>
      </c>
      <c r="P612" s="87" t="b">
        <f>IF((tblData[[#This Row],[Day of week]]=7)+(tblData[[#This Row],[Day of week]]=6),TRUE,FALSE)</f>
        <v>0</v>
      </c>
      <c r="Q612" s="3">
        <f>IF(tblData[[#This Row],[Is Weekend]],DAY(tblData[[#This Row],[Birthday 2024]]),0)</f>
        <v>0</v>
      </c>
    </row>
    <row r="613" spans="2:17" ht="23.25" customHeight="1" x14ac:dyDescent="0.25">
      <c r="B613" s="19" t="s">
        <v>594</v>
      </c>
      <c r="C613" s="20">
        <v>38023</v>
      </c>
      <c r="D613" s="86">
        <f>DATE(2024,MONTH(tblData[[#This Row],[Birthday (MM/DD/YYYY)]]),DAY(tblData[[#This Row],[Birthday (MM/DD/YYYY)]]))</f>
        <v>45328</v>
      </c>
      <c r="E613" s="3">
        <f>WEEKDAY(tblData[[#This Row],[Birthday 2024]],2)</f>
        <v>2</v>
      </c>
      <c r="F613" s="3">
        <f>WEEKDAY(DATE(2024,MONTH(tblData[[#This Row],[Birthday 2024]]),1),2)</f>
        <v>4</v>
      </c>
      <c r="G613" s="87">
        <f>DATE(2024,MONTH(tblData[[#This Row],[Birthday 2024]]),1)</f>
        <v>45323</v>
      </c>
      <c r="H613" s="87">
        <f>IF(tblData[[#This Row],[First Day of week of the month]]&lt;=2,tblData[[#This Row],[First Day of week]]+2-tblData[[#This Row],[First Day of week of the month]],tblData[[#This Row],[First Day of week]]+7-tblData[[#This Row],[First Day of week of the month]]+2)</f>
        <v>45328</v>
      </c>
      <c r="I613" s="87">
        <f>tblData[[#This Row],[First Tuesday of the month]]+7*2</f>
        <v>45342</v>
      </c>
      <c r="J613" s="3" t="b">
        <f>tblData[[#This Row],[Third Tuesday of the month]]=tblData[[#This Row],[Birthday 2024]]</f>
        <v>0</v>
      </c>
      <c r="K613" s="87" cm="1">
        <f t="array" ref="K613">tblData[[#This Row],[Birthday 2024]]-_xlfn.SWITCH(tblData[[#This Row],[Day of week]],7,0,6,6,5,5,4,4,3,3,2,2,1,1)</f>
        <v>45326</v>
      </c>
      <c r="L613" s="87">
        <f>IF(MONTH(tblData[[#This Row],[Birthday 2024]])=2,DATE(2024,2,25),EOMONTH(tblData[[#This Row],[Birthday 2024]],0)-4)</f>
        <v>45347</v>
      </c>
      <c r="M613" s="87">
        <f>EOMONTH(tblData[[#This Row],[Birthday 2024]],0)</f>
        <v>45351</v>
      </c>
      <c r="N613" s="87" t="b">
        <f>MEDIAN(tblData[[#This Row],[Last - 5]:[Last]],tblData[[#This Row],[Birthday 2024]])=tblData[[#This Row],[Birthday 2024]]</f>
        <v>0</v>
      </c>
      <c r="O613" s="87" t="b">
        <f>DAY(tblData[[#This Row],[Birthday 2024]]) = DAY(EDATE(tblData[[#This Row],[Birthday 2024]],6))</f>
        <v>1</v>
      </c>
      <c r="P613" s="87" t="b">
        <f>IF((tblData[[#This Row],[Day of week]]=7)+(tblData[[#This Row],[Day of week]]=6),TRUE,FALSE)</f>
        <v>0</v>
      </c>
      <c r="Q613" s="3">
        <f>IF(tblData[[#This Row],[Is Weekend]],DAY(tblData[[#This Row],[Birthday 2024]]),0)</f>
        <v>0</v>
      </c>
    </row>
    <row r="614" spans="2:17" ht="23.25" customHeight="1" x14ac:dyDescent="0.25">
      <c r="B614" s="19" t="s">
        <v>595</v>
      </c>
      <c r="C614" s="20">
        <v>38290</v>
      </c>
      <c r="D614" s="86">
        <f>DATE(2024,MONTH(tblData[[#This Row],[Birthday (MM/DD/YYYY)]]),DAY(tblData[[#This Row],[Birthday (MM/DD/YYYY)]]))</f>
        <v>45595</v>
      </c>
      <c r="E614" s="3">
        <f>WEEKDAY(tblData[[#This Row],[Birthday 2024]],2)</f>
        <v>3</v>
      </c>
      <c r="F614" s="3">
        <f>WEEKDAY(DATE(2024,MONTH(tblData[[#This Row],[Birthday 2024]]),1),2)</f>
        <v>2</v>
      </c>
      <c r="G614" s="87">
        <f>DATE(2024,MONTH(tblData[[#This Row],[Birthday 2024]]),1)</f>
        <v>45566</v>
      </c>
      <c r="H614" s="87">
        <f>IF(tblData[[#This Row],[First Day of week of the month]]&lt;=2,tblData[[#This Row],[First Day of week]]+2-tblData[[#This Row],[First Day of week of the month]],tblData[[#This Row],[First Day of week]]+7-tblData[[#This Row],[First Day of week of the month]]+2)</f>
        <v>45566</v>
      </c>
      <c r="I614" s="87">
        <f>tblData[[#This Row],[First Tuesday of the month]]+7*2</f>
        <v>45580</v>
      </c>
      <c r="J614" s="3" t="b">
        <f>tblData[[#This Row],[Third Tuesday of the month]]=tblData[[#This Row],[Birthday 2024]]</f>
        <v>0</v>
      </c>
      <c r="K614" s="87" cm="1">
        <f t="array" ref="K614">tblData[[#This Row],[Birthday 2024]]-_xlfn.SWITCH(tblData[[#This Row],[Day of week]],7,0,6,6,5,5,4,4,3,3,2,2,1,1)</f>
        <v>45592</v>
      </c>
      <c r="L614" s="87">
        <f>IF(MONTH(tblData[[#This Row],[Birthday 2024]])=2,DATE(2024,2,25),EOMONTH(tblData[[#This Row],[Birthday 2024]],0)-4)</f>
        <v>45592</v>
      </c>
      <c r="M614" s="87">
        <f>EOMONTH(tblData[[#This Row],[Birthday 2024]],0)</f>
        <v>45596</v>
      </c>
      <c r="N614" s="87" t="b">
        <f>MEDIAN(tblData[[#This Row],[Last - 5]:[Last]],tblData[[#This Row],[Birthday 2024]])=tblData[[#This Row],[Birthday 2024]]</f>
        <v>1</v>
      </c>
      <c r="O614" s="87" t="b">
        <f>DAY(tblData[[#This Row],[Birthday 2024]]) = DAY(EDATE(tblData[[#This Row],[Birthday 2024]],6))</f>
        <v>1</v>
      </c>
      <c r="P614" s="87" t="b">
        <f>IF((tblData[[#This Row],[Day of week]]=7)+(tblData[[#This Row],[Day of week]]=6),TRUE,FALSE)</f>
        <v>0</v>
      </c>
      <c r="Q614" s="3">
        <f>IF(tblData[[#This Row],[Is Weekend]],DAY(tblData[[#This Row],[Birthday 2024]]),0)</f>
        <v>0</v>
      </c>
    </row>
    <row r="615" spans="2:17" ht="23.25" customHeight="1" x14ac:dyDescent="0.25">
      <c r="B615" s="19" t="s">
        <v>596</v>
      </c>
      <c r="C615" s="20">
        <v>37613</v>
      </c>
      <c r="D615" s="86">
        <f>DATE(2024,MONTH(tblData[[#This Row],[Birthday (MM/DD/YYYY)]]),DAY(tblData[[#This Row],[Birthday (MM/DD/YYYY)]]))</f>
        <v>45649</v>
      </c>
      <c r="E615" s="3">
        <f>WEEKDAY(tblData[[#This Row],[Birthday 2024]],2)</f>
        <v>1</v>
      </c>
      <c r="F615" s="3">
        <f>WEEKDAY(DATE(2024,MONTH(tblData[[#This Row],[Birthday 2024]]),1),2)</f>
        <v>7</v>
      </c>
      <c r="G615" s="87">
        <f>DATE(2024,MONTH(tblData[[#This Row],[Birthday 2024]]),1)</f>
        <v>45627</v>
      </c>
      <c r="H615" s="87">
        <f>IF(tblData[[#This Row],[First Day of week of the month]]&lt;=2,tblData[[#This Row],[First Day of week]]+2-tblData[[#This Row],[First Day of week of the month]],tblData[[#This Row],[First Day of week]]+7-tblData[[#This Row],[First Day of week of the month]]+2)</f>
        <v>45629</v>
      </c>
      <c r="I615" s="87">
        <f>tblData[[#This Row],[First Tuesday of the month]]+7*2</f>
        <v>45643</v>
      </c>
      <c r="J615" s="3" t="b">
        <f>tblData[[#This Row],[Third Tuesday of the month]]=tblData[[#This Row],[Birthday 2024]]</f>
        <v>0</v>
      </c>
      <c r="K615" s="87" cm="1">
        <f t="array" ref="K615">tblData[[#This Row],[Birthday 2024]]-_xlfn.SWITCH(tblData[[#This Row],[Day of week]],7,0,6,6,5,5,4,4,3,3,2,2,1,1)</f>
        <v>45648</v>
      </c>
      <c r="L615" s="87">
        <f>IF(MONTH(tblData[[#This Row],[Birthday 2024]])=2,DATE(2024,2,25),EOMONTH(tblData[[#This Row],[Birthday 2024]],0)-4)</f>
        <v>45653</v>
      </c>
      <c r="M615" s="87">
        <f>EOMONTH(tblData[[#This Row],[Birthday 2024]],0)</f>
        <v>45657</v>
      </c>
      <c r="N615" s="87" t="b">
        <f>MEDIAN(tblData[[#This Row],[Last - 5]:[Last]],tblData[[#This Row],[Birthday 2024]])=tblData[[#This Row],[Birthday 2024]]</f>
        <v>0</v>
      </c>
      <c r="O615" s="87" t="b">
        <f>DAY(tblData[[#This Row],[Birthday 2024]]) = DAY(EDATE(tblData[[#This Row],[Birthday 2024]],6))</f>
        <v>1</v>
      </c>
      <c r="P615" s="87" t="b">
        <f>IF((tblData[[#This Row],[Day of week]]=7)+(tblData[[#This Row],[Day of week]]=6),TRUE,FALSE)</f>
        <v>0</v>
      </c>
      <c r="Q615" s="3">
        <f>IF(tblData[[#This Row],[Is Weekend]],DAY(tblData[[#This Row],[Birthday 2024]]),0)</f>
        <v>0</v>
      </c>
    </row>
    <row r="616" spans="2:17" ht="23.25" customHeight="1" x14ac:dyDescent="0.25">
      <c r="B616" s="19" t="s">
        <v>597</v>
      </c>
      <c r="C616" s="20">
        <v>37183</v>
      </c>
      <c r="D616" s="86">
        <f>DATE(2024,MONTH(tblData[[#This Row],[Birthday (MM/DD/YYYY)]]),DAY(tblData[[#This Row],[Birthday (MM/DD/YYYY)]]))</f>
        <v>45584</v>
      </c>
      <c r="E616" s="3">
        <f>WEEKDAY(tblData[[#This Row],[Birthday 2024]],2)</f>
        <v>6</v>
      </c>
      <c r="F616" s="3">
        <f>WEEKDAY(DATE(2024,MONTH(tblData[[#This Row],[Birthday 2024]]),1),2)</f>
        <v>2</v>
      </c>
      <c r="G616" s="87">
        <f>DATE(2024,MONTH(tblData[[#This Row],[Birthday 2024]]),1)</f>
        <v>45566</v>
      </c>
      <c r="H616" s="87">
        <f>IF(tblData[[#This Row],[First Day of week of the month]]&lt;=2,tblData[[#This Row],[First Day of week]]+2-tblData[[#This Row],[First Day of week of the month]],tblData[[#This Row],[First Day of week]]+7-tblData[[#This Row],[First Day of week of the month]]+2)</f>
        <v>45566</v>
      </c>
      <c r="I616" s="87">
        <f>tblData[[#This Row],[First Tuesday of the month]]+7*2</f>
        <v>45580</v>
      </c>
      <c r="J616" s="3" t="b">
        <f>tblData[[#This Row],[Third Tuesday of the month]]=tblData[[#This Row],[Birthday 2024]]</f>
        <v>0</v>
      </c>
      <c r="K616" s="87" cm="1">
        <f t="array" ref="K616">tblData[[#This Row],[Birthday 2024]]-_xlfn.SWITCH(tblData[[#This Row],[Day of week]],7,0,6,6,5,5,4,4,3,3,2,2,1,1)</f>
        <v>45578</v>
      </c>
      <c r="L616" s="87">
        <f>IF(MONTH(tblData[[#This Row],[Birthday 2024]])=2,DATE(2024,2,25),EOMONTH(tblData[[#This Row],[Birthday 2024]],0)-4)</f>
        <v>45592</v>
      </c>
      <c r="M616" s="87">
        <f>EOMONTH(tblData[[#This Row],[Birthday 2024]],0)</f>
        <v>45596</v>
      </c>
      <c r="N616" s="87" t="b">
        <f>MEDIAN(tblData[[#This Row],[Last - 5]:[Last]],tblData[[#This Row],[Birthday 2024]])=tblData[[#This Row],[Birthday 2024]]</f>
        <v>0</v>
      </c>
      <c r="O616" s="87" t="b">
        <f>DAY(tblData[[#This Row],[Birthday 2024]]) = DAY(EDATE(tblData[[#This Row],[Birthday 2024]],6))</f>
        <v>1</v>
      </c>
      <c r="P616" s="87" t="b">
        <f>IF((tblData[[#This Row],[Day of week]]=7)+(tblData[[#This Row],[Day of week]]=6),TRUE,FALSE)</f>
        <v>1</v>
      </c>
      <c r="Q616" s="3">
        <f>IF(tblData[[#This Row],[Is Weekend]],DAY(tblData[[#This Row],[Birthday 2024]]),0)</f>
        <v>19</v>
      </c>
    </row>
    <row r="617" spans="2:17" ht="23.25" customHeight="1" x14ac:dyDescent="0.25">
      <c r="B617" s="19" t="s">
        <v>598</v>
      </c>
      <c r="C617" s="20">
        <v>37255</v>
      </c>
      <c r="D617" s="86">
        <f>DATE(2024,MONTH(tblData[[#This Row],[Birthday (MM/DD/YYYY)]]),DAY(tblData[[#This Row],[Birthday (MM/DD/YYYY)]]))</f>
        <v>45656</v>
      </c>
      <c r="E617" s="3">
        <f>WEEKDAY(tblData[[#This Row],[Birthday 2024]],2)</f>
        <v>1</v>
      </c>
      <c r="F617" s="3">
        <f>WEEKDAY(DATE(2024,MONTH(tblData[[#This Row],[Birthday 2024]]),1),2)</f>
        <v>7</v>
      </c>
      <c r="G617" s="87">
        <f>DATE(2024,MONTH(tblData[[#This Row],[Birthday 2024]]),1)</f>
        <v>45627</v>
      </c>
      <c r="H617" s="87">
        <f>IF(tblData[[#This Row],[First Day of week of the month]]&lt;=2,tblData[[#This Row],[First Day of week]]+2-tblData[[#This Row],[First Day of week of the month]],tblData[[#This Row],[First Day of week]]+7-tblData[[#This Row],[First Day of week of the month]]+2)</f>
        <v>45629</v>
      </c>
      <c r="I617" s="87">
        <f>tblData[[#This Row],[First Tuesday of the month]]+7*2</f>
        <v>45643</v>
      </c>
      <c r="J617" s="3" t="b">
        <f>tblData[[#This Row],[Third Tuesday of the month]]=tblData[[#This Row],[Birthday 2024]]</f>
        <v>0</v>
      </c>
      <c r="K617" s="87" cm="1">
        <f t="array" ref="K617">tblData[[#This Row],[Birthday 2024]]-_xlfn.SWITCH(tblData[[#This Row],[Day of week]],7,0,6,6,5,5,4,4,3,3,2,2,1,1)</f>
        <v>45655</v>
      </c>
      <c r="L617" s="87">
        <f>IF(MONTH(tblData[[#This Row],[Birthday 2024]])=2,DATE(2024,2,25),EOMONTH(tblData[[#This Row],[Birthday 2024]],0)-4)</f>
        <v>45653</v>
      </c>
      <c r="M617" s="87">
        <f>EOMONTH(tblData[[#This Row],[Birthday 2024]],0)</f>
        <v>45657</v>
      </c>
      <c r="N617" s="87" t="b">
        <f>MEDIAN(tblData[[#This Row],[Last - 5]:[Last]],tblData[[#This Row],[Birthday 2024]])=tblData[[#This Row],[Birthday 2024]]</f>
        <v>1</v>
      </c>
      <c r="O617" s="87" t="b">
        <f>DAY(tblData[[#This Row],[Birthday 2024]]) = DAY(EDATE(tblData[[#This Row],[Birthday 2024]],6))</f>
        <v>1</v>
      </c>
      <c r="P617" s="87" t="b">
        <f>IF((tblData[[#This Row],[Day of week]]=7)+(tblData[[#This Row],[Day of week]]=6),TRUE,FALSE)</f>
        <v>0</v>
      </c>
      <c r="Q617" s="3">
        <f>IF(tblData[[#This Row],[Is Weekend]],DAY(tblData[[#This Row],[Birthday 2024]]),0)</f>
        <v>0</v>
      </c>
    </row>
    <row r="618" spans="2:17" ht="23.25" customHeight="1" x14ac:dyDescent="0.25">
      <c r="B618" s="19" t="s">
        <v>599</v>
      </c>
      <c r="C618" s="20">
        <v>36917</v>
      </c>
      <c r="D618" s="86">
        <f>DATE(2024,MONTH(tblData[[#This Row],[Birthday (MM/DD/YYYY)]]),DAY(tblData[[#This Row],[Birthday (MM/DD/YYYY)]]))</f>
        <v>45317</v>
      </c>
      <c r="E618" s="3">
        <f>WEEKDAY(tblData[[#This Row],[Birthday 2024]],2)</f>
        <v>5</v>
      </c>
      <c r="F618" s="3">
        <f>WEEKDAY(DATE(2024,MONTH(tblData[[#This Row],[Birthday 2024]]),1),2)</f>
        <v>1</v>
      </c>
      <c r="G618" s="87">
        <f>DATE(2024,MONTH(tblData[[#This Row],[Birthday 2024]]),1)</f>
        <v>45292</v>
      </c>
      <c r="H618" s="87">
        <f>IF(tblData[[#This Row],[First Day of week of the month]]&lt;=2,tblData[[#This Row],[First Day of week]]+2-tblData[[#This Row],[First Day of week of the month]],tblData[[#This Row],[First Day of week]]+7-tblData[[#This Row],[First Day of week of the month]]+2)</f>
        <v>45293</v>
      </c>
      <c r="I618" s="87">
        <f>tblData[[#This Row],[First Tuesday of the month]]+7*2</f>
        <v>45307</v>
      </c>
      <c r="J618" s="3" t="b">
        <f>tblData[[#This Row],[Third Tuesday of the month]]=tblData[[#This Row],[Birthday 2024]]</f>
        <v>0</v>
      </c>
      <c r="K618" s="87" cm="1">
        <f t="array" ref="K618">tblData[[#This Row],[Birthday 2024]]-_xlfn.SWITCH(tblData[[#This Row],[Day of week]],7,0,6,6,5,5,4,4,3,3,2,2,1,1)</f>
        <v>45312</v>
      </c>
      <c r="L618" s="87">
        <f>IF(MONTH(tblData[[#This Row],[Birthday 2024]])=2,DATE(2024,2,25),EOMONTH(tblData[[#This Row],[Birthday 2024]],0)-4)</f>
        <v>45318</v>
      </c>
      <c r="M618" s="87">
        <f>EOMONTH(tblData[[#This Row],[Birthday 2024]],0)</f>
        <v>45322</v>
      </c>
      <c r="N618" s="87" t="b">
        <f>MEDIAN(tblData[[#This Row],[Last - 5]:[Last]],tblData[[#This Row],[Birthday 2024]])=tblData[[#This Row],[Birthday 2024]]</f>
        <v>0</v>
      </c>
      <c r="O618" s="87" t="b">
        <f>DAY(tblData[[#This Row],[Birthday 2024]]) = DAY(EDATE(tblData[[#This Row],[Birthday 2024]],6))</f>
        <v>1</v>
      </c>
      <c r="P618" s="87" t="b">
        <f>IF((tblData[[#This Row],[Day of week]]=7)+(tblData[[#This Row],[Day of week]]=6),TRUE,FALSE)</f>
        <v>0</v>
      </c>
      <c r="Q618" s="3">
        <f>IF(tblData[[#This Row],[Is Weekend]],DAY(tblData[[#This Row],[Birthday 2024]]),0)</f>
        <v>0</v>
      </c>
    </row>
    <row r="619" spans="2:17" ht="23.25" customHeight="1" x14ac:dyDescent="0.25">
      <c r="B619" s="19" t="s">
        <v>600</v>
      </c>
      <c r="C619" s="20">
        <v>37051</v>
      </c>
      <c r="D619" s="86">
        <f>DATE(2024,MONTH(tblData[[#This Row],[Birthday (MM/DD/YYYY)]]),DAY(tblData[[#This Row],[Birthday (MM/DD/YYYY)]]))</f>
        <v>45452</v>
      </c>
      <c r="E619" s="3">
        <f>WEEKDAY(tblData[[#This Row],[Birthday 2024]],2)</f>
        <v>7</v>
      </c>
      <c r="F619" s="3">
        <f>WEEKDAY(DATE(2024,MONTH(tblData[[#This Row],[Birthday 2024]]),1),2)</f>
        <v>6</v>
      </c>
      <c r="G619" s="87">
        <f>DATE(2024,MONTH(tblData[[#This Row],[Birthday 2024]]),1)</f>
        <v>45444</v>
      </c>
      <c r="H619" s="87">
        <f>IF(tblData[[#This Row],[First Day of week of the month]]&lt;=2,tblData[[#This Row],[First Day of week]]+2-tblData[[#This Row],[First Day of week of the month]],tblData[[#This Row],[First Day of week]]+7-tblData[[#This Row],[First Day of week of the month]]+2)</f>
        <v>45447</v>
      </c>
      <c r="I619" s="87">
        <f>tblData[[#This Row],[First Tuesday of the month]]+7*2</f>
        <v>45461</v>
      </c>
      <c r="J619" s="3" t="b">
        <f>tblData[[#This Row],[Third Tuesday of the month]]=tblData[[#This Row],[Birthday 2024]]</f>
        <v>0</v>
      </c>
      <c r="K619" s="87" cm="1">
        <f t="array" ref="K619">tblData[[#This Row],[Birthday 2024]]-_xlfn.SWITCH(tblData[[#This Row],[Day of week]],7,0,6,6,5,5,4,4,3,3,2,2,1,1)</f>
        <v>45452</v>
      </c>
      <c r="L619" s="87">
        <f>IF(MONTH(tblData[[#This Row],[Birthday 2024]])=2,DATE(2024,2,25),EOMONTH(tblData[[#This Row],[Birthday 2024]],0)-4)</f>
        <v>45469</v>
      </c>
      <c r="M619" s="87">
        <f>EOMONTH(tblData[[#This Row],[Birthday 2024]],0)</f>
        <v>45473</v>
      </c>
      <c r="N619" s="87" t="b">
        <f>MEDIAN(tblData[[#This Row],[Last - 5]:[Last]],tblData[[#This Row],[Birthday 2024]])=tblData[[#This Row],[Birthday 2024]]</f>
        <v>0</v>
      </c>
      <c r="O619" s="87" t="b">
        <f>DAY(tblData[[#This Row],[Birthday 2024]]) = DAY(EDATE(tblData[[#This Row],[Birthday 2024]],6))</f>
        <v>1</v>
      </c>
      <c r="P619" s="87" t="b">
        <f>IF((tblData[[#This Row],[Day of week]]=7)+(tblData[[#This Row],[Day of week]]=6),TRUE,FALSE)</f>
        <v>1</v>
      </c>
      <c r="Q619" s="3">
        <f>IF(tblData[[#This Row],[Is Weekend]],DAY(tblData[[#This Row],[Birthday 2024]]),0)</f>
        <v>9</v>
      </c>
    </row>
    <row r="620" spans="2:17" ht="23.25" customHeight="1" x14ac:dyDescent="0.25">
      <c r="B620" s="19" t="s">
        <v>601</v>
      </c>
      <c r="C620" s="20">
        <v>37407</v>
      </c>
      <c r="D620" s="86">
        <f>DATE(2024,MONTH(tblData[[#This Row],[Birthday (MM/DD/YYYY)]]),DAY(tblData[[#This Row],[Birthday (MM/DD/YYYY)]]))</f>
        <v>45443</v>
      </c>
      <c r="E620" s="3">
        <f>WEEKDAY(tblData[[#This Row],[Birthday 2024]],2)</f>
        <v>5</v>
      </c>
      <c r="F620" s="3">
        <f>WEEKDAY(DATE(2024,MONTH(tblData[[#This Row],[Birthday 2024]]),1),2)</f>
        <v>3</v>
      </c>
      <c r="G620" s="87">
        <f>DATE(2024,MONTH(tblData[[#This Row],[Birthday 2024]]),1)</f>
        <v>45413</v>
      </c>
      <c r="H620" s="87">
        <f>IF(tblData[[#This Row],[First Day of week of the month]]&lt;=2,tblData[[#This Row],[First Day of week]]+2-tblData[[#This Row],[First Day of week of the month]],tblData[[#This Row],[First Day of week]]+7-tblData[[#This Row],[First Day of week of the month]]+2)</f>
        <v>45419</v>
      </c>
      <c r="I620" s="87">
        <f>tblData[[#This Row],[First Tuesday of the month]]+7*2</f>
        <v>45433</v>
      </c>
      <c r="J620" s="3" t="b">
        <f>tblData[[#This Row],[Third Tuesday of the month]]=tblData[[#This Row],[Birthday 2024]]</f>
        <v>0</v>
      </c>
      <c r="K620" s="87" cm="1">
        <f t="array" ref="K620">tblData[[#This Row],[Birthday 2024]]-_xlfn.SWITCH(tblData[[#This Row],[Day of week]],7,0,6,6,5,5,4,4,3,3,2,2,1,1)</f>
        <v>45438</v>
      </c>
      <c r="L620" s="87">
        <f>IF(MONTH(tblData[[#This Row],[Birthday 2024]])=2,DATE(2024,2,25),EOMONTH(tblData[[#This Row],[Birthday 2024]],0)-4)</f>
        <v>45439</v>
      </c>
      <c r="M620" s="87">
        <f>EOMONTH(tblData[[#This Row],[Birthday 2024]],0)</f>
        <v>45443</v>
      </c>
      <c r="N620" s="87" t="b">
        <f>MEDIAN(tblData[[#This Row],[Last - 5]:[Last]],tblData[[#This Row],[Birthday 2024]])=tblData[[#This Row],[Birthday 2024]]</f>
        <v>1</v>
      </c>
      <c r="O620" s="87" t="b">
        <f>DAY(tblData[[#This Row],[Birthday 2024]]) = DAY(EDATE(tblData[[#This Row],[Birthday 2024]],6))</f>
        <v>0</v>
      </c>
      <c r="P620" s="87" t="b">
        <f>IF((tblData[[#This Row],[Day of week]]=7)+(tblData[[#This Row],[Day of week]]=6),TRUE,FALSE)</f>
        <v>0</v>
      </c>
      <c r="Q620" s="3">
        <f>IF(tblData[[#This Row],[Is Weekend]],DAY(tblData[[#This Row],[Birthday 2024]]),0)</f>
        <v>0</v>
      </c>
    </row>
    <row r="621" spans="2:17" ht="23.25" customHeight="1" x14ac:dyDescent="0.25">
      <c r="B621" s="19" t="s">
        <v>602</v>
      </c>
      <c r="C621" s="20">
        <v>37329</v>
      </c>
      <c r="D621" s="86">
        <f>DATE(2024,MONTH(tblData[[#This Row],[Birthday (MM/DD/YYYY)]]),DAY(tblData[[#This Row],[Birthday (MM/DD/YYYY)]]))</f>
        <v>45365</v>
      </c>
      <c r="E621" s="3">
        <f>WEEKDAY(tblData[[#This Row],[Birthday 2024]],2)</f>
        <v>4</v>
      </c>
      <c r="F621" s="3">
        <f>WEEKDAY(DATE(2024,MONTH(tblData[[#This Row],[Birthday 2024]]),1),2)</f>
        <v>5</v>
      </c>
      <c r="G621" s="87">
        <f>DATE(2024,MONTH(tblData[[#This Row],[Birthday 2024]]),1)</f>
        <v>45352</v>
      </c>
      <c r="H621" s="87">
        <f>IF(tblData[[#This Row],[First Day of week of the month]]&lt;=2,tblData[[#This Row],[First Day of week]]+2-tblData[[#This Row],[First Day of week of the month]],tblData[[#This Row],[First Day of week]]+7-tblData[[#This Row],[First Day of week of the month]]+2)</f>
        <v>45356</v>
      </c>
      <c r="I621" s="87">
        <f>tblData[[#This Row],[First Tuesday of the month]]+7*2</f>
        <v>45370</v>
      </c>
      <c r="J621" s="3" t="b">
        <f>tblData[[#This Row],[Third Tuesday of the month]]=tblData[[#This Row],[Birthday 2024]]</f>
        <v>0</v>
      </c>
      <c r="K621" s="87" cm="1">
        <f t="array" ref="K621">tblData[[#This Row],[Birthday 2024]]-_xlfn.SWITCH(tblData[[#This Row],[Day of week]],7,0,6,6,5,5,4,4,3,3,2,2,1,1)</f>
        <v>45361</v>
      </c>
      <c r="L621" s="87">
        <f>IF(MONTH(tblData[[#This Row],[Birthday 2024]])=2,DATE(2024,2,25),EOMONTH(tblData[[#This Row],[Birthday 2024]],0)-4)</f>
        <v>45378</v>
      </c>
      <c r="M621" s="87">
        <f>EOMONTH(tblData[[#This Row],[Birthday 2024]],0)</f>
        <v>45382</v>
      </c>
      <c r="N621" s="87" t="b">
        <f>MEDIAN(tblData[[#This Row],[Last - 5]:[Last]],tblData[[#This Row],[Birthday 2024]])=tblData[[#This Row],[Birthday 2024]]</f>
        <v>0</v>
      </c>
      <c r="O621" s="87" t="b">
        <f>DAY(tblData[[#This Row],[Birthday 2024]]) = DAY(EDATE(tblData[[#This Row],[Birthday 2024]],6))</f>
        <v>1</v>
      </c>
      <c r="P621" s="87" t="b">
        <f>IF((tblData[[#This Row],[Day of week]]=7)+(tblData[[#This Row],[Day of week]]=6),TRUE,FALSE)</f>
        <v>0</v>
      </c>
      <c r="Q621" s="3">
        <f>IF(tblData[[#This Row],[Is Weekend]],DAY(tblData[[#This Row],[Birthday 2024]]),0)</f>
        <v>0</v>
      </c>
    </row>
    <row r="622" spans="2:17" ht="23.25" customHeight="1" x14ac:dyDescent="0.25">
      <c r="B622" s="19" t="s">
        <v>603</v>
      </c>
      <c r="C622" s="20">
        <v>37435</v>
      </c>
      <c r="D622" s="86">
        <f>DATE(2024,MONTH(tblData[[#This Row],[Birthday (MM/DD/YYYY)]]),DAY(tblData[[#This Row],[Birthday (MM/DD/YYYY)]]))</f>
        <v>45471</v>
      </c>
      <c r="E622" s="3">
        <f>WEEKDAY(tblData[[#This Row],[Birthday 2024]],2)</f>
        <v>5</v>
      </c>
      <c r="F622" s="3">
        <f>WEEKDAY(DATE(2024,MONTH(tblData[[#This Row],[Birthday 2024]]),1),2)</f>
        <v>6</v>
      </c>
      <c r="G622" s="87">
        <f>DATE(2024,MONTH(tblData[[#This Row],[Birthday 2024]]),1)</f>
        <v>45444</v>
      </c>
      <c r="H622" s="87">
        <f>IF(tblData[[#This Row],[First Day of week of the month]]&lt;=2,tblData[[#This Row],[First Day of week]]+2-tblData[[#This Row],[First Day of week of the month]],tblData[[#This Row],[First Day of week]]+7-tblData[[#This Row],[First Day of week of the month]]+2)</f>
        <v>45447</v>
      </c>
      <c r="I622" s="87">
        <f>tblData[[#This Row],[First Tuesday of the month]]+7*2</f>
        <v>45461</v>
      </c>
      <c r="J622" s="3" t="b">
        <f>tblData[[#This Row],[Third Tuesday of the month]]=tblData[[#This Row],[Birthday 2024]]</f>
        <v>0</v>
      </c>
      <c r="K622" s="87" cm="1">
        <f t="array" ref="K622">tblData[[#This Row],[Birthday 2024]]-_xlfn.SWITCH(tblData[[#This Row],[Day of week]],7,0,6,6,5,5,4,4,3,3,2,2,1,1)</f>
        <v>45466</v>
      </c>
      <c r="L622" s="87">
        <f>IF(MONTH(tblData[[#This Row],[Birthday 2024]])=2,DATE(2024,2,25),EOMONTH(tblData[[#This Row],[Birthday 2024]],0)-4)</f>
        <v>45469</v>
      </c>
      <c r="M622" s="87">
        <f>EOMONTH(tblData[[#This Row],[Birthday 2024]],0)</f>
        <v>45473</v>
      </c>
      <c r="N622" s="87" t="b">
        <f>MEDIAN(tblData[[#This Row],[Last - 5]:[Last]],tblData[[#This Row],[Birthday 2024]])=tblData[[#This Row],[Birthday 2024]]</f>
        <v>1</v>
      </c>
      <c r="O622" s="87" t="b">
        <f>DAY(tblData[[#This Row],[Birthday 2024]]) = DAY(EDATE(tblData[[#This Row],[Birthday 2024]],6))</f>
        <v>1</v>
      </c>
      <c r="P622" s="87" t="b">
        <f>IF((tblData[[#This Row],[Day of week]]=7)+(tblData[[#This Row],[Day of week]]=6),TRUE,FALSE)</f>
        <v>0</v>
      </c>
      <c r="Q622" s="3">
        <f>IF(tblData[[#This Row],[Is Weekend]],DAY(tblData[[#This Row],[Birthday 2024]]),0)</f>
        <v>0</v>
      </c>
    </row>
    <row r="623" spans="2:17" ht="23.25" customHeight="1" x14ac:dyDescent="0.25">
      <c r="B623" s="19" t="s">
        <v>604</v>
      </c>
      <c r="C623" s="20">
        <v>38323</v>
      </c>
      <c r="D623" s="86">
        <f>DATE(2024,MONTH(tblData[[#This Row],[Birthday (MM/DD/YYYY)]]),DAY(tblData[[#This Row],[Birthday (MM/DD/YYYY)]]))</f>
        <v>45628</v>
      </c>
      <c r="E623" s="3">
        <f>WEEKDAY(tblData[[#This Row],[Birthday 2024]],2)</f>
        <v>1</v>
      </c>
      <c r="F623" s="3">
        <f>WEEKDAY(DATE(2024,MONTH(tblData[[#This Row],[Birthday 2024]]),1),2)</f>
        <v>7</v>
      </c>
      <c r="G623" s="87">
        <f>DATE(2024,MONTH(tblData[[#This Row],[Birthday 2024]]),1)</f>
        <v>45627</v>
      </c>
      <c r="H623" s="87">
        <f>IF(tblData[[#This Row],[First Day of week of the month]]&lt;=2,tblData[[#This Row],[First Day of week]]+2-tblData[[#This Row],[First Day of week of the month]],tblData[[#This Row],[First Day of week]]+7-tblData[[#This Row],[First Day of week of the month]]+2)</f>
        <v>45629</v>
      </c>
      <c r="I623" s="87">
        <f>tblData[[#This Row],[First Tuesday of the month]]+7*2</f>
        <v>45643</v>
      </c>
      <c r="J623" s="3" t="b">
        <f>tblData[[#This Row],[Third Tuesday of the month]]=tblData[[#This Row],[Birthday 2024]]</f>
        <v>0</v>
      </c>
      <c r="K623" s="87" cm="1">
        <f t="array" ref="K623">tblData[[#This Row],[Birthday 2024]]-_xlfn.SWITCH(tblData[[#This Row],[Day of week]],7,0,6,6,5,5,4,4,3,3,2,2,1,1)</f>
        <v>45627</v>
      </c>
      <c r="L623" s="87">
        <f>IF(MONTH(tblData[[#This Row],[Birthday 2024]])=2,DATE(2024,2,25),EOMONTH(tblData[[#This Row],[Birthday 2024]],0)-4)</f>
        <v>45653</v>
      </c>
      <c r="M623" s="87">
        <f>EOMONTH(tblData[[#This Row],[Birthday 2024]],0)</f>
        <v>45657</v>
      </c>
      <c r="N623" s="87" t="b">
        <f>MEDIAN(tblData[[#This Row],[Last - 5]:[Last]],tblData[[#This Row],[Birthday 2024]])=tblData[[#This Row],[Birthday 2024]]</f>
        <v>0</v>
      </c>
      <c r="O623" s="87" t="b">
        <f>DAY(tblData[[#This Row],[Birthday 2024]]) = DAY(EDATE(tblData[[#This Row],[Birthday 2024]],6))</f>
        <v>1</v>
      </c>
      <c r="P623" s="87" t="b">
        <f>IF((tblData[[#This Row],[Day of week]]=7)+(tblData[[#This Row],[Day of week]]=6),TRUE,FALSE)</f>
        <v>0</v>
      </c>
      <c r="Q623" s="3">
        <f>IF(tblData[[#This Row],[Is Weekend]],DAY(tblData[[#This Row],[Birthday 2024]]),0)</f>
        <v>0</v>
      </c>
    </row>
    <row r="624" spans="2:17" ht="23.25" customHeight="1" x14ac:dyDescent="0.25">
      <c r="B624" s="19" t="s">
        <v>605</v>
      </c>
      <c r="C624" s="20">
        <v>37068</v>
      </c>
      <c r="D624" s="86">
        <f>DATE(2024,MONTH(tblData[[#This Row],[Birthday (MM/DD/YYYY)]]),DAY(tblData[[#This Row],[Birthday (MM/DD/YYYY)]]))</f>
        <v>45469</v>
      </c>
      <c r="E624" s="3">
        <f>WEEKDAY(tblData[[#This Row],[Birthday 2024]],2)</f>
        <v>3</v>
      </c>
      <c r="F624" s="3">
        <f>WEEKDAY(DATE(2024,MONTH(tblData[[#This Row],[Birthday 2024]]),1),2)</f>
        <v>6</v>
      </c>
      <c r="G624" s="87">
        <f>DATE(2024,MONTH(tblData[[#This Row],[Birthday 2024]]),1)</f>
        <v>45444</v>
      </c>
      <c r="H624" s="87">
        <f>IF(tblData[[#This Row],[First Day of week of the month]]&lt;=2,tblData[[#This Row],[First Day of week]]+2-tblData[[#This Row],[First Day of week of the month]],tblData[[#This Row],[First Day of week]]+7-tblData[[#This Row],[First Day of week of the month]]+2)</f>
        <v>45447</v>
      </c>
      <c r="I624" s="87">
        <f>tblData[[#This Row],[First Tuesday of the month]]+7*2</f>
        <v>45461</v>
      </c>
      <c r="J624" s="3" t="b">
        <f>tblData[[#This Row],[Third Tuesday of the month]]=tblData[[#This Row],[Birthday 2024]]</f>
        <v>0</v>
      </c>
      <c r="K624" s="87" cm="1">
        <f t="array" ref="K624">tblData[[#This Row],[Birthday 2024]]-_xlfn.SWITCH(tblData[[#This Row],[Day of week]],7,0,6,6,5,5,4,4,3,3,2,2,1,1)</f>
        <v>45466</v>
      </c>
      <c r="L624" s="87">
        <f>IF(MONTH(tblData[[#This Row],[Birthday 2024]])=2,DATE(2024,2,25),EOMONTH(tblData[[#This Row],[Birthday 2024]],0)-4)</f>
        <v>45469</v>
      </c>
      <c r="M624" s="87">
        <f>EOMONTH(tblData[[#This Row],[Birthday 2024]],0)</f>
        <v>45473</v>
      </c>
      <c r="N624" s="87" t="b">
        <f>MEDIAN(tblData[[#This Row],[Last - 5]:[Last]],tblData[[#This Row],[Birthday 2024]])=tblData[[#This Row],[Birthday 2024]]</f>
        <v>1</v>
      </c>
      <c r="O624" s="87" t="b">
        <f>DAY(tblData[[#This Row],[Birthday 2024]]) = DAY(EDATE(tblData[[#This Row],[Birthday 2024]],6))</f>
        <v>1</v>
      </c>
      <c r="P624" s="87" t="b">
        <f>IF((tblData[[#This Row],[Day of week]]=7)+(tblData[[#This Row],[Day of week]]=6),TRUE,FALSE)</f>
        <v>0</v>
      </c>
      <c r="Q624" s="3">
        <f>IF(tblData[[#This Row],[Is Weekend]],DAY(tblData[[#This Row],[Birthday 2024]]),0)</f>
        <v>0</v>
      </c>
    </row>
    <row r="625" spans="2:17" ht="23.25" customHeight="1" x14ac:dyDescent="0.25">
      <c r="B625" s="19" t="s">
        <v>606</v>
      </c>
      <c r="C625" s="20">
        <v>37083</v>
      </c>
      <c r="D625" s="86">
        <f>DATE(2024,MONTH(tblData[[#This Row],[Birthday (MM/DD/YYYY)]]),DAY(tblData[[#This Row],[Birthday (MM/DD/YYYY)]]))</f>
        <v>45484</v>
      </c>
      <c r="E625" s="3">
        <f>WEEKDAY(tblData[[#This Row],[Birthday 2024]],2)</f>
        <v>4</v>
      </c>
      <c r="F625" s="3">
        <f>WEEKDAY(DATE(2024,MONTH(tblData[[#This Row],[Birthday 2024]]),1),2)</f>
        <v>1</v>
      </c>
      <c r="G625" s="87">
        <f>DATE(2024,MONTH(tblData[[#This Row],[Birthday 2024]]),1)</f>
        <v>45474</v>
      </c>
      <c r="H625" s="87">
        <f>IF(tblData[[#This Row],[First Day of week of the month]]&lt;=2,tblData[[#This Row],[First Day of week]]+2-tblData[[#This Row],[First Day of week of the month]],tblData[[#This Row],[First Day of week]]+7-tblData[[#This Row],[First Day of week of the month]]+2)</f>
        <v>45475</v>
      </c>
      <c r="I625" s="87">
        <f>tblData[[#This Row],[First Tuesday of the month]]+7*2</f>
        <v>45489</v>
      </c>
      <c r="J625" s="3" t="b">
        <f>tblData[[#This Row],[Third Tuesday of the month]]=tblData[[#This Row],[Birthday 2024]]</f>
        <v>0</v>
      </c>
      <c r="K625" s="87" cm="1">
        <f t="array" ref="K625">tblData[[#This Row],[Birthday 2024]]-_xlfn.SWITCH(tblData[[#This Row],[Day of week]],7,0,6,6,5,5,4,4,3,3,2,2,1,1)</f>
        <v>45480</v>
      </c>
      <c r="L625" s="87">
        <f>IF(MONTH(tblData[[#This Row],[Birthday 2024]])=2,DATE(2024,2,25),EOMONTH(tblData[[#This Row],[Birthday 2024]],0)-4)</f>
        <v>45500</v>
      </c>
      <c r="M625" s="87">
        <f>EOMONTH(tblData[[#This Row],[Birthday 2024]],0)</f>
        <v>45504</v>
      </c>
      <c r="N625" s="87" t="b">
        <f>MEDIAN(tblData[[#This Row],[Last - 5]:[Last]],tblData[[#This Row],[Birthday 2024]])=tblData[[#This Row],[Birthday 2024]]</f>
        <v>0</v>
      </c>
      <c r="O625" s="87" t="b">
        <f>DAY(tblData[[#This Row],[Birthday 2024]]) = DAY(EDATE(tblData[[#This Row],[Birthday 2024]],6))</f>
        <v>1</v>
      </c>
      <c r="P625" s="87" t="b">
        <f>IF((tblData[[#This Row],[Day of week]]=7)+(tblData[[#This Row],[Day of week]]=6),TRUE,FALSE)</f>
        <v>0</v>
      </c>
      <c r="Q625" s="3">
        <f>IF(tblData[[#This Row],[Is Weekend]],DAY(tblData[[#This Row],[Birthday 2024]]),0)</f>
        <v>0</v>
      </c>
    </row>
    <row r="626" spans="2:17" ht="23.25" customHeight="1" x14ac:dyDescent="0.25">
      <c r="B626" s="19" t="s">
        <v>607</v>
      </c>
      <c r="C626" s="20">
        <v>37040</v>
      </c>
      <c r="D626" s="86">
        <f>DATE(2024,MONTH(tblData[[#This Row],[Birthday (MM/DD/YYYY)]]),DAY(tblData[[#This Row],[Birthday (MM/DD/YYYY)]]))</f>
        <v>45441</v>
      </c>
      <c r="E626" s="3">
        <f>WEEKDAY(tblData[[#This Row],[Birthday 2024]],2)</f>
        <v>3</v>
      </c>
      <c r="F626" s="3">
        <f>WEEKDAY(DATE(2024,MONTH(tblData[[#This Row],[Birthday 2024]]),1),2)</f>
        <v>3</v>
      </c>
      <c r="G626" s="87">
        <f>DATE(2024,MONTH(tblData[[#This Row],[Birthday 2024]]),1)</f>
        <v>45413</v>
      </c>
      <c r="H626" s="87">
        <f>IF(tblData[[#This Row],[First Day of week of the month]]&lt;=2,tblData[[#This Row],[First Day of week]]+2-tblData[[#This Row],[First Day of week of the month]],tblData[[#This Row],[First Day of week]]+7-tblData[[#This Row],[First Day of week of the month]]+2)</f>
        <v>45419</v>
      </c>
      <c r="I626" s="87">
        <f>tblData[[#This Row],[First Tuesday of the month]]+7*2</f>
        <v>45433</v>
      </c>
      <c r="J626" s="3" t="b">
        <f>tblData[[#This Row],[Third Tuesday of the month]]=tblData[[#This Row],[Birthday 2024]]</f>
        <v>0</v>
      </c>
      <c r="K626" s="87" cm="1">
        <f t="array" ref="K626">tblData[[#This Row],[Birthday 2024]]-_xlfn.SWITCH(tblData[[#This Row],[Day of week]],7,0,6,6,5,5,4,4,3,3,2,2,1,1)</f>
        <v>45438</v>
      </c>
      <c r="L626" s="87">
        <f>IF(MONTH(tblData[[#This Row],[Birthday 2024]])=2,DATE(2024,2,25),EOMONTH(tblData[[#This Row],[Birthday 2024]],0)-4)</f>
        <v>45439</v>
      </c>
      <c r="M626" s="87">
        <f>EOMONTH(tblData[[#This Row],[Birthday 2024]],0)</f>
        <v>45443</v>
      </c>
      <c r="N626" s="87" t="b">
        <f>MEDIAN(tblData[[#This Row],[Last - 5]:[Last]],tblData[[#This Row],[Birthday 2024]])=tblData[[#This Row],[Birthday 2024]]</f>
        <v>1</v>
      </c>
      <c r="O626" s="87" t="b">
        <f>DAY(tblData[[#This Row],[Birthday 2024]]) = DAY(EDATE(tblData[[#This Row],[Birthday 2024]],6))</f>
        <v>1</v>
      </c>
      <c r="P626" s="87" t="b">
        <f>IF((tblData[[#This Row],[Day of week]]=7)+(tblData[[#This Row],[Day of week]]=6),TRUE,FALSE)</f>
        <v>0</v>
      </c>
      <c r="Q626" s="3">
        <f>IF(tblData[[#This Row],[Is Weekend]],DAY(tblData[[#This Row],[Birthday 2024]]),0)</f>
        <v>0</v>
      </c>
    </row>
    <row r="627" spans="2:17" ht="23.25" customHeight="1" x14ac:dyDescent="0.25">
      <c r="B627" s="19" t="s">
        <v>608</v>
      </c>
      <c r="C627" s="20">
        <v>37664</v>
      </c>
      <c r="D627" s="86">
        <f>DATE(2024,MONTH(tblData[[#This Row],[Birthday (MM/DD/YYYY)]]),DAY(tblData[[#This Row],[Birthday (MM/DD/YYYY)]]))</f>
        <v>45334</v>
      </c>
      <c r="E627" s="3">
        <f>WEEKDAY(tblData[[#This Row],[Birthday 2024]],2)</f>
        <v>1</v>
      </c>
      <c r="F627" s="3">
        <f>WEEKDAY(DATE(2024,MONTH(tblData[[#This Row],[Birthday 2024]]),1),2)</f>
        <v>4</v>
      </c>
      <c r="G627" s="87">
        <f>DATE(2024,MONTH(tblData[[#This Row],[Birthday 2024]]),1)</f>
        <v>45323</v>
      </c>
      <c r="H627" s="87">
        <f>IF(tblData[[#This Row],[First Day of week of the month]]&lt;=2,tblData[[#This Row],[First Day of week]]+2-tblData[[#This Row],[First Day of week of the month]],tblData[[#This Row],[First Day of week]]+7-tblData[[#This Row],[First Day of week of the month]]+2)</f>
        <v>45328</v>
      </c>
      <c r="I627" s="87">
        <f>tblData[[#This Row],[First Tuesday of the month]]+7*2</f>
        <v>45342</v>
      </c>
      <c r="J627" s="3" t="b">
        <f>tblData[[#This Row],[Third Tuesday of the month]]=tblData[[#This Row],[Birthday 2024]]</f>
        <v>0</v>
      </c>
      <c r="K627" s="87" cm="1">
        <f t="array" ref="K627">tblData[[#This Row],[Birthday 2024]]-_xlfn.SWITCH(tblData[[#This Row],[Day of week]],7,0,6,6,5,5,4,4,3,3,2,2,1,1)</f>
        <v>45333</v>
      </c>
      <c r="L627" s="87">
        <f>IF(MONTH(tblData[[#This Row],[Birthday 2024]])=2,DATE(2024,2,25),EOMONTH(tblData[[#This Row],[Birthday 2024]],0)-4)</f>
        <v>45347</v>
      </c>
      <c r="M627" s="87">
        <f>EOMONTH(tblData[[#This Row],[Birthday 2024]],0)</f>
        <v>45351</v>
      </c>
      <c r="N627" s="87" t="b">
        <f>MEDIAN(tblData[[#This Row],[Last - 5]:[Last]],tblData[[#This Row],[Birthday 2024]])=tblData[[#This Row],[Birthday 2024]]</f>
        <v>0</v>
      </c>
      <c r="O627" s="87" t="b">
        <f>DAY(tblData[[#This Row],[Birthday 2024]]) = DAY(EDATE(tblData[[#This Row],[Birthday 2024]],6))</f>
        <v>1</v>
      </c>
      <c r="P627" s="87" t="b">
        <f>IF((tblData[[#This Row],[Day of week]]=7)+(tblData[[#This Row],[Day of week]]=6),TRUE,FALSE)</f>
        <v>0</v>
      </c>
      <c r="Q627" s="3">
        <f>IF(tblData[[#This Row],[Is Weekend]],DAY(tblData[[#This Row],[Birthday 2024]]),0)</f>
        <v>0</v>
      </c>
    </row>
    <row r="628" spans="2:17" ht="23.25" customHeight="1" x14ac:dyDescent="0.25">
      <c r="B628" s="19" t="s">
        <v>609</v>
      </c>
      <c r="C628" s="20">
        <v>38233</v>
      </c>
      <c r="D628" s="86">
        <f>DATE(2024,MONTH(tblData[[#This Row],[Birthday (MM/DD/YYYY)]]),DAY(tblData[[#This Row],[Birthday (MM/DD/YYYY)]]))</f>
        <v>45538</v>
      </c>
      <c r="E628" s="3">
        <f>WEEKDAY(tblData[[#This Row],[Birthday 2024]],2)</f>
        <v>2</v>
      </c>
      <c r="F628" s="3">
        <f>WEEKDAY(DATE(2024,MONTH(tblData[[#This Row],[Birthday 2024]]),1),2)</f>
        <v>7</v>
      </c>
      <c r="G628" s="87">
        <f>DATE(2024,MONTH(tblData[[#This Row],[Birthday 2024]]),1)</f>
        <v>45536</v>
      </c>
      <c r="H628" s="87">
        <f>IF(tblData[[#This Row],[First Day of week of the month]]&lt;=2,tblData[[#This Row],[First Day of week]]+2-tblData[[#This Row],[First Day of week of the month]],tblData[[#This Row],[First Day of week]]+7-tblData[[#This Row],[First Day of week of the month]]+2)</f>
        <v>45538</v>
      </c>
      <c r="I628" s="87">
        <f>tblData[[#This Row],[First Tuesday of the month]]+7*2</f>
        <v>45552</v>
      </c>
      <c r="J628" s="3" t="b">
        <f>tblData[[#This Row],[Third Tuesday of the month]]=tblData[[#This Row],[Birthday 2024]]</f>
        <v>0</v>
      </c>
      <c r="K628" s="87" cm="1">
        <f t="array" ref="K628">tblData[[#This Row],[Birthday 2024]]-_xlfn.SWITCH(tblData[[#This Row],[Day of week]],7,0,6,6,5,5,4,4,3,3,2,2,1,1)</f>
        <v>45536</v>
      </c>
      <c r="L628" s="87">
        <f>IF(MONTH(tblData[[#This Row],[Birthday 2024]])=2,DATE(2024,2,25),EOMONTH(tblData[[#This Row],[Birthday 2024]],0)-4)</f>
        <v>45561</v>
      </c>
      <c r="M628" s="87">
        <f>EOMONTH(tblData[[#This Row],[Birthday 2024]],0)</f>
        <v>45565</v>
      </c>
      <c r="N628" s="87" t="b">
        <f>MEDIAN(tblData[[#This Row],[Last - 5]:[Last]],tblData[[#This Row],[Birthday 2024]])=tblData[[#This Row],[Birthday 2024]]</f>
        <v>0</v>
      </c>
      <c r="O628" s="87" t="b">
        <f>DAY(tblData[[#This Row],[Birthday 2024]]) = DAY(EDATE(tblData[[#This Row],[Birthday 2024]],6))</f>
        <v>1</v>
      </c>
      <c r="P628" s="87" t="b">
        <f>IF((tblData[[#This Row],[Day of week]]=7)+(tblData[[#This Row],[Day of week]]=6),TRUE,FALSE)</f>
        <v>0</v>
      </c>
      <c r="Q628" s="3">
        <f>IF(tblData[[#This Row],[Is Weekend]],DAY(tblData[[#This Row],[Birthday 2024]]),0)</f>
        <v>0</v>
      </c>
    </row>
    <row r="629" spans="2:17" ht="23.25" customHeight="1" x14ac:dyDescent="0.25">
      <c r="B629" s="19" t="s">
        <v>610</v>
      </c>
      <c r="C629" s="20">
        <v>37072</v>
      </c>
      <c r="D629" s="86">
        <f>DATE(2024,MONTH(tblData[[#This Row],[Birthday (MM/DD/YYYY)]]),DAY(tblData[[#This Row],[Birthday (MM/DD/YYYY)]]))</f>
        <v>45473</v>
      </c>
      <c r="E629" s="3">
        <f>WEEKDAY(tblData[[#This Row],[Birthday 2024]],2)</f>
        <v>7</v>
      </c>
      <c r="F629" s="3">
        <f>WEEKDAY(DATE(2024,MONTH(tblData[[#This Row],[Birthday 2024]]),1),2)</f>
        <v>6</v>
      </c>
      <c r="G629" s="87">
        <f>DATE(2024,MONTH(tblData[[#This Row],[Birthday 2024]]),1)</f>
        <v>45444</v>
      </c>
      <c r="H629" s="87">
        <f>IF(tblData[[#This Row],[First Day of week of the month]]&lt;=2,tblData[[#This Row],[First Day of week]]+2-tblData[[#This Row],[First Day of week of the month]],tblData[[#This Row],[First Day of week]]+7-tblData[[#This Row],[First Day of week of the month]]+2)</f>
        <v>45447</v>
      </c>
      <c r="I629" s="87">
        <f>tblData[[#This Row],[First Tuesday of the month]]+7*2</f>
        <v>45461</v>
      </c>
      <c r="J629" s="3" t="b">
        <f>tblData[[#This Row],[Third Tuesday of the month]]=tblData[[#This Row],[Birthday 2024]]</f>
        <v>0</v>
      </c>
      <c r="K629" s="87" cm="1">
        <f t="array" ref="K629">tblData[[#This Row],[Birthday 2024]]-_xlfn.SWITCH(tblData[[#This Row],[Day of week]],7,0,6,6,5,5,4,4,3,3,2,2,1,1)</f>
        <v>45473</v>
      </c>
      <c r="L629" s="87">
        <f>IF(MONTH(tblData[[#This Row],[Birthday 2024]])=2,DATE(2024,2,25),EOMONTH(tblData[[#This Row],[Birthday 2024]],0)-4)</f>
        <v>45469</v>
      </c>
      <c r="M629" s="87">
        <f>EOMONTH(tblData[[#This Row],[Birthday 2024]],0)</f>
        <v>45473</v>
      </c>
      <c r="N629" s="87" t="b">
        <f>MEDIAN(tblData[[#This Row],[Last - 5]:[Last]],tblData[[#This Row],[Birthday 2024]])=tblData[[#This Row],[Birthday 2024]]</f>
        <v>1</v>
      </c>
      <c r="O629" s="87" t="b">
        <f>DAY(tblData[[#This Row],[Birthday 2024]]) = DAY(EDATE(tblData[[#This Row],[Birthday 2024]],6))</f>
        <v>1</v>
      </c>
      <c r="P629" s="87" t="b">
        <f>IF((tblData[[#This Row],[Day of week]]=7)+(tblData[[#This Row],[Day of week]]=6),TRUE,FALSE)</f>
        <v>1</v>
      </c>
      <c r="Q629" s="3">
        <f>IF(tblData[[#This Row],[Is Weekend]],DAY(tblData[[#This Row],[Birthday 2024]]),0)</f>
        <v>30</v>
      </c>
    </row>
    <row r="630" spans="2:17" ht="23.25" customHeight="1" x14ac:dyDescent="0.25">
      <c r="B630" s="19" t="s">
        <v>611</v>
      </c>
      <c r="C630" s="20">
        <v>38282</v>
      </c>
      <c r="D630" s="86">
        <f>DATE(2024,MONTH(tblData[[#This Row],[Birthday (MM/DD/YYYY)]]),DAY(tblData[[#This Row],[Birthday (MM/DD/YYYY)]]))</f>
        <v>45587</v>
      </c>
      <c r="E630" s="3">
        <f>WEEKDAY(tblData[[#This Row],[Birthday 2024]],2)</f>
        <v>2</v>
      </c>
      <c r="F630" s="3">
        <f>WEEKDAY(DATE(2024,MONTH(tblData[[#This Row],[Birthday 2024]]),1),2)</f>
        <v>2</v>
      </c>
      <c r="G630" s="87">
        <f>DATE(2024,MONTH(tblData[[#This Row],[Birthday 2024]]),1)</f>
        <v>45566</v>
      </c>
      <c r="H630" s="87">
        <f>IF(tblData[[#This Row],[First Day of week of the month]]&lt;=2,tblData[[#This Row],[First Day of week]]+2-tblData[[#This Row],[First Day of week of the month]],tblData[[#This Row],[First Day of week]]+7-tblData[[#This Row],[First Day of week of the month]]+2)</f>
        <v>45566</v>
      </c>
      <c r="I630" s="87">
        <f>tblData[[#This Row],[First Tuesday of the month]]+7*2</f>
        <v>45580</v>
      </c>
      <c r="J630" s="3" t="b">
        <f>tblData[[#This Row],[Third Tuesday of the month]]=tblData[[#This Row],[Birthday 2024]]</f>
        <v>0</v>
      </c>
      <c r="K630" s="87" cm="1">
        <f t="array" ref="K630">tblData[[#This Row],[Birthday 2024]]-_xlfn.SWITCH(tblData[[#This Row],[Day of week]],7,0,6,6,5,5,4,4,3,3,2,2,1,1)</f>
        <v>45585</v>
      </c>
      <c r="L630" s="87">
        <f>IF(MONTH(tblData[[#This Row],[Birthday 2024]])=2,DATE(2024,2,25),EOMONTH(tblData[[#This Row],[Birthday 2024]],0)-4)</f>
        <v>45592</v>
      </c>
      <c r="M630" s="87">
        <f>EOMONTH(tblData[[#This Row],[Birthday 2024]],0)</f>
        <v>45596</v>
      </c>
      <c r="N630" s="87" t="b">
        <f>MEDIAN(tblData[[#This Row],[Last - 5]:[Last]],tblData[[#This Row],[Birthday 2024]])=tblData[[#This Row],[Birthday 2024]]</f>
        <v>0</v>
      </c>
      <c r="O630" s="87" t="b">
        <f>DAY(tblData[[#This Row],[Birthday 2024]]) = DAY(EDATE(tblData[[#This Row],[Birthday 2024]],6))</f>
        <v>1</v>
      </c>
      <c r="P630" s="87" t="b">
        <f>IF((tblData[[#This Row],[Day of week]]=7)+(tblData[[#This Row],[Day of week]]=6),TRUE,FALSE)</f>
        <v>0</v>
      </c>
      <c r="Q630" s="3">
        <f>IF(tblData[[#This Row],[Is Weekend]],DAY(tblData[[#This Row],[Birthday 2024]]),0)</f>
        <v>0</v>
      </c>
    </row>
    <row r="631" spans="2:17" ht="23.25" customHeight="1" x14ac:dyDescent="0.25">
      <c r="B631" s="19" t="s">
        <v>612</v>
      </c>
      <c r="C631" s="20">
        <v>37786</v>
      </c>
      <c r="D631" s="86">
        <f>DATE(2024,MONTH(tblData[[#This Row],[Birthday (MM/DD/YYYY)]]),DAY(tblData[[#This Row],[Birthday (MM/DD/YYYY)]]))</f>
        <v>45457</v>
      </c>
      <c r="E631" s="3">
        <f>WEEKDAY(tblData[[#This Row],[Birthday 2024]],2)</f>
        <v>5</v>
      </c>
      <c r="F631" s="3">
        <f>WEEKDAY(DATE(2024,MONTH(tblData[[#This Row],[Birthday 2024]]),1),2)</f>
        <v>6</v>
      </c>
      <c r="G631" s="87">
        <f>DATE(2024,MONTH(tblData[[#This Row],[Birthday 2024]]),1)</f>
        <v>45444</v>
      </c>
      <c r="H631" s="87">
        <f>IF(tblData[[#This Row],[First Day of week of the month]]&lt;=2,tblData[[#This Row],[First Day of week]]+2-tblData[[#This Row],[First Day of week of the month]],tblData[[#This Row],[First Day of week]]+7-tblData[[#This Row],[First Day of week of the month]]+2)</f>
        <v>45447</v>
      </c>
      <c r="I631" s="87">
        <f>tblData[[#This Row],[First Tuesday of the month]]+7*2</f>
        <v>45461</v>
      </c>
      <c r="J631" s="3" t="b">
        <f>tblData[[#This Row],[Third Tuesday of the month]]=tblData[[#This Row],[Birthday 2024]]</f>
        <v>0</v>
      </c>
      <c r="K631" s="87" cm="1">
        <f t="array" ref="K631">tblData[[#This Row],[Birthday 2024]]-_xlfn.SWITCH(tblData[[#This Row],[Day of week]],7,0,6,6,5,5,4,4,3,3,2,2,1,1)</f>
        <v>45452</v>
      </c>
      <c r="L631" s="87">
        <f>IF(MONTH(tblData[[#This Row],[Birthday 2024]])=2,DATE(2024,2,25),EOMONTH(tblData[[#This Row],[Birthday 2024]],0)-4)</f>
        <v>45469</v>
      </c>
      <c r="M631" s="87">
        <f>EOMONTH(tblData[[#This Row],[Birthday 2024]],0)</f>
        <v>45473</v>
      </c>
      <c r="N631" s="87" t="b">
        <f>MEDIAN(tblData[[#This Row],[Last - 5]:[Last]],tblData[[#This Row],[Birthday 2024]])=tblData[[#This Row],[Birthday 2024]]</f>
        <v>0</v>
      </c>
      <c r="O631" s="87" t="b">
        <f>DAY(tblData[[#This Row],[Birthday 2024]]) = DAY(EDATE(tblData[[#This Row],[Birthday 2024]],6))</f>
        <v>1</v>
      </c>
      <c r="P631" s="87" t="b">
        <f>IF((tblData[[#This Row],[Day of week]]=7)+(tblData[[#This Row],[Day of week]]=6),TRUE,FALSE)</f>
        <v>0</v>
      </c>
      <c r="Q631" s="3">
        <f>IF(tblData[[#This Row],[Is Weekend]],DAY(tblData[[#This Row],[Birthday 2024]]),0)</f>
        <v>0</v>
      </c>
    </row>
    <row r="632" spans="2:17" ht="23.25" customHeight="1" x14ac:dyDescent="0.25">
      <c r="B632" s="19" t="s">
        <v>613</v>
      </c>
      <c r="C632" s="20">
        <v>37532</v>
      </c>
      <c r="D632" s="86">
        <f>DATE(2024,MONTH(tblData[[#This Row],[Birthday (MM/DD/YYYY)]]),DAY(tblData[[#This Row],[Birthday (MM/DD/YYYY)]]))</f>
        <v>45568</v>
      </c>
      <c r="E632" s="3">
        <f>WEEKDAY(tblData[[#This Row],[Birthday 2024]],2)</f>
        <v>4</v>
      </c>
      <c r="F632" s="3">
        <f>WEEKDAY(DATE(2024,MONTH(tblData[[#This Row],[Birthday 2024]]),1),2)</f>
        <v>2</v>
      </c>
      <c r="G632" s="87">
        <f>DATE(2024,MONTH(tblData[[#This Row],[Birthday 2024]]),1)</f>
        <v>45566</v>
      </c>
      <c r="H632" s="87">
        <f>IF(tblData[[#This Row],[First Day of week of the month]]&lt;=2,tblData[[#This Row],[First Day of week]]+2-tblData[[#This Row],[First Day of week of the month]],tblData[[#This Row],[First Day of week]]+7-tblData[[#This Row],[First Day of week of the month]]+2)</f>
        <v>45566</v>
      </c>
      <c r="I632" s="87">
        <f>tblData[[#This Row],[First Tuesday of the month]]+7*2</f>
        <v>45580</v>
      </c>
      <c r="J632" s="3" t="b">
        <f>tblData[[#This Row],[Third Tuesday of the month]]=tblData[[#This Row],[Birthday 2024]]</f>
        <v>0</v>
      </c>
      <c r="K632" s="87" cm="1">
        <f t="array" ref="K632">tblData[[#This Row],[Birthday 2024]]-_xlfn.SWITCH(tblData[[#This Row],[Day of week]],7,0,6,6,5,5,4,4,3,3,2,2,1,1)</f>
        <v>45564</v>
      </c>
      <c r="L632" s="87">
        <f>IF(MONTH(tblData[[#This Row],[Birthday 2024]])=2,DATE(2024,2,25),EOMONTH(tblData[[#This Row],[Birthday 2024]],0)-4)</f>
        <v>45592</v>
      </c>
      <c r="M632" s="87">
        <f>EOMONTH(tblData[[#This Row],[Birthday 2024]],0)</f>
        <v>45596</v>
      </c>
      <c r="N632" s="87" t="b">
        <f>MEDIAN(tblData[[#This Row],[Last - 5]:[Last]],tblData[[#This Row],[Birthday 2024]])=tblData[[#This Row],[Birthday 2024]]</f>
        <v>0</v>
      </c>
      <c r="O632" s="87" t="b">
        <f>DAY(tblData[[#This Row],[Birthday 2024]]) = DAY(EDATE(tblData[[#This Row],[Birthday 2024]],6))</f>
        <v>1</v>
      </c>
      <c r="P632" s="87" t="b">
        <f>IF((tblData[[#This Row],[Day of week]]=7)+(tblData[[#This Row],[Day of week]]=6),TRUE,FALSE)</f>
        <v>0</v>
      </c>
      <c r="Q632" s="3">
        <f>IF(tblData[[#This Row],[Is Weekend]],DAY(tblData[[#This Row],[Birthday 2024]]),0)</f>
        <v>0</v>
      </c>
    </row>
    <row r="633" spans="2:17" ht="23.25" customHeight="1" x14ac:dyDescent="0.25">
      <c r="B633" s="19" t="s">
        <v>614</v>
      </c>
      <c r="C633" s="20">
        <v>38166</v>
      </c>
      <c r="D633" s="86">
        <f>DATE(2024,MONTH(tblData[[#This Row],[Birthday (MM/DD/YYYY)]]),DAY(tblData[[#This Row],[Birthday (MM/DD/YYYY)]]))</f>
        <v>45471</v>
      </c>
      <c r="E633" s="3">
        <f>WEEKDAY(tblData[[#This Row],[Birthday 2024]],2)</f>
        <v>5</v>
      </c>
      <c r="F633" s="3">
        <f>WEEKDAY(DATE(2024,MONTH(tblData[[#This Row],[Birthday 2024]]),1),2)</f>
        <v>6</v>
      </c>
      <c r="G633" s="87">
        <f>DATE(2024,MONTH(tblData[[#This Row],[Birthday 2024]]),1)</f>
        <v>45444</v>
      </c>
      <c r="H633" s="87">
        <f>IF(tblData[[#This Row],[First Day of week of the month]]&lt;=2,tblData[[#This Row],[First Day of week]]+2-tblData[[#This Row],[First Day of week of the month]],tblData[[#This Row],[First Day of week]]+7-tblData[[#This Row],[First Day of week of the month]]+2)</f>
        <v>45447</v>
      </c>
      <c r="I633" s="87">
        <f>tblData[[#This Row],[First Tuesday of the month]]+7*2</f>
        <v>45461</v>
      </c>
      <c r="J633" s="3" t="b">
        <f>tblData[[#This Row],[Third Tuesday of the month]]=tblData[[#This Row],[Birthday 2024]]</f>
        <v>0</v>
      </c>
      <c r="K633" s="87" cm="1">
        <f t="array" ref="K633">tblData[[#This Row],[Birthday 2024]]-_xlfn.SWITCH(tblData[[#This Row],[Day of week]],7,0,6,6,5,5,4,4,3,3,2,2,1,1)</f>
        <v>45466</v>
      </c>
      <c r="L633" s="87">
        <f>IF(MONTH(tblData[[#This Row],[Birthday 2024]])=2,DATE(2024,2,25),EOMONTH(tblData[[#This Row],[Birthday 2024]],0)-4)</f>
        <v>45469</v>
      </c>
      <c r="M633" s="87">
        <f>EOMONTH(tblData[[#This Row],[Birthday 2024]],0)</f>
        <v>45473</v>
      </c>
      <c r="N633" s="87" t="b">
        <f>MEDIAN(tblData[[#This Row],[Last - 5]:[Last]],tblData[[#This Row],[Birthday 2024]])=tblData[[#This Row],[Birthday 2024]]</f>
        <v>1</v>
      </c>
      <c r="O633" s="87" t="b">
        <f>DAY(tblData[[#This Row],[Birthday 2024]]) = DAY(EDATE(tblData[[#This Row],[Birthday 2024]],6))</f>
        <v>1</v>
      </c>
      <c r="P633" s="87" t="b">
        <f>IF((tblData[[#This Row],[Day of week]]=7)+(tblData[[#This Row],[Day of week]]=6),TRUE,FALSE)</f>
        <v>0</v>
      </c>
      <c r="Q633" s="3">
        <f>IF(tblData[[#This Row],[Is Weekend]],DAY(tblData[[#This Row],[Birthday 2024]]),0)</f>
        <v>0</v>
      </c>
    </row>
    <row r="634" spans="2:17" ht="23.25" customHeight="1" x14ac:dyDescent="0.25">
      <c r="B634" s="19" t="s">
        <v>615</v>
      </c>
      <c r="C634" s="20">
        <v>38019</v>
      </c>
      <c r="D634" s="86">
        <f>DATE(2024,MONTH(tblData[[#This Row],[Birthday (MM/DD/YYYY)]]),DAY(tblData[[#This Row],[Birthday (MM/DD/YYYY)]]))</f>
        <v>45324</v>
      </c>
      <c r="E634" s="3">
        <f>WEEKDAY(tblData[[#This Row],[Birthday 2024]],2)</f>
        <v>5</v>
      </c>
      <c r="F634" s="3">
        <f>WEEKDAY(DATE(2024,MONTH(tblData[[#This Row],[Birthday 2024]]),1),2)</f>
        <v>4</v>
      </c>
      <c r="G634" s="87">
        <f>DATE(2024,MONTH(tblData[[#This Row],[Birthday 2024]]),1)</f>
        <v>45323</v>
      </c>
      <c r="H634" s="87">
        <f>IF(tblData[[#This Row],[First Day of week of the month]]&lt;=2,tblData[[#This Row],[First Day of week]]+2-tblData[[#This Row],[First Day of week of the month]],tblData[[#This Row],[First Day of week]]+7-tblData[[#This Row],[First Day of week of the month]]+2)</f>
        <v>45328</v>
      </c>
      <c r="I634" s="87">
        <f>tblData[[#This Row],[First Tuesday of the month]]+7*2</f>
        <v>45342</v>
      </c>
      <c r="J634" s="3" t="b">
        <f>tblData[[#This Row],[Third Tuesday of the month]]=tblData[[#This Row],[Birthday 2024]]</f>
        <v>0</v>
      </c>
      <c r="K634" s="87" cm="1">
        <f t="array" ref="K634">tblData[[#This Row],[Birthday 2024]]-_xlfn.SWITCH(tblData[[#This Row],[Day of week]],7,0,6,6,5,5,4,4,3,3,2,2,1,1)</f>
        <v>45319</v>
      </c>
      <c r="L634" s="87">
        <f>IF(MONTH(tblData[[#This Row],[Birthday 2024]])=2,DATE(2024,2,25),EOMONTH(tblData[[#This Row],[Birthday 2024]],0)-4)</f>
        <v>45347</v>
      </c>
      <c r="M634" s="87">
        <f>EOMONTH(tblData[[#This Row],[Birthday 2024]],0)</f>
        <v>45351</v>
      </c>
      <c r="N634" s="87" t="b">
        <f>MEDIAN(tblData[[#This Row],[Last - 5]:[Last]],tblData[[#This Row],[Birthday 2024]])=tblData[[#This Row],[Birthday 2024]]</f>
        <v>0</v>
      </c>
      <c r="O634" s="87" t="b">
        <f>DAY(tblData[[#This Row],[Birthday 2024]]) = DAY(EDATE(tblData[[#This Row],[Birthday 2024]],6))</f>
        <v>1</v>
      </c>
      <c r="P634" s="87" t="b">
        <f>IF((tblData[[#This Row],[Day of week]]=7)+(tblData[[#This Row],[Day of week]]=6),TRUE,FALSE)</f>
        <v>0</v>
      </c>
      <c r="Q634" s="3">
        <f>IF(tblData[[#This Row],[Is Weekend]],DAY(tblData[[#This Row],[Birthday 2024]]),0)</f>
        <v>0</v>
      </c>
    </row>
    <row r="635" spans="2:17" ht="23.25" customHeight="1" x14ac:dyDescent="0.25">
      <c r="B635" s="19" t="s">
        <v>616</v>
      </c>
      <c r="C635" s="20">
        <v>36972</v>
      </c>
      <c r="D635" s="86">
        <f>DATE(2024,MONTH(tblData[[#This Row],[Birthday (MM/DD/YYYY)]]),DAY(tblData[[#This Row],[Birthday (MM/DD/YYYY)]]))</f>
        <v>45373</v>
      </c>
      <c r="E635" s="3">
        <f>WEEKDAY(tblData[[#This Row],[Birthday 2024]],2)</f>
        <v>5</v>
      </c>
      <c r="F635" s="3">
        <f>WEEKDAY(DATE(2024,MONTH(tblData[[#This Row],[Birthday 2024]]),1),2)</f>
        <v>5</v>
      </c>
      <c r="G635" s="87">
        <f>DATE(2024,MONTH(tblData[[#This Row],[Birthday 2024]]),1)</f>
        <v>45352</v>
      </c>
      <c r="H635" s="87">
        <f>IF(tblData[[#This Row],[First Day of week of the month]]&lt;=2,tblData[[#This Row],[First Day of week]]+2-tblData[[#This Row],[First Day of week of the month]],tblData[[#This Row],[First Day of week]]+7-tblData[[#This Row],[First Day of week of the month]]+2)</f>
        <v>45356</v>
      </c>
      <c r="I635" s="87">
        <f>tblData[[#This Row],[First Tuesday of the month]]+7*2</f>
        <v>45370</v>
      </c>
      <c r="J635" s="3" t="b">
        <f>tblData[[#This Row],[Third Tuesday of the month]]=tblData[[#This Row],[Birthday 2024]]</f>
        <v>0</v>
      </c>
      <c r="K635" s="87" cm="1">
        <f t="array" ref="K635">tblData[[#This Row],[Birthday 2024]]-_xlfn.SWITCH(tblData[[#This Row],[Day of week]],7,0,6,6,5,5,4,4,3,3,2,2,1,1)</f>
        <v>45368</v>
      </c>
      <c r="L635" s="87">
        <f>IF(MONTH(tblData[[#This Row],[Birthday 2024]])=2,DATE(2024,2,25),EOMONTH(tblData[[#This Row],[Birthday 2024]],0)-4)</f>
        <v>45378</v>
      </c>
      <c r="M635" s="87">
        <f>EOMONTH(tblData[[#This Row],[Birthday 2024]],0)</f>
        <v>45382</v>
      </c>
      <c r="N635" s="87" t="b">
        <f>MEDIAN(tblData[[#This Row],[Last - 5]:[Last]],tblData[[#This Row],[Birthday 2024]])=tblData[[#This Row],[Birthday 2024]]</f>
        <v>0</v>
      </c>
      <c r="O635" s="87" t="b">
        <f>DAY(tblData[[#This Row],[Birthday 2024]]) = DAY(EDATE(tblData[[#This Row],[Birthday 2024]],6))</f>
        <v>1</v>
      </c>
      <c r="P635" s="87" t="b">
        <f>IF((tblData[[#This Row],[Day of week]]=7)+(tblData[[#This Row],[Day of week]]=6),TRUE,FALSE)</f>
        <v>0</v>
      </c>
      <c r="Q635" s="3">
        <f>IF(tblData[[#This Row],[Is Weekend]],DAY(tblData[[#This Row],[Birthday 2024]]),0)</f>
        <v>0</v>
      </c>
    </row>
    <row r="636" spans="2:17" ht="23.25" customHeight="1" x14ac:dyDescent="0.25">
      <c r="B636" s="19" t="s">
        <v>617</v>
      </c>
      <c r="C636" s="20">
        <v>37759</v>
      </c>
      <c r="D636" s="86">
        <f>DATE(2024,MONTH(tblData[[#This Row],[Birthday (MM/DD/YYYY)]]),DAY(tblData[[#This Row],[Birthday (MM/DD/YYYY)]]))</f>
        <v>45430</v>
      </c>
      <c r="E636" s="3">
        <f>WEEKDAY(tblData[[#This Row],[Birthday 2024]],2)</f>
        <v>6</v>
      </c>
      <c r="F636" s="3">
        <f>WEEKDAY(DATE(2024,MONTH(tblData[[#This Row],[Birthday 2024]]),1),2)</f>
        <v>3</v>
      </c>
      <c r="G636" s="87">
        <f>DATE(2024,MONTH(tblData[[#This Row],[Birthday 2024]]),1)</f>
        <v>45413</v>
      </c>
      <c r="H636" s="87">
        <f>IF(tblData[[#This Row],[First Day of week of the month]]&lt;=2,tblData[[#This Row],[First Day of week]]+2-tblData[[#This Row],[First Day of week of the month]],tblData[[#This Row],[First Day of week]]+7-tblData[[#This Row],[First Day of week of the month]]+2)</f>
        <v>45419</v>
      </c>
      <c r="I636" s="87">
        <f>tblData[[#This Row],[First Tuesday of the month]]+7*2</f>
        <v>45433</v>
      </c>
      <c r="J636" s="3" t="b">
        <f>tblData[[#This Row],[Third Tuesday of the month]]=tblData[[#This Row],[Birthday 2024]]</f>
        <v>0</v>
      </c>
      <c r="K636" s="87" cm="1">
        <f t="array" ref="K636">tblData[[#This Row],[Birthday 2024]]-_xlfn.SWITCH(tblData[[#This Row],[Day of week]],7,0,6,6,5,5,4,4,3,3,2,2,1,1)</f>
        <v>45424</v>
      </c>
      <c r="L636" s="87">
        <f>IF(MONTH(tblData[[#This Row],[Birthday 2024]])=2,DATE(2024,2,25),EOMONTH(tblData[[#This Row],[Birthday 2024]],0)-4)</f>
        <v>45439</v>
      </c>
      <c r="M636" s="87">
        <f>EOMONTH(tblData[[#This Row],[Birthday 2024]],0)</f>
        <v>45443</v>
      </c>
      <c r="N636" s="87" t="b">
        <f>MEDIAN(tblData[[#This Row],[Last - 5]:[Last]],tblData[[#This Row],[Birthday 2024]])=tblData[[#This Row],[Birthday 2024]]</f>
        <v>0</v>
      </c>
      <c r="O636" s="87" t="b">
        <f>DAY(tblData[[#This Row],[Birthday 2024]]) = DAY(EDATE(tblData[[#This Row],[Birthday 2024]],6))</f>
        <v>1</v>
      </c>
      <c r="P636" s="87" t="b">
        <f>IF((tblData[[#This Row],[Day of week]]=7)+(tblData[[#This Row],[Day of week]]=6),TRUE,FALSE)</f>
        <v>1</v>
      </c>
      <c r="Q636" s="3">
        <f>IF(tblData[[#This Row],[Is Weekend]],DAY(tblData[[#This Row],[Birthday 2024]]),0)</f>
        <v>18</v>
      </c>
    </row>
    <row r="637" spans="2:17" ht="23.25" customHeight="1" x14ac:dyDescent="0.25">
      <c r="B637" s="19" t="s">
        <v>618</v>
      </c>
      <c r="C637" s="20">
        <v>37307</v>
      </c>
      <c r="D637" s="86">
        <f>DATE(2024,MONTH(tblData[[#This Row],[Birthday (MM/DD/YYYY)]]),DAY(tblData[[#This Row],[Birthday (MM/DD/YYYY)]]))</f>
        <v>45342</v>
      </c>
      <c r="E637" s="3">
        <f>WEEKDAY(tblData[[#This Row],[Birthday 2024]],2)</f>
        <v>2</v>
      </c>
      <c r="F637" s="3">
        <f>WEEKDAY(DATE(2024,MONTH(tblData[[#This Row],[Birthday 2024]]),1),2)</f>
        <v>4</v>
      </c>
      <c r="G637" s="87">
        <f>DATE(2024,MONTH(tblData[[#This Row],[Birthday 2024]]),1)</f>
        <v>45323</v>
      </c>
      <c r="H637" s="87">
        <f>IF(tblData[[#This Row],[First Day of week of the month]]&lt;=2,tblData[[#This Row],[First Day of week]]+2-tblData[[#This Row],[First Day of week of the month]],tblData[[#This Row],[First Day of week]]+7-tblData[[#This Row],[First Day of week of the month]]+2)</f>
        <v>45328</v>
      </c>
      <c r="I637" s="87">
        <f>tblData[[#This Row],[First Tuesday of the month]]+7*2</f>
        <v>45342</v>
      </c>
      <c r="J637" s="3" t="b">
        <f>tblData[[#This Row],[Third Tuesday of the month]]=tblData[[#This Row],[Birthday 2024]]</f>
        <v>1</v>
      </c>
      <c r="K637" s="87" cm="1">
        <f t="array" ref="K637">tblData[[#This Row],[Birthday 2024]]-_xlfn.SWITCH(tblData[[#This Row],[Day of week]],7,0,6,6,5,5,4,4,3,3,2,2,1,1)</f>
        <v>45340</v>
      </c>
      <c r="L637" s="87">
        <f>IF(MONTH(tblData[[#This Row],[Birthday 2024]])=2,DATE(2024,2,25),EOMONTH(tblData[[#This Row],[Birthday 2024]],0)-4)</f>
        <v>45347</v>
      </c>
      <c r="M637" s="87">
        <f>EOMONTH(tblData[[#This Row],[Birthday 2024]],0)</f>
        <v>45351</v>
      </c>
      <c r="N637" s="87" t="b">
        <f>MEDIAN(tblData[[#This Row],[Last - 5]:[Last]],tblData[[#This Row],[Birthday 2024]])=tblData[[#This Row],[Birthday 2024]]</f>
        <v>0</v>
      </c>
      <c r="O637" s="87" t="b">
        <f>DAY(tblData[[#This Row],[Birthday 2024]]) = DAY(EDATE(tblData[[#This Row],[Birthday 2024]],6))</f>
        <v>1</v>
      </c>
      <c r="P637" s="87" t="b">
        <f>IF((tblData[[#This Row],[Day of week]]=7)+(tblData[[#This Row],[Day of week]]=6),TRUE,FALSE)</f>
        <v>0</v>
      </c>
      <c r="Q637" s="3">
        <f>IF(tblData[[#This Row],[Is Weekend]],DAY(tblData[[#This Row],[Birthday 2024]]),0)</f>
        <v>0</v>
      </c>
    </row>
    <row r="638" spans="2:17" ht="23.25" customHeight="1" x14ac:dyDescent="0.25">
      <c r="B638" s="19" t="s">
        <v>619</v>
      </c>
      <c r="C638" s="20">
        <v>37368</v>
      </c>
      <c r="D638" s="86">
        <f>DATE(2024,MONTH(tblData[[#This Row],[Birthday (MM/DD/YYYY)]]),DAY(tblData[[#This Row],[Birthday (MM/DD/YYYY)]]))</f>
        <v>45404</v>
      </c>
      <c r="E638" s="3">
        <f>WEEKDAY(tblData[[#This Row],[Birthday 2024]],2)</f>
        <v>1</v>
      </c>
      <c r="F638" s="3">
        <f>WEEKDAY(DATE(2024,MONTH(tblData[[#This Row],[Birthday 2024]]),1),2)</f>
        <v>1</v>
      </c>
      <c r="G638" s="87">
        <f>DATE(2024,MONTH(tblData[[#This Row],[Birthday 2024]]),1)</f>
        <v>45383</v>
      </c>
      <c r="H638" s="87">
        <f>IF(tblData[[#This Row],[First Day of week of the month]]&lt;=2,tblData[[#This Row],[First Day of week]]+2-tblData[[#This Row],[First Day of week of the month]],tblData[[#This Row],[First Day of week]]+7-tblData[[#This Row],[First Day of week of the month]]+2)</f>
        <v>45384</v>
      </c>
      <c r="I638" s="87">
        <f>tblData[[#This Row],[First Tuesday of the month]]+7*2</f>
        <v>45398</v>
      </c>
      <c r="J638" s="3" t="b">
        <f>tblData[[#This Row],[Third Tuesday of the month]]=tblData[[#This Row],[Birthday 2024]]</f>
        <v>0</v>
      </c>
      <c r="K638" s="87" cm="1">
        <f t="array" ref="K638">tblData[[#This Row],[Birthday 2024]]-_xlfn.SWITCH(tblData[[#This Row],[Day of week]],7,0,6,6,5,5,4,4,3,3,2,2,1,1)</f>
        <v>45403</v>
      </c>
      <c r="L638" s="87">
        <f>IF(MONTH(tblData[[#This Row],[Birthday 2024]])=2,DATE(2024,2,25),EOMONTH(tblData[[#This Row],[Birthday 2024]],0)-4)</f>
        <v>45408</v>
      </c>
      <c r="M638" s="87">
        <f>EOMONTH(tblData[[#This Row],[Birthday 2024]],0)</f>
        <v>45412</v>
      </c>
      <c r="N638" s="87" t="b">
        <f>MEDIAN(tblData[[#This Row],[Last - 5]:[Last]],tblData[[#This Row],[Birthday 2024]])=tblData[[#This Row],[Birthday 2024]]</f>
        <v>0</v>
      </c>
      <c r="O638" s="87" t="b">
        <f>DAY(tblData[[#This Row],[Birthday 2024]]) = DAY(EDATE(tblData[[#This Row],[Birthday 2024]],6))</f>
        <v>1</v>
      </c>
      <c r="P638" s="87" t="b">
        <f>IF((tblData[[#This Row],[Day of week]]=7)+(tblData[[#This Row],[Day of week]]=6),TRUE,FALSE)</f>
        <v>0</v>
      </c>
      <c r="Q638" s="3">
        <f>IF(tblData[[#This Row],[Is Weekend]],DAY(tblData[[#This Row],[Birthday 2024]]),0)</f>
        <v>0</v>
      </c>
    </row>
    <row r="639" spans="2:17" ht="23.25" customHeight="1" x14ac:dyDescent="0.25">
      <c r="B639" s="19" t="s">
        <v>620</v>
      </c>
      <c r="C639" s="20">
        <v>38401</v>
      </c>
      <c r="D639" s="86">
        <f>DATE(2024,MONTH(tblData[[#This Row],[Birthday (MM/DD/YYYY)]]),DAY(tblData[[#This Row],[Birthday (MM/DD/YYYY)]]))</f>
        <v>45340</v>
      </c>
      <c r="E639" s="3">
        <f>WEEKDAY(tblData[[#This Row],[Birthday 2024]],2)</f>
        <v>7</v>
      </c>
      <c r="F639" s="3">
        <f>WEEKDAY(DATE(2024,MONTH(tblData[[#This Row],[Birthday 2024]]),1),2)</f>
        <v>4</v>
      </c>
      <c r="G639" s="87">
        <f>DATE(2024,MONTH(tblData[[#This Row],[Birthday 2024]]),1)</f>
        <v>45323</v>
      </c>
      <c r="H639" s="87">
        <f>IF(tblData[[#This Row],[First Day of week of the month]]&lt;=2,tblData[[#This Row],[First Day of week]]+2-tblData[[#This Row],[First Day of week of the month]],tblData[[#This Row],[First Day of week]]+7-tblData[[#This Row],[First Day of week of the month]]+2)</f>
        <v>45328</v>
      </c>
      <c r="I639" s="87">
        <f>tblData[[#This Row],[First Tuesday of the month]]+7*2</f>
        <v>45342</v>
      </c>
      <c r="J639" s="3" t="b">
        <f>tblData[[#This Row],[Third Tuesday of the month]]=tblData[[#This Row],[Birthday 2024]]</f>
        <v>0</v>
      </c>
      <c r="K639" s="87" cm="1">
        <f t="array" ref="K639">tblData[[#This Row],[Birthday 2024]]-_xlfn.SWITCH(tblData[[#This Row],[Day of week]],7,0,6,6,5,5,4,4,3,3,2,2,1,1)</f>
        <v>45340</v>
      </c>
      <c r="L639" s="87">
        <f>IF(MONTH(tblData[[#This Row],[Birthday 2024]])=2,DATE(2024,2,25),EOMONTH(tblData[[#This Row],[Birthday 2024]],0)-4)</f>
        <v>45347</v>
      </c>
      <c r="M639" s="87">
        <f>EOMONTH(tblData[[#This Row],[Birthday 2024]],0)</f>
        <v>45351</v>
      </c>
      <c r="N639" s="87" t="b">
        <f>MEDIAN(tblData[[#This Row],[Last - 5]:[Last]],tblData[[#This Row],[Birthday 2024]])=tblData[[#This Row],[Birthday 2024]]</f>
        <v>0</v>
      </c>
      <c r="O639" s="87" t="b">
        <f>DAY(tblData[[#This Row],[Birthday 2024]]) = DAY(EDATE(tblData[[#This Row],[Birthday 2024]],6))</f>
        <v>1</v>
      </c>
      <c r="P639" s="87" t="b">
        <f>IF((tblData[[#This Row],[Day of week]]=7)+(tblData[[#This Row],[Day of week]]=6),TRUE,FALSE)</f>
        <v>1</v>
      </c>
      <c r="Q639" s="3">
        <f>IF(tblData[[#This Row],[Is Weekend]],DAY(tblData[[#This Row],[Birthday 2024]]),0)</f>
        <v>18</v>
      </c>
    </row>
    <row r="640" spans="2:17" ht="23.25" customHeight="1" x14ac:dyDescent="0.25">
      <c r="B640" s="19" t="s">
        <v>621</v>
      </c>
      <c r="C640" s="20">
        <v>37726</v>
      </c>
      <c r="D640" s="86">
        <f>DATE(2024,MONTH(tblData[[#This Row],[Birthday (MM/DD/YYYY)]]),DAY(tblData[[#This Row],[Birthday (MM/DD/YYYY)]]))</f>
        <v>45397</v>
      </c>
      <c r="E640" s="3">
        <f>WEEKDAY(tblData[[#This Row],[Birthday 2024]],2)</f>
        <v>1</v>
      </c>
      <c r="F640" s="3">
        <f>WEEKDAY(DATE(2024,MONTH(tblData[[#This Row],[Birthday 2024]]),1),2)</f>
        <v>1</v>
      </c>
      <c r="G640" s="87">
        <f>DATE(2024,MONTH(tblData[[#This Row],[Birthday 2024]]),1)</f>
        <v>45383</v>
      </c>
      <c r="H640" s="87">
        <f>IF(tblData[[#This Row],[First Day of week of the month]]&lt;=2,tblData[[#This Row],[First Day of week]]+2-tblData[[#This Row],[First Day of week of the month]],tblData[[#This Row],[First Day of week]]+7-tblData[[#This Row],[First Day of week of the month]]+2)</f>
        <v>45384</v>
      </c>
      <c r="I640" s="87">
        <f>tblData[[#This Row],[First Tuesday of the month]]+7*2</f>
        <v>45398</v>
      </c>
      <c r="J640" s="3" t="b">
        <f>tblData[[#This Row],[Third Tuesday of the month]]=tblData[[#This Row],[Birthday 2024]]</f>
        <v>0</v>
      </c>
      <c r="K640" s="87" cm="1">
        <f t="array" ref="K640">tblData[[#This Row],[Birthday 2024]]-_xlfn.SWITCH(tblData[[#This Row],[Day of week]],7,0,6,6,5,5,4,4,3,3,2,2,1,1)</f>
        <v>45396</v>
      </c>
      <c r="L640" s="87">
        <f>IF(MONTH(tblData[[#This Row],[Birthday 2024]])=2,DATE(2024,2,25),EOMONTH(tblData[[#This Row],[Birthday 2024]],0)-4)</f>
        <v>45408</v>
      </c>
      <c r="M640" s="87">
        <f>EOMONTH(tblData[[#This Row],[Birthday 2024]],0)</f>
        <v>45412</v>
      </c>
      <c r="N640" s="87" t="b">
        <f>MEDIAN(tblData[[#This Row],[Last - 5]:[Last]],tblData[[#This Row],[Birthday 2024]])=tblData[[#This Row],[Birthday 2024]]</f>
        <v>0</v>
      </c>
      <c r="O640" s="87" t="b">
        <f>DAY(tblData[[#This Row],[Birthday 2024]]) = DAY(EDATE(tblData[[#This Row],[Birthday 2024]],6))</f>
        <v>1</v>
      </c>
      <c r="P640" s="87" t="b">
        <f>IF((tblData[[#This Row],[Day of week]]=7)+(tblData[[#This Row],[Day of week]]=6),TRUE,FALSE)</f>
        <v>0</v>
      </c>
      <c r="Q640" s="3">
        <f>IF(tblData[[#This Row],[Is Weekend]],DAY(tblData[[#This Row],[Birthday 2024]]),0)</f>
        <v>0</v>
      </c>
    </row>
    <row r="641" spans="2:17" ht="23.25" customHeight="1" x14ac:dyDescent="0.25">
      <c r="B641" s="19" t="s">
        <v>622</v>
      </c>
      <c r="C641" s="20">
        <v>37517</v>
      </c>
      <c r="D641" s="86">
        <f>DATE(2024,MONTH(tblData[[#This Row],[Birthday (MM/DD/YYYY)]]),DAY(tblData[[#This Row],[Birthday (MM/DD/YYYY)]]))</f>
        <v>45553</v>
      </c>
      <c r="E641" s="3">
        <f>WEEKDAY(tblData[[#This Row],[Birthday 2024]],2)</f>
        <v>3</v>
      </c>
      <c r="F641" s="3">
        <f>WEEKDAY(DATE(2024,MONTH(tblData[[#This Row],[Birthday 2024]]),1),2)</f>
        <v>7</v>
      </c>
      <c r="G641" s="87">
        <f>DATE(2024,MONTH(tblData[[#This Row],[Birthday 2024]]),1)</f>
        <v>45536</v>
      </c>
      <c r="H641" s="87">
        <f>IF(tblData[[#This Row],[First Day of week of the month]]&lt;=2,tblData[[#This Row],[First Day of week]]+2-tblData[[#This Row],[First Day of week of the month]],tblData[[#This Row],[First Day of week]]+7-tblData[[#This Row],[First Day of week of the month]]+2)</f>
        <v>45538</v>
      </c>
      <c r="I641" s="87">
        <f>tblData[[#This Row],[First Tuesday of the month]]+7*2</f>
        <v>45552</v>
      </c>
      <c r="J641" s="3" t="b">
        <f>tblData[[#This Row],[Third Tuesday of the month]]=tblData[[#This Row],[Birthday 2024]]</f>
        <v>0</v>
      </c>
      <c r="K641" s="87" cm="1">
        <f t="array" ref="K641">tblData[[#This Row],[Birthday 2024]]-_xlfn.SWITCH(tblData[[#This Row],[Day of week]],7,0,6,6,5,5,4,4,3,3,2,2,1,1)</f>
        <v>45550</v>
      </c>
      <c r="L641" s="87">
        <f>IF(MONTH(tblData[[#This Row],[Birthday 2024]])=2,DATE(2024,2,25),EOMONTH(tblData[[#This Row],[Birthday 2024]],0)-4)</f>
        <v>45561</v>
      </c>
      <c r="M641" s="87">
        <f>EOMONTH(tblData[[#This Row],[Birthday 2024]],0)</f>
        <v>45565</v>
      </c>
      <c r="N641" s="87" t="b">
        <f>MEDIAN(tblData[[#This Row],[Last - 5]:[Last]],tblData[[#This Row],[Birthday 2024]])=tblData[[#This Row],[Birthday 2024]]</f>
        <v>0</v>
      </c>
      <c r="O641" s="87" t="b">
        <f>DAY(tblData[[#This Row],[Birthday 2024]]) = DAY(EDATE(tblData[[#This Row],[Birthday 2024]],6))</f>
        <v>1</v>
      </c>
      <c r="P641" s="87" t="b">
        <f>IF((tblData[[#This Row],[Day of week]]=7)+(tblData[[#This Row],[Day of week]]=6),TRUE,FALSE)</f>
        <v>0</v>
      </c>
      <c r="Q641" s="3">
        <f>IF(tblData[[#This Row],[Is Weekend]],DAY(tblData[[#This Row],[Birthday 2024]]),0)</f>
        <v>0</v>
      </c>
    </row>
    <row r="642" spans="2:17" ht="23.25" customHeight="1" x14ac:dyDescent="0.25">
      <c r="B642" s="19" t="s">
        <v>623</v>
      </c>
      <c r="C642" s="20">
        <v>37556</v>
      </c>
      <c r="D642" s="86">
        <f>DATE(2024,MONTH(tblData[[#This Row],[Birthday (MM/DD/YYYY)]]),DAY(tblData[[#This Row],[Birthday (MM/DD/YYYY)]]))</f>
        <v>45592</v>
      </c>
      <c r="E642" s="3">
        <f>WEEKDAY(tblData[[#This Row],[Birthday 2024]],2)</f>
        <v>7</v>
      </c>
      <c r="F642" s="3">
        <f>WEEKDAY(DATE(2024,MONTH(tblData[[#This Row],[Birthday 2024]]),1),2)</f>
        <v>2</v>
      </c>
      <c r="G642" s="87">
        <f>DATE(2024,MONTH(tblData[[#This Row],[Birthday 2024]]),1)</f>
        <v>45566</v>
      </c>
      <c r="H642" s="87">
        <f>IF(tblData[[#This Row],[First Day of week of the month]]&lt;=2,tblData[[#This Row],[First Day of week]]+2-tblData[[#This Row],[First Day of week of the month]],tblData[[#This Row],[First Day of week]]+7-tblData[[#This Row],[First Day of week of the month]]+2)</f>
        <v>45566</v>
      </c>
      <c r="I642" s="87">
        <f>tblData[[#This Row],[First Tuesday of the month]]+7*2</f>
        <v>45580</v>
      </c>
      <c r="J642" s="3" t="b">
        <f>tblData[[#This Row],[Third Tuesday of the month]]=tblData[[#This Row],[Birthday 2024]]</f>
        <v>0</v>
      </c>
      <c r="K642" s="87" cm="1">
        <f t="array" ref="K642">tblData[[#This Row],[Birthday 2024]]-_xlfn.SWITCH(tblData[[#This Row],[Day of week]],7,0,6,6,5,5,4,4,3,3,2,2,1,1)</f>
        <v>45592</v>
      </c>
      <c r="L642" s="87">
        <f>IF(MONTH(tblData[[#This Row],[Birthday 2024]])=2,DATE(2024,2,25),EOMONTH(tblData[[#This Row],[Birthday 2024]],0)-4)</f>
        <v>45592</v>
      </c>
      <c r="M642" s="87">
        <f>EOMONTH(tblData[[#This Row],[Birthday 2024]],0)</f>
        <v>45596</v>
      </c>
      <c r="N642" s="87" t="b">
        <f>MEDIAN(tblData[[#This Row],[Last - 5]:[Last]],tblData[[#This Row],[Birthday 2024]])=tblData[[#This Row],[Birthday 2024]]</f>
        <v>1</v>
      </c>
      <c r="O642" s="87" t="b">
        <f>DAY(tblData[[#This Row],[Birthday 2024]]) = DAY(EDATE(tblData[[#This Row],[Birthday 2024]],6))</f>
        <v>1</v>
      </c>
      <c r="P642" s="87" t="b">
        <f>IF((tblData[[#This Row],[Day of week]]=7)+(tblData[[#This Row],[Day of week]]=6),TRUE,FALSE)</f>
        <v>1</v>
      </c>
      <c r="Q642" s="3">
        <f>IF(tblData[[#This Row],[Is Weekend]],DAY(tblData[[#This Row],[Birthday 2024]]),0)</f>
        <v>27</v>
      </c>
    </row>
    <row r="643" spans="2:17" ht="23.25" customHeight="1" x14ac:dyDescent="0.25">
      <c r="B643" s="19" t="s">
        <v>624</v>
      </c>
      <c r="C643" s="20">
        <v>37281</v>
      </c>
      <c r="D643" s="86">
        <f>DATE(2024,MONTH(tblData[[#This Row],[Birthday (MM/DD/YYYY)]]),DAY(tblData[[#This Row],[Birthday (MM/DD/YYYY)]]))</f>
        <v>45316</v>
      </c>
      <c r="E643" s="3">
        <f>WEEKDAY(tblData[[#This Row],[Birthday 2024]],2)</f>
        <v>4</v>
      </c>
      <c r="F643" s="3">
        <f>WEEKDAY(DATE(2024,MONTH(tblData[[#This Row],[Birthday 2024]]),1),2)</f>
        <v>1</v>
      </c>
      <c r="G643" s="87">
        <f>DATE(2024,MONTH(tblData[[#This Row],[Birthday 2024]]),1)</f>
        <v>45292</v>
      </c>
      <c r="H643" s="87">
        <f>IF(tblData[[#This Row],[First Day of week of the month]]&lt;=2,tblData[[#This Row],[First Day of week]]+2-tblData[[#This Row],[First Day of week of the month]],tblData[[#This Row],[First Day of week]]+7-tblData[[#This Row],[First Day of week of the month]]+2)</f>
        <v>45293</v>
      </c>
      <c r="I643" s="87">
        <f>tblData[[#This Row],[First Tuesday of the month]]+7*2</f>
        <v>45307</v>
      </c>
      <c r="J643" s="3" t="b">
        <f>tblData[[#This Row],[Third Tuesday of the month]]=tblData[[#This Row],[Birthday 2024]]</f>
        <v>0</v>
      </c>
      <c r="K643" s="87" cm="1">
        <f t="array" ref="K643">tblData[[#This Row],[Birthday 2024]]-_xlfn.SWITCH(tblData[[#This Row],[Day of week]],7,0,6,6,5,5,4,4,3,3,2,2,1,1)</f>
        <v>45312</v>
      </c>
      <c r="L643" s="87">
        <f>IF(MONTH(tblData[[#This Row],[Birthday 2024]])=2,DATE(2024,2,25),EOMONTH(tblData[[#This Row],[Birthday 2024]],0)-4)</f>
        <v>45318</v>
      </c>
      <c r="M643" s="87">
        <f>EOMONTH(tblData[[#This Row],[Birthday 2024]],0)</f>
        <v>45322</v>
      </c>
      <c r="N643" s="87" t="b">
        <f>MEDIAN(tblData[[#This Row],[Last - 5]:[Last]],tblData[[#This Row],[Birthday 2024]])=tblData[[#This Row],[Birthday 2024]]</f>
        <v>0</v>
      </c>
      <c r="O643" s="87" t="b">
        <f>DAY(tblData[[#This Row],[Birthday 2024]]) = DAY(EDATE(tblData[[#This Row],[Birthday 2024]],6))</f>
        <v>1</v>
      </c>
      <c r="P643" s="87" t="b">
        <f>IF((tblData[[#This Row],[Day of week]]=7)+(tblData[[#This Row],[Day of week]]=6),TRUE,FALSE)</f>
        <v>0</v>
      </c>
      <c r="Q643" s="3">
        <f>IF(tblData[[#This Row],[Is Weekend]],DAY(tblData[[#This Row],[Birthday 2024]]),0)</f>
        <v>0</v>
      </c>
    </row>
    <row r="644" spans="2:17" ht="23.25" customHeight="1" x14ac:dyDescent="0.25">
      <c r="B644" s="19" t="s">
        <v>625</v>
      </c>
      <c r="C644" s="20">
        <v>37593</v>
      </c>
      <c r="D644" s="86">
        <f>DATE(2024,MONTH(tblData[[#This Row],[Birthday (MM/DD/YYYY)]]),DAY(tblData[[#This Row],[Birthday (MM/DD/YYYY)]]))</f>
        <v>45629</v>
      </c>
      <c r="E644" s="3">
        <f>WEEKDAY(tblData[[#This Row],[Birthday 2024]],2)</f>
        <v>2</v>
      </c>
      <c r="F644" s="3">
        <f>WEEKDAY(DATE(2024,MONTH(tblData[[#This Row],[Birthday 2024]]),1),2)</f>
        <v>7</v>
      </c>
      <c r="G644" s="87">
        <f>DATE(2024,MONTH(tblData[[#This Row],[Birthday 2024]]),1)</f>
        <v>45627</v>
      </c>
      <c r="H644" s="87">
        <f>IF(tblData[[#This Row],[First Day of week of the month]]&lt;=2,tblData[[#This Row],[First Day of week]]+2-tblData[[#This Row],[First Day of week of the month]],tblData[[#This Row],[First Day of week]]+7-tblData[[#This Row],[First Day of week of the month]]+2)</f>
        <v>45629</v>
      </c>
      <c r="I644" s="87">
        <f>tblData[[#This Row],[First Tuesday of the month]]+7*2</f>
        <v>45643</v>
      </c>
      <c r="J644" s="3" t="b">
        <f>tblData[[#This Row],[Third Tuesday of the month]]=tblData[[#This Row],[Birthday 2024]]</f>
        <v>0</v>
      </c>
      <c r="K644" s="87" cm="1">
        <f t="array" ref="K644">tblData[[#This Row],[Birthday 2024]]-_xlfn.SWITCH(tblData[[#This Row],[Day of week]],7,0,6,6,5,5,4,4,3,3,2,2,1,1)</f>
        <v>45627</v>
      </c>
      <c r="L644" s="87">
        <f>IF(MONTH(tblData[[#This Row],[Birthday 2024]])=2,DATE(2024,2,25),EOMONTH(tblData[[#This Row],[Birthday 2024]],0)-4)</f>
        <v>45653</v>
      </c>
      <c r="M644" s="87">
        <f>EOMONTH(tblData[[#This Row],[Birthday 2024]],0)</f>
        <v>45657</v>
      </c>
      <c r="N644" s="87" t="b">
        <f>MEDIAN(tblData[[#This Row],[Last - 5]:[Last]],tblData[[#This Row],[Birthday 2024]])=tblData[[#This Row],[Birthday 2024]]</f>
        <v>0</v>
      </c>
      <c r="O644" s="87" t="b">
        <f>DAY(tblData[[#This Row],[Birthday 2024]]) = DAY(EDATE(tblData[[#This Row],[Birthday 2024]],6))</f>
        <v>1</v>
      </c>
      <c r="P644" s="87" t="b">
        <f>IF((tblData[[#This Row],[Day of week]]=7)+(tblData[[#This Row],[Day of week]]=6),TRUE,FALSE)</f>
        <v>0</v>
      </c>
      <c r="Q644" s="3">
        <f>IF(tblData[[#This Row],[Is Weekend]],DAY(tblData[[#This Row],[Birthday 2024]]),0)</f>
        <v>0</v>
      </c>
    </row>
    <row r="645" spans="2:17" ht="23.25" customHeight="1" x14ac:dyDescent="0.25">
      <c r="B645" s="19" t="s">
        <v>626</v>
      </c>
      <c r="C645" s="20">
        <v>37232</v>
      </c>
      <c r="D645" s="86">
        <f>DATE(2024,MONTH(tblData[[#This Row],[Birthday (MM/DD/YYYY)]]),DAY(tblData[[#This Row],[Birthday (MM/DD/YYYY)]]))</f>
        <v>45633</v>
      </c>
      <c r="E645" s="3">
        <f>WEEKDAY(tblData[[#This Row],[Birthday 2024]],2)</f>
        <v>6</v>
      </c>
      <c r="F645" s="3">
        <f>WEEKDAY(DATE(2024,MONTH(tblData[[#This Row],[Birthday 2024]]),1),2)</f>
        <v>7</v>
      </c>
      <c r="G645" s="87">
        <f>DATE(2024,MONTH(tblData[[#This Row],[Birthday 2024]]),1)</f>
        <v>45627</v>
      </c>
      <c r="H645" s="87">
        <f>IF(tblData[[#This Row],[First Day of week of the month]]&lt;=2,tblData[[#This Row],[First Day of week]]+2-tblData[[#This Row],[First Day of week of the month]],tblData[[#This Row],[First Day of week]]+7-tblData[[#This Row],[First Day of week of the month]]+2)</f>
        <v>45629</v>
      </c>
      <c r="I645" s="87">
        <f>tblData[[#This Row],[First Tuesday of the month]]+7*2</f>
        <v>45643</v>
      </c>
      <c r="J645" s="3" t="b">
        <f>tblData[[#This Row],[Third Tuesday of the month]]=tblData[[#This Row],[Birthday 2024]]</f>
        <v>0</v>
      </c>
      <c r="K645" s="87" cm="1">
        <f t="array" ref="K645">tblData[[#This Row],[Birthday 2024]]-_xlfn.SWITCH(tblData[[#This Row],[Day of week]],7,0,6,6,5,5,4,4,3,3,2,2,1,1)</f>
        <v>45627</v>
      </c>
      <c r="L645" s="87">
        <f>IF(MONTH(tblData[[#This Row],[Birthday 2024]])=2,DATE(2024,2,25),EOMONTH(tblData[[#This Row],[Birthday 2024]],0)-4)</f>
        <v>45653</v>
      </c>
      <c r="M645" s="87">
        <f>EOMONTH(tblData[[#This Row],[Birthday 2024]],0)</f>
        <v>45657</v>
      </c>
      <c r="N645" s="87" t="b">
        <f>MEDIAN(tblData[[#This Row],[Last - 5]:[Last]],tblData[[#This Row],[Birthday 2024]])=tblData[[#This Row],[Birthday 2024]]</f>
        <v>0</v>
      </c>
      <c r="O645" s="87" t="b">
        <f>DAY(tblData[[#This Row],[Birthday 2024]]) = DAY(EDATE(tblData[[#This Row],[Birthday 2024]],6))</f>
        <v>1</v>
      </c>
      <c r="P645" s="87" t="b">
        <f>IF((tblData[[#This Row],[Day of week]]=7)+(tblData[[#This Row],[Day of week]]=6),TRUE,FALSE)</f>
        <v>1</v>
      </c>
      <c r="Q645" s="3">
        <f>IF(tblData[[#This Row],[Is Weekend]],DAY(tblData[[#This Row],[Birthday 2024]]),0)</f>
        <v>7</v>
      </c>
    </row>
    <row r="646" spans="2:17" ht="23.25" customHeight="1" x14ac:dyDescent="0.25">
      <c r="B646" s="19" t="s">
        <v>627</v>
      </c>
      <c r="C646" s="20">
        <v>38049</v>
      </c>
      <c r="D646" s="86">
        <f>DATE(2024,MONTH(tblData[[#This Row],[Birthday (MM/DD/YYYY)]]),DAY(tblData[[#This Row],[Birthday (MM/DD/YYYY)]]))</f>
        <v>45354</v>
      </c>
      <c r="E646" s="3">
        <f>WEEKDAY(tblData[[#This Row],[Birthday 2024]],2)</f>
        <v>7</v>
      </c>
      <c r="F646" s="3">
        <f>WEEKDAY(DATE(2024,MONTH(tblData[[#This Row],[Birthday 2024]]),1),2)</f>
        <v>5</v>
      </c>
      <c r="G646" s="87">
        <f>DATE(2024,MONTH(tblData[[#This Row],[Birthday 2024]]),1)</f>
        <v>45352</v>
      </c>
      <c r="H646" s="87">
        <f>IF(tblData[[#This Row],[First Day of week of the month]]&lt;=2,tblData[[#This Row],[First Day of week]]+2-tblData[[#This Row],[First Day of week of the month]],tblData[[#This Row],[First Day of week]]+7-tblData[[#This Row],[First Day of week of the month]]+2)</f>
        <v>45356</v>
      </c>
      <c r="I646" s="87">
        <f>tblData[[#This Row],[First Tuesday of the month]]+7*2</f>
        <v>45370</v>
      </c>
      <c r="J646" s="3" t="b">
        <f>tblData[[#This Row],[Third Tuesday of the month]]=tblData[[#This Row],[Birthday 2024]]</f>
        <v>0</v>
      </c>
      <c r="K646" s="87" cm="1">
        <f t="array" ref="K646">tblData[[#This Row],[Birthday 2024]]-_xlfn.SWITCH(tblData[[#This Row],[Day of week]],7,0,6,6,5,5,4,4,3,3,2,2,1,1)</f>
        <v>45354</v>
      </c>
      <c r="L646" s="87">
        <f>IF(MONTH(tblData[[#This Row],[Birthday 2024]])=2,DATE(2024,2,25),EOMONTH(tblData[[#This Row],[Birthday 2024]],0)-4)</f>
        <v>45378</v>
      </c>
      <c r="M646" s="87">
        <f>EOMONTH(tblData[[#This Row],[Birthday 2024]],0)</f>
        <v>45382</v>
      </c>
      <c r="N646" s="87" t="b">
        <f>MEDIAN(tblData[[#This Row],[Last - 5]:[Last]],tblData[[#This Row],[Birthday 2024]])=tblData[[#This Row],[Birthday 2024]]</f>
        <v>0</v>
      </c>
      <c r="O646" s="87" t="b">
        <f>DAY(tblData[[#This Row],[Birthday 2024]]) = DAY(EDATE(tblData[[#This Row],[Birthday 2024]],6))</f>
        <v>1</v>
      </c>
      <c r="P646" s="87" t="b">
        <f>IF((tblData[[#This Row],[Day of week]]=7)+(tblData[[#This Row],[Day of week]]=6),TRUE,FALSE)</f>
        <v>1</v>
      </c>
      <c r="Q646" s="3">
        <f>IF(tblData[[#This Row],[Is Weekend]],DAY(tblData[[#This Row],[Birthday 2024]]),0)</f>
        <v>3</v>
      </c>
    </row>
    <row r="647" spans="2:17" ht="23.25" customHeight="1" x14ac:dyDescent="0.25">
      <c r="B647" s="19" t="s">
        <v>628</v>
      </c>
      <c r="C647" s="20">
        <v>37372</v>
      </c>
      <c r="D647" s="86">
        <f>DATE(2024,MONTH(tblData[[#This Row],[Birthday (MM/DD/YYYY)]]),DAY(tblData[[#This Row],[Birthday (MM/DD/YYYY)]]))</f>
        <v>45408</v>
      </c>
      <c r="E647" s="3">
        <f>WEEKDAY(tblData[[#This Row],[Birthday 2024]],2)</f>
        <v>5</v>
      </c>
      <c r="F647" s="3">
        <f>WEEKDAY(DATE(2024,MONTH(tblData[[#This Row],[Birthday 2024]]),1),2)</f>
        <v>1</v>
      </c>
      <c r="G647" s="87">
        <f>DATE(2024,MONTH(tblData[[#This Row],[Birthday 2024]]),1)</f>
        <v>45383</v>
      </c>
      <c r="H647" s="87">
        <f>IF(tblData[[#This Row],[First Day of week of the month]]&lt;=2,tblData[[#This Row],[First Day of week]]+2-tblData[[#This Row],[First Day of week of the month]],tblData[[#This Row],[First Day of week]]+7-tblData[[#This Row],[First Day of week of the month]]+2)</f>
        <v>45384</v>
      </c>
      <c r="I647" s="87">
        <f>tblData[[#This Row],[First Tuesday of the month]]+7*2</f>
        <v>45398</v>
      </c>
      <c r="J647" s="3" t="b">
        <f>tblData[[#This Row],[Third Tuesday of the month]]=tblData[[#This Row],[Birthday 2024]]</f>
        <v>0</v>
      </c>
      <c r="K647" s="87" cm="1">
        <f t="array" ref="K647">tblData[[#This Row],[Birthday 2024]]-_xlfn.SWITCH(tblData[[#This Row],[Day of week]],7,0,6,6,5,5,4,4,3,3,2,2,1,1)</f>
        <v>45403</v>
      </c>
      <c r="L647" s="87">
        <f>IF(MONTH(tblData[[#This Row],[Birthday 2024]])=2,DATE(2024,2,25),EOMONTH(tblData[[#This Row],[Birthday 2024]],0)-4)</f>
        <v>45408</v>
      </c>
      <c r="M647" s="87">
        <f>EOMONTH(tblData[[#This Row],[Birthday 2024]],0)</f>
        <v>45412</v>
      </c>
      <c r="N647" s="87" t="b">
        <f>MEDIAN(tblData[[#This Row],[Last - 5]:[Last]],tblData[[#This Row],[Birthday 2024]])=tblData[[#This Row],[Birthday 2024]]</f>
        <v>1</v>
      </c>
      <c r="O647" s="87" t="b">
        <f>DAY(tblData[[#This Row],[Birthday 2024]]) = DAY(EDATE(tblData[[#This Row],[Birthday 2024]],6))</f>
        <v>1</v>
      </c>
      <c r="P647" s="87" t="b">
        <f>IF((tblData[[#This Row],[Day of week]]=7)+(tblData[[#This Row],[Day of week]]=6),TRUE,FALSE)</f>
        <v>0</v>
      </c>
      <c r="Q647" s="3">
        <f>IF(tblData[[#This Row],[Is Weekend]],DAY(tblData[[#This Row],[Birthday 2024]]),0)</f>
        <v>0</v>
      </c>
    </row>
    <row r="648" spans="2:17" ht="23.25" customHeight="1" x14ac:dyDescent="0.25">
      <c r="B648" s="19" t="s">
        <v>629</v>
      </c>
      <c r="C648" s="20">
        <v>37379</v>
      </c>
      <c r="D648" s="86">
        <f>DATE(2024,MONTH(tblData[[#This Row],[Birthday (MM/DD/YYYY)]]),DAY(tblData[[#This Row],[Birthday (MM/DD/YYYY)]]))</f>
        <v>45415</v>
      </c>
      <c r="E648" s="3">
        <f>WEEKDAY(tblData[[#This Row],[Birthday 2024]],2)</f>
        <v>5</v>
      </c>
      <c r="F648" s="3">
        <f>WEEKDAY(DATE(2024,MONTH(tblData[[#This Row],[Birthday 2024]]),1),2)</f>
        <v>3</v>
      </c>
      <c r="G648" s="87">
        <f>DATE(2024,MONTH(tblData[[#This Row],[Birthday 2024]]),1)</f>
        <v>45413</v>
      </c>
      <c r="H648" s="87">
        <f>IF(tblData[[#This Row],[First Day of week of the month]]&lt;=2,tblData[[#This Row],[First Day of week]]+2-tblData[[#This Row],[First Day of week of the month]],tblData[[#This Row],[First Day of week]]+7-tblData[[#This Row],[First Day of week of the month]]+2)</f>
        <v>45419</v>
      </c>
      <c r="I648" s="87">
        <f>tblData[[#This Row],[First Tuesday of the month]]+7*2</f>
        <v>45433</v>
      </c>
      <c r="J648" s="3" t="b">
        <f>tblData[[#This Row],[Third Tuesday of the month]]=tblData[[#This Row],[Birthday 2024]]</f>
        <v>0</v>
      </c>
      <c r="K648" s="87" cm="1">
        <f t="array" ref="K648">tblData[[#This Row],[Birthday 2024]]-_xlfn.SWITCH(tblData[[#This Row],[Day of week]],7,0,6,6,5,5,4,4,3,3,2,2,1,1)</f>
        <v>45410</v>
      </c>
      <c r="L648" s="87">
        <f>IF(MONTH(tblData[[#This Row],[Birthday 2024]])=2,DATE(2024,2,25),EOMONTH(tblData[[#This Row],[Birthday 2024]],0)-4)</f>
        <v>45439</v>
      </c>
      <c r="M648" s="87">
        <f>EOMONTH(tblData[[#This Row],[Birthday 2024]],0)</f>
        <v>45443</v>
      </c>
      <c r="N648" s="87" t="b">
        <f>MEDIAN(tblData[[#This Row],[Last - 5]:[Last]],tblData[[#This Row],[Birthday 2024]])=tblData[[#This Row],[Birthday 2024]]</f>
        <v>0</v>
      </c>
      <c r="O648" s="87" t="b">
        <f>DAY(tblData[[#This Row],[Birthday 2024]]) = DAY(EDATE(tblData[[#This Row],[Birthday 2024]],6))</f>
        <v>1</v>
      </c>
      <c r="P648" s="87" t="b">
        <f>IF((tblData[[#This Row],[Day of week]]=7)+(tblData[[#This Row],[Day of week]]=6),TRUE,FALSE)</f>
        <v>0</v>
      </c>
      <c r="Q648" s="3">
        <f>IF(tblData[[#This Row],[Is Weekend]],DAY(tblData[[#This Row],[Birthday 2024]]),0)</f>
        <v>0</v>
      </c>
    </row>
    <row r="649" spans="2:17" ht="23.25" customHeight="1" x14ac:dyDescent="0.25">
      <c r="B649" s="19" t="s">
        <v>630</v>
      </c>
      <c r="C649" s="20">
        <v>37024</v>
      </c>
      <c r="D649" s="86">
        <f>DATE(2024,MONTH(tblData[[#This Row],[Birthday (MM/DD/YYYY)]]),DAY(tblData[[#This Row],[Birthday (MM/DD/YYYY)]]))</f>
        <v>45425</v>
      </c>
      <c r="E649" s="3">
        <f>WEEKDAY(tblData[[#This Row],[Birthday 2024]],2)</f>
        <v>1</v>
      </c>
      <c r="F649" s="3">
        <f>WEEKDAY(DATE(2024,MONTH(tblData[[#This Row],[Birthday 2024]]),1),2)</f>
        <v>3</v>
      </c>
      <c r="G649" s="87">
        <f>DATE(2024,MONTH(tblData[[#This Row],[Birthday 2024]]),1)</f>
        <v>45413</v>
      </c>
      <c r="H649" s="87">
        <f>IF(tblData[[#This Row],[First Day of week of the month]]&lt;=2,tblData[[#This Row],[First Day of week]]+2-tblData[[#This Row],[First Day of week of the month]],tblData[[#This Row],[First Day of week]]+7-tblData[[#This Row],[First Day of week of the month]]+2)</f>
        <v>45419</v>
      </c>
      <c r="I649" s="87">
        <f>tblData[[#This Row],[First Tuesday of the month]]+7*2</f>
        <v>45433</v>
      </c>
      <c r="J649" s="3" t="b">
        <f>tblData[[#This Row],[Third Tuesday of the month]]=tblData[[#This Row],[Birthday 2024]]</f>
        <v>0</v>
      </c>
      <c r="K649" s="87" cm="1">
        <f t="array" ref="K649">tblData[[#This Row],[Birthday 2024]]-_xlfn.SWITCH(tblData[[#This Row],[Day of week]],7,0,6,6,5,5,4,4,3,3,2,2,1,1)</f>
        <v>45424</v>
      </c>
      <c r="L649" s="87">
        <f>IF(MONTH(tblData[[#This Row],[Birthday 2024]])=2,DATE(2024,2,25),EOMONTH(tblData[[#This Row],[Birthday 2024]],0)-4)</f>
        <v>45439</v>
      </c>
      <c r="M649" s="87">
        <f>EOMONTH(tblData[[#This Row],[Birthday 2024]],0)</f>
        <v>45443</v>
      </c>
      <c r="N649" s="87" t="b">
        <f>MEDIAN(tblData[[#This Row],[Last - 5]:[Last]],tblData[[#This Row],[Birthday 2024]])=tblData[[#This Row],[Birthday 2024]]</f>
        <v>0</v>
      </c>
      <c r="O649" s="87" t="b">
        <f>DAY(tblData[[#This Row],[Birthday 2024]]) = DAY(EDATE(tblData[[#This Row],[Birthday 2024]],6))</f>
        <v>1</v>
      </c>
      <c r="P649" s="87" t="b">
        <f>IF((tblData[[#This Row],[Day of week]]=7)+(tblData[[#This Row],[Day of week]]=6),TRUE,FALSE)</f>
        <v>0</v>
      </c>
      <c r="Q649" s="3">
        <f>IF(tblData[[#This Row],[Is Weekend]],DAY(tblData[[#This Row],[Birthday 2024]]),0)</f>
        <v>0</v>
      </c>
    </row>
    <row r="650" spans="2:17" ht="23.25" customHeight="1" x14ac:dyDescent="0.25">
      <c r="B650" s="19" t="s">
        <v>631</v>
      </c>
      <c r="C650" s="20">
        <v>37146</v>
      </c>
      <c r="D650" s="86">
        <f>DATE(2024,MONTH(tblData[[#This Row],[Birthday (MM/DD/YYYY)]]),DAY(tblData[[#This Row],[Birthday (MM/DD/YYYY)]]))</f>
        <v>45547</v>
      </c>
      <c r="E650" s="3">
        <f>WEEKDAY(tblData[[#This Row],[Birthday 2024]],2)</f>
        <v>4</v>
      </c>
      <c r="F650" s="3">
        <f>WEEKDAY(DATE(2024,MONTH(tblData[[#This Row],[Birthday 2024]]),1),2)</f>
        <v>7</v>
      </c>
      <c r="G650" s="87">
        <f>DATE(2024,MONTH(tblData[[#This Row],[Birthday 2024]]),1)</f>
        <v>45536</v>
      </c>
      <c r="H650" s="87">
        <f>IF(tblData[[#This Row],[First Day of week of the month]]&lt;=2,tblData[[#This Row],[First Day of week]]+2-tblData[[#This Row],[First Day of week of the month]],tblData[[#This Row],[First Day of week]]+7-tblData[[#This Row],[First Day of week of the month]]+2)</f>
        <v>45538</v>
      </c>
      <c r="I650" s="87">
        <f>tblData[[#This Row],[First Tuesday of the month]]+7*2</f>
        <v>45552</v>
      </c>
      <c r="J650" s="3" t="b">
        <f>tblData[[#This Row],[Third Tuesday of the month]]=tblData[[#This Row],[Birthday 2024]]</f>
        <v>0</v>
      </c>
      <c r="K650" s="87" cm="1">
        <f t="array" ref="K650">tblData[[#This Row],[Birthday 2024]]-_xlfn.SWITCH(tblData[[#This Row],[Day of week]],7,0,6,6,5,5,4,4,3,3,2,2,1,1)</f>
        <v>45543</v>
      </c>
      <c r="L650" s="87">
        <f>IF(MONTH(tblData[[#This Row],[Birthday 2024]])=2,DATE(2024,2,25),EOMONTH(tblData[[#This Row],[Birthday 2024]],0)-4)</f>
        <v>45561</v>
      </c>
      <c r="M650" s="87">
        <f>EOMONTH(tblData[[#This Row],[Birthday 2024]],0)</f>
        <v>45565</v>
      </c>
      <c r="N650" s="87" t="b">
        <f>MEDIAN(tblData[[#This Row],[Last - 5]:[Last]],tblData[[#This Row],[Birthday 2024]])=tblData[[#This Row],[Birthday 2024]]</f>
        <v>0</v>
      </c>
      <c r="O650" s="87" t="b">
        <f>DAY(tblData[[#This Row],[Birthday 2024]]) = DAY(EDATE(tblData[[#This Row],[Birthday 2024]],6))</f>
        <v>1</v>
      </c>
      <c r="P650" s="87" t="b">
        <f>IF((tblData[[#This Row],[Day of week]]=7)+(tblData[[#This Row],[Day of week]]=6),TRUE,FALSE)</f>
        <v>0</v>
      </c>
      <c r="Q650" s="3">
        <f>IF(tblData[[#This Row],[Is Weekend]],DAY(tblData[[#This Row],[Birthday 2024]]),0)</f>
        <v>0</v>
      </c>
    </row>
    <row r="651" spans="2:17" ht="23.25" customHeight="1" x14ac:dyDescent="0.25">
      <c r="B651" s="19" t="s">
        <v>632</v>
      </c>
      <c r="C651" s="20">
        <v>38094</v>
      </c>
      <c r="D651" s="86">
        <f>DATE(2024,MONTH(tblData[[#This Row],[Birthday (MM/DD/YYYY)]]),DAY(tblData[[#This Row],[Birthday (MM/DD/YYYY)]]))</f>
        <v>45399</v>
      </c>
      <c r="E651" s="3">
        <f>WEEKDAY(tblData[[#This Row],[Birthday 2024]],2)</f>
        <v>3</v>
      </c>
      <c r="F651" s="3">
        <f>WEEKDAY(DATE(2024,MONTH(tblData[[#This Row],[Birthday 2024]]),1),2)</f>
        <v>1</v>
      </c>
      <c r="G651" s="87">
        <f>DATE(2024,MONTH(tblData[[#This Row],[Birthday 2024]]),1)</f>
        <v>45383</v>
      </c>
      <c r="H651" s="87">
        <f>IF(tblData[[#This Row],[First Day of week of the month]]&lt;=2,tblData[[#This Row],[First Day of week]]+2-tblData[[#This Row],[First Day of week of the month]],tblData[[#This Row],[First Day of week]]+7-tblData[[#This Row],[First Day of week of the month]]+2)</f>
        <v>45384</v>
      </c>
      <c r="I651" s="87">
        <f>tblData[[#This Row],[First Tuesday of the month]]+7*2</f>
        <v>45398</v>
      </c>
      <c r="J651" s="3" t="b">
        <f>tblData[[#This Row],[Third Tuesday of the month]]=tblData[[#This Row],[Birthday 2024]]</f>
        <v>0</v>
      </c>
      <c r="K651" s="87" cm="1">
        <f t="array" ref="K651">tblData[[#This Row],[Birthday 2024]]-_xlfn.SWITCH(tblData[[#This Row],[Day of week]],7,0,6,6,5,5,4,4,3,3,2,2,1,1)</f>
        <v>45396</v>
      </c>
      <c r="L651" s="87">
        <f>IF(MONTH(tblData[[#This Row],[Birthday 2024]])=2,DATE(2024,2,25),EOMONTH(tblData[[#This Row],[Birthday 2024]],0)-4)</f>
        <v>45408</v>
      </c>
      <c r="M651" s="87">
        <f>EOMONTH(tblData[[#This Row],[Birthday 2024]],0)</f>
        <v>45412</v>
      </c>
      <c r="N651" s="87" t="b">
        <f>MEDIAN(tblData[[#This Row],[Last - 5]:[Last]],tblData[[#This Row],[Birthday 2024]])=tblData[[#This Row],[Birthday 2024]]</f>
        <v>0</v>
      </c>
      <c r="O651" s="87" t="b">
        <f>DAY(tblData[[#This Row],[Birthday 2024]]) = DAY(EDATE(tblData[[#This Row],[Birthday 2024]],6))</f>
        <v>1</v>
      </c>
      <c r="P651" s="87" t="b">
        <f>IF((tblData[[#This Row],[Day of week]]=7)+(tblData[[#This Row],[Day of week]]=6),TRUE,FALSE)</f>
        <v>0</v>
      </c>
      <c r="Q651" s="3">
        <f>IF(tblData[[#This Row],[Is Weekend]],DAY(tblData[[#This Row],[Birthday 2024]]),0)</f>
        <v>0</v>
      </c>
    </row>
    <row r="652" spans="2:17" ht="23.25" customHeight="1" x14ac:dyDescent="0.25">
      <c r="B652" s="19" t="s">
        <v>633</v>
      </c>
      <c r="C652" s="20">
        <v>36955</v>
      </c>
      <c r="D652" s="86">
        <f>DATE(2024,MONTH(tblData[[#This Row],[Birthday (MM/DD/YYYY)]]),DAY(tblData[[#This Row],[Birthday (MM/DD/YYYY)]]))</f>
        <v>45356</v>
      </c>
      <c r="E652" s="3">
        <f>WEEKDAY(tblData[[#This Row],[Birthday 2024]],2)</f>
        <v>2</v>
      </c>
      <c r="F652" s="3">
        <f>WEEKDAY(DATE(2024,MONTH(tblData[[#This Row],[Birthday 2024]]),1),2)</f>
        <v>5</v>
      </c>
      <c r="G652" s="87">
        <f>DATE(2024,MONTH(tblData[[#This Row],[Birthday 2024]]),1)</f>
        <v>45352</v>
      </c>
      <c r="H652" s="87">
        <f>IF(tblData[[#This Row],[First Day of week of the month]]&lt;=2,tblData[[#This Row],[First Day of week]]+2-tblData[[#This Row],[First Day of week of the month]],tblData[[#This Row],[First Day of week]]+7-tblData[[#This Row],[First Day of week of the month]]+2)</f>
        <v>45356</v>
      </c>
      <c r="I652" s="87">
        <f>tblData[[#This Row],[First Tuesday of the month]]+7*2</f>
        <v>45370</v>
      </c>
      <c r="J652" s="3" t="b">
        <f>tblData[[#This Row],[Third Tuesday of the month]]=tblData[[#This Row],[Birthday 2024]]</f>
        <v>0</v>
      </c>
      <c r="K652" s="87" cm="1">
        <f t="array" ref="K652">tblData[[#This Row],[Birthday 2024]]-_xlfn.SWITCH(tblData[[#This Row],[Day of week]],7,0,6,6,5,5,4,4,3,3,2,2,1,1)</f>
        <v>45354</v>
      </c>
      <c r="L652" s="87">
        <f>IF(MONTH(tblData[[#This Row],[Birthday 2024]])=2,DATE(2024,2,25),EOMONTH(tblData[[#This Row],[Birthday 2024]],0)-4)</f>
        <v>45378</v>
      </c>
      <c r="M652" s="87">
        <f>EOMONTH(tblData[[#This Row],[Birthday 2024]],0)</f>
        <v>45382</v>
      </c>
      <c r="N652" s="87" t="b">
        <f>MEDIAN(tblData[[#This Row],[Last - 5]:[Last]],tblData[[#This Row],[Birthday 2024]])=tblData[[#This Row],[Birthday 2024]]</f>
        <v>0</v>
      </c>
      <c r="O652" s="87" t="b">
        <f>DAY(tblData[[#This Row],[Birthday 2024]]) = DAY(EDATE(tblData[[#This Row],[Birthday 2024]],6))</f>
        <v>1</v>
      </c>
      <c r="P652" s="87" t="b">
        <f>IF((tblData[[#This Row],[Day of week]]=7)+(tblData[[#This Row],[Day of week]]=6),TRUE,FALSE)</f>
        <v>0</v>
      </c>
      <c r="Q652" s="3">
        <f>IF(tblData[[#This Row],[Is Weekend]],DAY(tblData[[#This Row],[Birthday 2024]]),0)</f>
        <v>0</v>
      </c>
    </row>
    <row r="653" spans="2:17" ht="23.25" customHeight="1" x14ac:dyDescent="0.25">
      <c r="B653" s="19" t="s">
        <v>634</v>
      </c>
      <c r="C653" s="20">
        <v>37309</v>
      </c>
      <c r="D653" s="86">
        <f>DATE(2024,MONTH(tblData[[#This Row],[Birthday (MM/DD/YYYY)]]),DAY(tblData[[#This Row],[Birthday (MM/DD/YYYY)]]))</f>
        <v>45344</v>
      </c>
      <c r="E653" s="3">
        <f>WEEKDAY(tblData[[#This Row],[Birthday 2024]],2)</f>
        <v>4</v>
      </c>
      <c r="F653" s="3">
        <f>WEEKDAY(DATE(2024,MONTH(tblData[[#This Row],[Birthday 2024]]),1),2)</f>
        <v>4</v>
      </c>
      <c r="G653" s="87">
        <f>DATE(2024,MONTH(tblData[[#This Row],[Birthday 2024]]),1)</f>
        <v>45323</v>
      </c>
      <c r="H653" s="87">
        <f>IF(tblData[[#This Row],[First Day of week of the month]]&lt;=2,tblData[[#This Row],[First Day of week]]+2-tblData[[#This Row],[First Day of week of the month]],tblData[[#This Row],[First Day of week]]+7-tblData[[#This Row],[First Day of week of the month]]+2)</f>
        <v>45328</v>
      </c>
      <c r="I653" s="87">
        <f>tblData[[#This Row],[First Tuesday of the month]]+7*2</f>
        <v>45342</v>
      </c>
      <c r="J653" s="3" t="b">
        <f>tblData[[#This Row],[Third Tuesday of the month]]=tblData[[#This Row],[Birthday 2024]]</f>
        <v>0</v>
      </c>
      <c r="K653" s="87" cm="1">
        <f t="array" ref="K653">tblData[[#This Row],[Birthday 2024]]-_xlfn.SWITCH(tblData[[#This Row],[Day of week]],7,0,6,6,5,5,4,4,3,3,2,2,1,1)</f>
        <v>45340</v>
      </c>
      <c r="L653" s="87">
        <f>IF(MONTH(tblData[[#This Row],[Birthday 2024]])=2,DATE(2024,2,25),EOMONTH(tblData[[#This Row],[Birthday 2024]],0)-4)</f>
        <v>45347</v>
      </c>
      <c r="M653" s="87">
        <f>EOMONTH(tblData[[#This Row],[Birthday 2024]],0)</f>
        <v>45351</v>
      </c>
      <c r="N653" s="87" t="b">
        <f>MEDIAN(tblData[[#This Row],[Last - 5]:[Last]],tblData[[#This Row],[Birthday 2024]])=tblData[[#This Row],[Birthday 2024]]</f>
        <v>0</v>
      </c>
      <c r="O653" s="87" t="b">
        <f>DAY(tblData[[#This Row],[Birthday 2024]]) = DAY(EDATE(tblData[[#This Row],[Birthday 2024]],6))</f>
        <v>1</v>
      </c>
      <c r="P653" s="87" t="b">
        <f>IF((tblData[[#This Row],[Day of week]]=7)+(tblData[[#This Row],[Day of week]]=6),TRUE,FALSE)</f>
        <v>0</v>
      </c>
      <c r="Q653" s="3">
        <f>IF(tblData[[#This Row],[Is Weekend]],DAY(tblData[[#This Row],[Birthday 2024]]),0)</f>
        <v>0</v>
      </c>
    </row>
    <row r="654" spans="2:17" ht="23.25" customHeight="1" x14ac:dyDescent="0.25">
      <c r="B654" s="19" t="s">
        <v>159</v>
      </c>
      <c r="C654" s="20">
        <v>37911</v>
      </c>
      <c r="D654" s="86">
        <f>DATE(2024,MONTH(tblData[[#This Row],[Birthday (MM/DD/YYYY)]]),DAY(tblData[[#This Row],[Birthday (MM/DD/YYYY)]]))</f>
        <v>45582</v>
      </c>
      <c r="E654" s="3">
        <f>WEEKDAY(tblData[[#This Row],[Birthday 2024]],2)</f>
        <v>4</v>
      </c>
      <c r="F654" s="3">
        <f>WEEKDAY(DATE(2024,MONTH(tblData[[#This Row],[Birthday 2024]]),1),2)</f>
        <v>2</v>
      </c>
      <c r="G654" s="87">
        <f>DATE(2024,MONTH(tblData[[#This Row],[Birthday 2024]]),1)</f>
        <v>45566</v>
      </c>
      <c r="H654" s="87">
        <f>IF(tblData[[#This Row],[First Day of week of the month]]&lt;=2,tblData[[#This Row],[First Day of week]]+2-tblData[[#This Row],[First Day of week of the month]],tblData[[#This Row],[First Day of week]]+7-tblData[[#This Row],[First Day of week of the month]]+2)</f>
        <v>45566</v>
      </c>
      <c r="I654" s="87">
        <f>tblData[[#This Row],[First Tuesday of the month]]+7*2</f>
        <v>45580</v>
      </c>
      <c r="J654" s="3" t="b">
        <f>tblData[[#This Row],[Third Tuesday of the month]]=tblData[[#This Row],[Birthday 2024]]</f>
        <v>0</v>
      </c>
      <c r="K654" s="87" cm="1">
        <f t="array" ref="K654">tblData[[#This Row],[Birthday 2024]]-_xlfn.SWITCH(tblData[[#This Row],[Day of week]],7,0,6,6,5,5,4,4,3,3,2,2,1,1)</f>
        <v>45578</v>
      </c>
      <c r="L654" s="87">
        <f>IF(MONTH(tblData[[#This Row],[Birthday 2024]])=2,DATE(2024,2,25),EOMONTH(tblData[[#This Row],[Birthday 2024]],0)-4)</f>
        <v>45592</v>
      </c>
      <c r="M654" s="87">
        <f>EOMONTH(tblData[[#This Row],[Birthday 2024]],0)</f>
        <v>45596</v>
      </c>
      <c r="N654" s="87" t="b">
        <f>MEDIAN(tblData[[#This Row],[Last - 5]:[Last]],tblData[[#This Row],[Birthday 2024]])=tblData[[#This Row],[Birthday 2024]]</f>
        <v>0</v>
      </c>
      <c r="O654" s="87" t="b">
        <f>DAY(tblData[[#This Row],[Birthday 2024]]) = DAY(EDATE(tblData[[#This Row],[Birthday 2024]],6))</f>
        <v>1</v>
      </c>
      <c r="P654" s="87" t="b">
        <f>IF((tblData[[#This Row],[Day of week]]=7)+(tblData[[#This Row],[Day of week]]=6),TRUE,FALSE)</f>
        <v>0</v>
      </c>
      <c r="Q654" s="3">
        <f>IF(tblData[[#This Row],[Is Weekend]],DAY(tblData[[#This Row],[Birthday 2024]]),0)</f>
        <v>0</v>
      </c>
    </row>
    <row r="655" spans="2:17" ht="23.25" customHeight="1" x14ac:dyDescent="0.25">
      <c r="B655" s="19" t="s">
        <v>635</v>
      </c>
      <c r="C655" s="20">
        <v>37244</v>
      </c>
      <c r="D655" s="86">
        <f>DATE(2024,MONTH(tblData[[#This Row],[Birthday (MM/DD/YYYY)]]),DAY(tblData[[#This Row],[Birthday (MM/DD/YYYY)]]))</f>
        <v>45645</v>
      </c>
      <c r="E655" s="3">
        <f>WEEKDAY(tblData[[#This Row],[Birthday 2024]],2)</f>
        <v>4</v>
      </c>
      <c r="F655" s="3">
        <f>WEEKDAY(DATE(2024,MONTH(tblData[[#This Row],[Birthday 2024]]),1),2)</f>
        <v>7</v>
      </c>
      <c r="G655" s="87">
        <f>DATE(2024,MONTH(tblData[[#This Row],[Birthday 2024]]),1)</f>
        <v>45627</v>
      </c>
      <c r="H655" s="87">
        <f>IF(tblData[[#This Row],[First Day of week of the month]]&lt;=2,tblData[[#This Row],[First Day of week]]+2-tblData[[#This Row],[First Day of week of the month]],tblData[[#This Row],[First Day of week]]+7-tblData[[#This Row],[First Day of week of the month]]+2)</f>
        <v>45629</v>
      </c>
      <c r="I655" s="87">
        <f>tblData[[#This Row],[First Tuesday of the month]]+7*2</f>
        <v>45643</v>
      </c>
      <c r="J655" s="3" t="b">
        <f>tblData[[#This Row],[Third Tuesday of the month]]=tblData[[#This Row],[Birthday 2024]]</f>
        <v>0</v>
      </c>
      <c r="K655" s="87" cm="1">
        <f t="array" ref="K655">tblData[[#This Row],[Birthday 2024]]-_xlfn.SWITCH(tblData[[#This Row],[Day of week]],7,0,6,6,5,5,4,4,3,3,2,2,1,1)</f>
        <v>45641</v>
      </c>
      <c r="L655" s="87">
        <f>IF(MONTH(tblData[[#This Row],[Birthday 2024]])=2,DATE(2024,2,25),EOMONTH(tblData[[#This Row],[Birthday 2024]],0)-4)</f>
        <v>45653</v>
      </c>
      <c r="M655" s="87">
        <f>EOMONTH(tblData[[#This Row],[Birthday 2024]],0)</f>
        <v>45657</v>
      </c>
      <c r="N655" s="87" t="b">
        <f>MEDIAN(tblData[[#This Row],[Last - 5]:[Last]],tblData[[#This Row],[Birthday 2024]])=tblData[[#This Row],[Birthday 2024]]</f>
        <v>0</v>
      </c>
      <c r="O655" s="87" t="b">
        <f>DAY(tblData[[#This Row],[Birthday 2024]]) = DAY(EDATE(tblData[[#This Row],[Birthday 2024]],6))</f>
        <v>1</v>
      </c>
      <c r="P655" s="87" t="b">
        <f>IF((tblData[[#This Row],[Day of week]]=7)+(tblData[[#This Row],[Day of week]]=6),TRUE,FALSE)</f>
        <v>0</v>
      </c>
      <c r="Q655" s="3">
        <f>IF(tblData[[#This Row],[Is Weekend]],DAY(tblData[[#This Row],[Birthday 2024]]),0)</f>
        <v>0</v>
      </c>
    </row>
    <row r="656" spans="2:17" ht="23.25" customHeight="1" x14ac:dyDescent="0.25">
      <c r="B656" s="19" t="s">
        <v>636</v>
      </c>
      <c r="C656" s="20">
        <v>37666</v>
      </c>
      <c r="D656" s="86">
        <f>DATE(2024,MONTH(tblData[[#This Row],[Birthday (MM/DD/YYYY)]]),DAY(tblData[[#This Row],[Birthday (MM/DD/YYYY)]]))</f>
        <v>45336</v>
      </c>
      <c r="E656" s="3">
        <f>WEEKDAY(tblData[[#This Row],[Birthday 2024]],2)</f>
        <v>3</v>
      </c>
      <c r="F656" s="3">
        <f>WEEKDAY(DATE(2024,MONTH(tblData[[#This Row],[Birthday 2024]]),1),2)</f>
        <v>4</v>
      </c>
      <c r="G656" s="87">
        <f>DATE(2024,MONTH(tblData[[#This Row],[Birthday 2024]]),1)</f>
        <v>45323</v>
      </c>
      <c r="H656" s="87">
        <f>IF(tblData[[#This Row],[First Day of week of the month]]&lt;=2,tblData[[#This Row],[First Day of week]]+2-tblData[[#This Row],[First Day of week of the month]],tblData[[#This Row],[First Day of week]]+7-tblData[[#This Row],[First Day of week of the month]]+2)</f>
        <v>45328</v>
      </c>
      <c r="I656" s="87">
        <f>tblData[[#This Row],[First Tuesday of the month]]+7*2</f>
        <v>45342</v>
      </c>
      <c r="J656" s="3" t="b">
        <f>tblData[[#This Row],[Third Tuesday of the month]]=tblData[[#This Row],[Birthday 2024]]</f>
        <v>0</v>
      </c>
      <c r="K656" s="87" cm="1">
        <f t="array" ref="K656">tblData[[#This Row],[Birthday 2024]]-_xlfn.SWITCH(tblData[[#This Row],[Day of week]],7,0,6,6,5,5,4,4,3,3,2,2,1,1)</f>
        <v>45333</v>
      </c>
      <c r="L656" s="87">
        <f>IF(MONTH(tblData[[#This Row],[Birthday 2024]])=2,DATE(2024,2,25),EOMONTH(tblData[[#This Row],[Birthday 2024]],0)-4)</f>
        <v>45347</v>
      </c>
      <c r="M656" s="87">
        <f>EOMONTH(tblData[[#This Row],[Birthday 2024]],0)</f>
        <v>45351</v>
      </c>
      <c r="N656" s="87" t="b">
        <f>MEDIAN(tblData[[#This Row],[Last - 5]:[Last]],tblData[[#This Row],[Birthday 2024]])=tblData[[#This Row],[Birthday 2024]]</f>
        <v>0</v>
      </c>
      <c r="O656" s="87" t="b">
        <f>DAY(tblData[[#This Row],[Birthday 2024]]) = DAY(EDATE(tblData[[#This Row],[Birthday 2024]],6))</f>
        <v>1</v>
      </c>
      <c r="P656" s="87" t="b">
        <f>IF((tblData[[#This Row],[Day of week]]=7)+(tblData[[#This Row],[Day of week]]=6),TRUE,FALSE)</f>
        <v>0</v>
      </c>
      <c r="Q656" s="3">
        <f>IF(tblData[[#This Row],[Is Weekend]],DAY(tblData[[#This Row],[Birthday 2024]]),0)</f>
        <v>0</v>
      </c>
    </row>
    <row r="657" spans="2:17" ht="23.25" customHeight="1" x14ac:dyDescent="0.25">
      <c r="B657" s="19" t="s">
        <v>637</v>
      </c>
      <c r="C657" s="20">
        <v>37534</v>
      </c>
      <c r="D657" s="86">
        <f>DATE(2024,MONTH(tblData[[#This Row],[Birthday (MM/DD/YYYY)]]),DAY(tblData[[#This Row],[Birthday (MM/DD/YYYY)]]))</f>
        <v>45570</v>
      </c>
      <c r="E657" s="3">
        <f>WEEKDAY(tblData[[#This Row],[Birthday 2024]],2)</f>
        <v>6</v>
      </c>
      <c r="F657" s="3">
        <f>WEEKDAY(DATE(2024,MONTH(tblData[[#This Row],[Birthday 2024]]),1),2)</f>
        <v>2</v>
      </c>
      <c r="G657" s="87">
        <f>DATE(2024,MONTH(tblData[[#This Row],[Birthday 2024]]),1)</f>
        <v>45566</v>
      </c>
      <c r="H657" s="87">
        <f>IF(tblData[[#This Row],[First Day of week of the month]]&lt;=2,tblData[[#This Row],[First Day of week]]+2-tblData[[#This Row],[First Day of week of the month]],tblData[[#This Row],[First Day of week]]+7-tblData[[#This Row],[First Day of week of the month]]+2)</f>
        <v>45566</v>
      </c>
      <c r="I657" s="87">
        <f>tblData[[#This Row],[First Tuesday of the month]]+7*2</f>
        <v>45580</v>
      </c>
      <c r="J657" s="3" t="b">
        <f>tblData[[#This Row],[Third Tuesday of the month]]=tblData[[#This Row],[Birthday 2024]]</f>
        <v>0</v>
      </c>
      <c r="K657" s="87" cm="1">
        <f t="array" ref="K657">tblData[[#This Row],[Birthday 2024]]-_xlfn.SWITCH(tblData[[#This Row],[Day of week]],7,0,6,6,5,5,4,4,3,3,2,2,1,1)</f>
        <v>45564</v>
      </c>
      <c r="L657" s="87">
        <f>IF(MONTH(tblData[[#This Row],[Birthday 2024]])=2,DATE(2024,2,25),EOMONTH(tblData[[#This Row],[Birthday 2024]],0)-4)</f>
        <v>45592</v>
      </c>
      <c r="M657" s="87">
        <f>EOMONTH(tblData[[#This Row],[Birthday 2024]],0)</f>
        <v>45596</v>
      </c>
      <c r="N657" s="87" t="b">
        <f>MEDIAN(tblData[[#This Row],[Last - 5]:[Last]],tblData[[#This Row],[Birthday 2024]])=tblData[[#This Row],[Birthday 2024]]</f>
        <v>0</v>
      </c>
      <c r="O657" s="87" t="b">
        <f>DAY(tblData[[#This Row],[Birthday 2024]]) = DAY(EDATE(tblData[[#This Row],[Birthday 2024]],6))</f>
        <v>1</v>
      </c>
      <c r="P657" s="87" t="b">
        <f>IF((tblData[[#This Row],[Day of week]]=7)+(tblData[[#This Row],[Day of week]]=6),TRUE,FALSE)</f>
        <v>1</v>
      </c>
      <c r="Q657" s="3">
        <f>IF(tblData[[#This Row],[Is Weekend]],DAY(tblData[[#This Row],[Birthday 2024]]),0)</f>
        <v>5</v>
      </c>
    </row>
    <row r="658" spans="2:17" ht="23.25" customHeight="1" x14ac:dyDescent="0.25">
      <c r="B658" s="19" t="s">
        <v>638</v>
      </c>
      <c r="C658" s="20">
        <v>37055</v>
      </c>
      <c r="D658" s="86">
        <f>DATE(2024,MONTH(tblData[[#This Row],[Birthday (MM/DD/YYYY)]]),DAY(tblData[[#This Row],[Birthday (MM/DD/YYYY)]]))</f>
        <v>45456</v>
      </c>
      <c r="E658" s="3">
        <f>WEEKDAY(tblData[[#This Row],[Birthday 2024]],2)</f>
        <v>4</v>
      </c>
      <c r="F658" s="3">
        <f>WEEKDAY(DATE(2024,MONTH(tblData[[#This Row],[Birthday 2024]]),1),2)</f>
        <v>6</v>
      </c>
      <c r="G658" s="87">
        <f>DATE(2024,MONTH(tblData[[#This Row],[Birthday 2024]]),1)</f>
        <v>45444</v>
      </c>
      <c r="H658" s="87">
        <f>IF(tblData[[#This Row],[First Day of week of the month]]&lt;=2,tblData[[#This Row],[First Day of week]]+2-tblData[[#This Row],[First Day of week of the month]],tblData[[#This Row],[First Day of week]]+7-tblData[[#This Row],[First Day of week of the month]]+2)</f>
        <v>45447</v>
      </c>
      <c r="I658" s="87">
        <f>tblData[[#This Row],[First Tuesday of the month]]+7*2</f>
        <v>45461</v>
      </c>
      <c r="J658" s="3" t="b">
        <f>tblData[[#This Row],[Third Tuesday of the month]]=tblData[[#This Row],[Birthday 2024]]</f>
        <v>0</v>
      </c>
      <c r="K658" s="87" cm="1">
        <f t="array" ref="K658">tblData[[#This Row],[Birthday 2024]]-_xlfn.SWITCH(tblData[[#This Row],[Day of week]],7,0,6,6,5,5,4,4,3,3,2,2,1,1)</f>
        <v>45452</v>
      </c>
      <c r="L658" s="87">
        <f>IF(MONTH(tblData[[#This Row],[Birthday 2024]])=2,DATE(2024,2,25),EOMONTH(tblData[[#This Row],[Birthday 2024]],0)-4)</f>
        <v>45469</v>
      </c>
      <c r="M658" s="87">
        <f>EOMONTH(tblData[[#This Row],[Birthday 2024]],0)</f>
        <v>45473</v>
      </c>
      <c r="N658" s="87" t="b">
        <f>MEDIAN(tblData[[#This Row],[Last - 5]:[Last]],tblData[[#This Row],[Birthday 2024]])=tblData[[#This Row],[Birthday 2024]]</f>
        <v>0</v>
      </c>
      <c r="O658" s="87" t="b">
        <f>DAY(tblData[[#This Row],[Birthday 2024]]) = DAY(EDATE(tblData[[#This Row],[Birthday 2024]],6))</f>
        <v>1</v>
      </c>
      <c r="P658" s="87" t="b">
        <f>IF((tblData[[#This Row],[Day of week]]=7)+(tblData[[#This Row],[Day of week]]=6),TRUE,FALSE)</f>
        <v>0</v>
      </c>
      <c r="Q658" s="3">
        <f>IF(tblData[[#This Row],[Is Weekend]],DAY(tblData[[#This Row],[Birthday 2024]]),0)</f>
        <v>0</v>
      </c>
    </row>
    <row r="659" spans="2:17" ht="23.25" customHeight="1" x14ac:dyDescent="0.25">
      <c r="B659" s="19" t="s">
        <v>639</v>
      </c>
      <c r="C659" s="20">
        <v>37887</v>
      </c>
      <c r="D659" s="86">
        <f>DATE(2024,MONTH(tblData[[#This Row],[Birthday (MM/DD/YYYY)]]),DAY(tblData[[#This Row],[Birthday (MM/DD/YYYY)]]))</f>
        <v>45558</v>
      </c>
      <c r="E659" s="3">
        <f>WEEKDAY(tblData[[#This Row],[Birthday 2024]],2)</f>
        <v>1</v>
      </c>
      <c r="F659" s="3">
        <f>WEEKDAY(DATE(2024,MONTH(tblData[[#This Row],[Birthday 2024]]),1),2)</f>
        <v>7</v>
      </c>
      <c r="G659" s="87">
        <f>DATE(2024,MONTH(tblData[[#This Row],[Birthday 2024]]),1)</f>
        <v>45536</v>
      </c>
      <c r="H659" s="87">
        <f>IF(tblData[[#This Row],[First Day of week of the month]]&lt;=2,tblData[[#This Row],[First Day of week]]+2-tblData[[#This Row],[First Day of week of the month]],tblData[[#This Row],[First Day of week]]+7-tblData[[#This Row],[First Day of week of the month]]+2)</f>
        <v>45538</v>
      </c>
      <c r="I659" s="87">
        <f>tblData[[#This Row],[First Tuesday of the month]]+7*2</f>
        <v>45552</v>
      </c>
      <c r="J659" s="3" t="b">
        <f>tblData[[#This Row],[Third Tuesday of the month]]=tblData[[#This Row],[Birthday 2024]]</f>
        <v>0</v>
      </c>
      <c r="K659" s="87" cm="1">
        <f t="array" ref="K659">tblData[[#This Row],[Birthday 2024]]-_xlfn.SWITCH(tblData[[#This Row],[Day of week]],7,0,6,6,5,5,4,4,3,3,2,2,1,1)</f>
        <v>45557</v>
      </c>
      <c r="L659" s="87">
        <f>IF(MONTH(tblData[[#This Row],[Birthday 2024]])=2,DATE(2024,2,25),EOMONTH(tblData[[#This Row],[Birthday 2024]],0)-4)</f>
        <v>45561</v>
      </c>
      <c r="M659" s="87">
        <f>EOMONTH(tblData[[#This Row],[Birthday 2024]],0)</f>
        <v>45565</v>
      </c>
      <c r="N659" s="87" t="b">
        <f>MEDIAN(tblData[[#This Row],[Last - 5]:[Last]],tblData[[#This Row],[Birthday 2024]])=tblData[[#This Row],[Birthday 2024]]</f>
        <v>0</v>
      </c>
      <c r="O659" s="87" t="b">
        <f>DAY(tblData[[#This Row],[Birthday 2024]]) = DAY(EDATE(tblData[[#This Row],[Birthday 2024]],6))</f>
        <v>1</v>
      </c>
      <c r="P659" s="87" t="b">
        <f>IF((tblData[[#This Row],[Day of week]]=7)+(tblData[[#This Row],[Day of week]]=6),TRUE,FALSE)</f>
        <v>0</v>
      </c>
      <c r="Q659" s="3">
        <f>IF(tblData[[#This Row],[Is Weekend]],DAY(tblData[[#This Row],[Birthday 2024]]),0)</f>
        <v>0</v>
      </c>
    </row>
    <row r="660" spans="2:17" ht="23.25" customHeight="1" x14ac:dyDescent="0.25">
      <c r="B660" s="19" t="s">
        <v>640</v>
      </c>
      <c r="C660" s="20">
        <v>37964</v>
      </c>
      <c r="D660" s="86">
        <f>DATE(2024,MONTH(tblData[[#This Row],[Birthday (MM/DD/YYYY)]]),DAY(tblData[[#This Row],[Birthday (MM/DD/YYYY)]]))</f>
        <v>45635</v>
      </c>
      <c r="E660" s="3">
        <f>WEEKDAY(tblData[[#This Row],[Birthday 2024]],2)</f>
        <v>1</v>
      </c>
      <c r="F660" s="3">
        <f>WEEKDAY(DATE(2024,MONTH(tblData[[#This Row],[Birthday 2024]]),1),2)</f>
        <v>7</v>
      </c>
      <c r="G660" s="87">
        <f>DATE(2024,MONTH(tblData[[#This Row],[Birthday 2024]]),1)</f>
        <v>45627</v>
      </c>
      <c r="H660" s="87">
        <f>IF(tblData[[#This Row],[First Day of week of the month]]&lt;=2,tblData[[#This Row],[First Day of week]]+2-tblData[[#This Row],[First Day of week of the month]],tblData[[#This Row],[First Day of week]]+7-tblData[[#This Row],[First Day of week of the month]]+2)</f>
        <v>45629</v>
      </c>
      <c r="I660" s="87">
        <f>tblData[[#This Row],[First Tuesday of the month]]+7*2</f>
        <v>45643</v>
      </c>
      <c r="J660" s="3" t="b">
        <f>tblData[[#This Row],[Third Tuesday of the month]]=tblData[[#This Row],[Birthday 2024]]</f>
        <v>0</v>
      </c>
      <c r="K660" s="87" cm="1">
        <f t="array" ref="K660">tblData[[#This Row],[Birthday 2024]]-_xlfn.SWITCH(tblData[[#This Row],[Day of week]],7,0,6,6,5,5,4,4,3,3,2,2,1,1)</f>
        <v>45634</v>
      </c>
      <c r="L660" s="87">
        <f>IF(MONTH(tblData[[#This Row],[Birthday 2024]])=2,DATE(2024,2,25),EOMONTH(tblData[[#This Row],[Birthday 2024]],0)-4)</f>
        <v>45653</v>
      </c>
      <c r="M660" s="87">
        <f>EOMONTH(tblData[[#This Row],[Birthday 2024]],0)</f>
        <v>45657</v>
      </c>
      <c r="N660" s="87" t="b">
        <f>MEDIAN(tblData[[#This Row],[Last - 5]:[Last]],tblData[[#This Row],[Birthday 2024]])=tblData[[#This Row],[Birthday 2024]]</f>
        <v>0</v>
      </c>
      <c r="O660" s="87" t="b">
        <f>DAY(tblData[[#This Row],[Birthday 2024]]) = DAY(EDATE(tblData[[#This Row],[Birthday 2024]],6))</f>
        <v>1</v>
      </c>
      <c r="P660" s="87" t="b">
        <f>IF((tblData[[#This Row],[Day of week]]=7)+(tblData[[#This Row],[Day of week]]=6),TRUE,FALSE)</f>
        <v>0</v>
      </c>
      <c r="Q660" s="3">
        <f>IF(tblData[[#This Row],[Is Weekend]],DAY(tblData[[#This Row],[Birthday 2024]]),0)</f>
        <v>0</v>
      </c>
    </row>
    <row r="661" spans="2:17" ht="23.25" customHeight="1" x14ac:dyDescent="0.25">
      <c r="B661" s="19" t="s">
        <v>641</v>
      </c>
      <c r="C661" s="20">
        <v>38287</v>
      </c>
      <c r="D661" s="86">
        <f>DATE(2024,MONTH(tblData[[#This Row],[Birthday (MM/DD/YYYY)]]),DAY(tblData[[#This Row],[Birthday (MM/DD/YYYY)]]))</f>
        <v>45592</v>
      </c>
      <c r="E661" s="3">
        <f>WEEKDAY(tblData[[#This Row],[Birthday 2024]],2)</f>
        <v>7</v>
      </c>
      <c r="F661" s="3">
        <f>WEEKDAY(DATE(2024,MONTH(tblData[[#This Row],[Birthday 2024]]),1),2)</f>
        <v>2</v>
      </c>
      <c r="G661" s="87">
        <f>DATE(2024,MONTH(tblData[[#This Row],[Birthday 2024]]),1)</f>
        <v>45566</v>
      </c>
      <c r="H661" s="87">
        <f>IF(tblData[[#This Row],[First Day of week of the month]]&lt;=2,tblData[[#This Row],[First Day of week]]+2-tblData[[#This Row],[First Day of week of the month]],tblData[[#This Row],[First Day of week]]+7-tblData[[#This Row],[First Day of week of the month]]+2)</f>
        <v>45566</v>
      </c>
      <c r="I661" s="87">
        <f>tblData[[#This Row],[First Tuesday of the month]]+7*2</f>
        <v>45580</v>
      </c>
      <c r="J661" s="3" t="b">
        <f>tblData[[#This Row],[Third Tuesday of the month]]=tblData[[#This Row],[Birthday 2024]]</f>
        <v>0</v>
      </c>
      <c r="K661" s="87" cm="1">
        <f t="array" ref="K661">tblData[[#This Row],[Birthday 2024]]-_xlfn.SWITCH(tblData[[#This Row],[Day of week]],7,0,6,6,5,5,4,4,3,3,2,2,1,1)</f>
        <v>45592</v>
      </c>
      <c r="L661" s="87">
        <f>IF(MONTH(tblData[[#This Row],[Birthday 2024]])=2,DATE(2024,2,25),EOMONTH(tblData[[#This Row],[Birthday 2024]],0)-4)</f>
        <v>45592</v>
      </c>
      <c r="M661" s="87">
        <f>EOMONTH(tblData[[#This Row],[Birthday 2024]],0)</f>
        <v>45596</v>
      </c>
      <c r="N661" s="87" t="b">
        <f>MEDIAN(tblData[[#This Row],[Last - 5]:[Last]],tblData[[#This Row],[Birthday 2024]])=tblData[[#This Row],[Birthday 2024]]</f>
        <v>1</v>
      </c>
      <c r="O661" s="87" t="b">
        <f>DAY(tblData[[#This Row],[Birthday 2024]]) = DAY(EDATE(tblData[[#This Row],[Birthday 2024]],6))</f>
        <v>1</v>
      </c>
      <c r="P661" s="87" t="b">
        <f>IF((tblData[[#This Row],[Day of week]]=7)+(tblData[[#This Row],[Day of week]]=6),TRUE,FALSE)</f>
        <v>1</v>
      </c>
      <c r="Q661" s="3">
        <f>IF(tblData[[#This Row],[Is Weekend]],DAY(tblData[[#This Row],[Birthday 2024]]),0)</f>
        <v>27</v>
      </c>
    </row>
    <row r="662" spans="2:17" ht="23.25" customHeight="1" x14ac:dyDescent="0.25">
      <c r="B662" s="19" t="s">
        <v>642</v>
      </c>
      <c r="C662" s="20">
        <v>38053</v>
      </c>
      <c r="D662" s="86">
        <f>DATE(2024,MONTH(tblData[[#This Row],[Birthday (MM/DD/YYYY)]]),DAY(tblData[[#This Row],[Birthday (MM/DD/YYYY)]]))</f>
        <v>45358</v>
      </c>
      <c r="E662" s="3">
        <f>WEEKDAY(tblData[[#This Row],[Birthday 2024]],2)</f>
        <v>4</v>
      </c>
      <c r="F662" s="3">
        <f>WEEKDAY(DATE(2024,MONTH(tblData[[#This Row],[Birthday 2024]]),1),2)</f>
        <v>5</v>
      </c>
      <c r="G662" s="87">
        <f>DATE(2024,MONTH(tblData[[#This Row],[Birthday 2024]]),1)</f>
        <v>45352</v>
      </c>
      <c r="H662" s="87">
        <f>IF(tblData[[#This Row],[First Day of week of the month]]&lt;=2,tblData[[#This Row],[First Day of week]]+2-tblData[[#This Row],[First Day of week of the month]],tblData[[#This Row],[First Day of week]]+7-tblData[[#This Row],[First Day of week of the month]]+2)</f>
        <v>45356</v>
      </c>
      <c r="I662" s="87">
        <f>tblData[[#This Row],[First Tuesday of the month]]+7*2</f>
        <v>45370</v>
      </c>
      <c r="J662" s="3" t="b">
        <f>tblData[[#This Row],[Third Tuesday of the month]]=tblData[[#This Row],[Birthday 2024]]</f>
        <v>0</v>
      </c>
      <c r="K662" s="87" cm="1">
        <f t="array" ref="K662">tblData[[#This Row],[Birthday 2024]]-_xlfn.SWITCH(tblData[[#This Row],[Day of week]],7,0,6,6,5,5,4,4,3,3,2,2,1,1)</f>
        <v>45354</v>
      </c>
      <c r="L662" s="87">
        <f>IF(MONTH(tblData[[#This Row],[Birthday 2024]])=2,DATE(2024,2,25),EOMONTH(tblData[[#This Row],[Birthday 2024]],0)-4)</f>
        <v>45378</v>
      </c>
      <c r="M662" s="87">
        <f>EOMONTH(tblData[[#This Row],[Birthday 2024]],0)</f>
        <v>45382</v>
      </c>
      <c r="N662" s="87" t="b">
        <f>MEDIAN(tblData[[#This Row],[Last - 5]:[Last]],tblData[[#This Row],[Birthday 2024]])=tblData[[#This Row],[Birthday 2024]]</f>
        <v>0</v>
      </c>
      <c r="O662" s="87" t="b">
        <f>DAY(tblData[[#This Row],[Birthday 2024]]) = DAY(EDATE(tblData[[#This Row],[Birthday 2024]],6))</f>
        <v>1</v>
      </c>
      <c r="P662" s="87" t="b">
        <f>IF((tblData[[#This Row],[Day of week]]=7)+(tblData[[#This Row],[Day of week]]=6),TRUE,FALSE)</f>
        <v>0</v>
      </c>
      <c r="Q662" s="3">
        <f>IF(tblData[[#This Row],[Is Weekend]],DAY(tblData[[#This Row],[Birthday 2024]]),0)</f>
        <v>0</v>
      </c>
    </row>
    <row r="663" spans="2:17" ht="23.25" customHeight="1" x14ac:dyDescent="0.25">
      <c r="B663" s="19" t="s">
        <v>643</v>
      </c>
      <c r="C663" s="20">
        <v>38056</v>
      </c>
      <c r="D663" s="86">
        <f>DATE(2024,MONTH(tblData[[#This Row],[Birthday (MM/DD/YYYY)]]),DAY(tblData[[#This Row],[Birthday (MM/DD/YYYY)]]))</f>
        <v>45361</v>
      </c>
      <c r="E663" s="3">
        <f>WEEKDAY(tblData[[#This Row],[Birthday 2024]],2)</f>
        <v>7</v>
      </c>
      <c r="F663" s="3">
        <f>WEEKDAY(DATE(2024,MONTH(tblData[[#This Row],[Birthday 2024]]),1),2)</f>
        <v>5</v>
      </c>
      <c r="G663" s="87">
        <f>DATE(2024,MONTH(tblData[[#This Row],[Birthday 2024]]),1)</f>
        <v>45352</v>
      </c>
      <c r="H663" s="87">
        <f>IF(tblData[[#This Row],[First Day of week of the month]]&lt;=2,tblData[[#This Row],[First Day of week]]+2-tblData[[#This Row],[First Day of week of the month]],tblData[[#This Row],[First Day of week]]+7-tblData[[#This Row],[First Day of week of the month]]+2)</f>
        <v>45356</v>
      </c>
      <c r="I663" s="87">
        <f>tblData[[#This Row],[First Tuesday of the month]]+7*2</f>
        <v>45370</v>
      </c>
      <c r="J663" s="3" t="b">
        <f>tblData[[#This Row],[Third Tuesday of the month]]=tblData[[#This Row],[Birthday 2024]]</f>
        <v>0</v>
      </c>
      <c r="K663" s="87" cm="1">
        <f t="array" ref="K663">tblData[[#This Row],[Birthday 2024]]-_xlfn.SWITCH(tblData[[#This Row],[Day of week]],7,0,6,6,5,5,4,4,3,3,2,2,1,1)</f>
        <v>45361</v>
      </c>
      <c r="L663" s="87">
        <f>IF(MONTH(tblData[[#This Row],[Birthday 2024]])=2,DATE(2024,2,25),EOMONTH(tblData[[#This Row],[Birthday 2024]],0)-4)</f>
        <v>45378</v>
      </c>
      <c r="M663" s="87">
        <f>EOMONTH(tblData[[#This Row],[Birthday 2024]],0)</f>
        <v>45382</v>
      </c>
      <c r="N663" s="87" t="b">
        <f>MEDIAN(tblData[[#This Row],[Last - 5]:[Last]],tblData[[#This Row],[Birthday 2024]])=tblData[[#This Row],[Birthday 2024]]</f>
        <v>0</v>
      </c>
      <c r="O663" s="87" t="b">
        <f>DAY(tblData[[#This Row],[Birthday 2024]]) = DAY(EDATE(tblData[[#This Row],[Birthday 2024]],6))</f>
        <v>1</v>
      </c>
      <c r="P663" s="87" t="b">
        <f>IF((tblData[[#This Row],[Day of week]]=7)+(tblData[[#This Row],[Day of week]]=6),TRUE,FALSE)</f>
        <v>1</v>
      </c>
      <c r="Q663" s="3">
        <f>IF(tblData[[#This Row],[Is Weekend]],DAY(tblData[[#This Row],[Birthday 2024]]),0)</f>
        <v>10</v>
      </c>
    </row>
    <row r="664" spans="2:17" ht="23.25" customHeight="1" x14ac:dyDescent="0.25">
      <c r="B664" s="19" t="s">
        <v>644</v>
      </c>
      <c r="C664" s="20">
        <v>38097</v>
      </c>
      <c r="D664" s="86">
        <f>DATE(2024,MONTH(tblData[[#This Row],[Birthday (MM/DD/YYYY)]]),DAY(tblData[[#This Row],[Birthday (MM/DD/YYYY)]]))</f>
        <v>45402</v>
      </c>
      <c r="E664" s="3">
        <f>WEEKDAY(tblData[[#This Row],[Birthday 2024]],2)</f>
        <v>6</v>
      </c>
      <c r="F664" s="3">
        <f>WEEKDAY(DATE(2024,MONTH(tblData[[#This Row],[Birthday 2024]]),1),2)</f>
        <v>1</v>
      </c>
      <c r="G664" s="87">
        <f>DATE(2024,MONTH(tblData[[#This Row],[Birthday 2024]]),1)</f>
        <v>45383</v>
      </c>
      <c r="H664" s="87">
        <f>IF(tblData[[#This Row],[First Day of week of the month]]&lt;=2,tblData[[#This Row],[First Day of week]]+2-tblData[[#This Row],[First Day of week of the month]],tblData[[#This Row],[First Day of week]]+7-tblData[[#This Row],[First Day of week of the month]]+2)</f>
        <v>45384</v>
      </c>
      <c r="I664" s="87">
        <f>tblData[[#This Row],[First Tuesday of the month]]+7*2</f>
        <v>45398</v>
      </c>
      <c r="J664" s="3" t="b">
        <f>tblData[[#This Row],[Third Tuesday of the month]]=tblData[[#This Row],[Birthday 2024]]</f>
        <v>0</v>
      </c>
      <c r="K664" s="87" cm="1">
        <f t="array" ref="K664">tblData[[#This Row],[Birthday 2024]]-_xlfn.SWITCH(tblData[[#This Row],[Day of week]],7,0,6,6,5,5,4,4,3,3,2,2,1,1)</f>
        <v>45396</v>
      </c>
      <c r="L664" s="87">
        <f>IF(MONTH(tblData[[#This Row],[Birthday 2024]])=2,DATE(2024,2,25),EOMONTH(tblData[[#This Row],[Birthday 2024]],0)-4)</f>
        <v>45408</v>
      </c>
      <c r="M664" s="87">
        <f>EOMONTH(tblData[[#This Row],[Birthday 2024]],0)</f>
        <v>45412</v>
      </c>
      <c r="N664" s="87" t="b">
        <f>MEDIAN(tblData[[#This Row],[Last - 5]:[Last]],tblData[[#This Row],[Birthday 2024]])=tblData[[#This Row],[Birthday 2024]]</f>
        <v>0</v>
      </c>
      <c r="O664" s="87" t="b">
        <f>DAY(tblData[[#This Row],[Birthday 2024]]) = DAY(EDATE(tblData[[#This Row],[Birthday 2024]],6))</f>
        <v>1</v>
      </c>
      <c r="P664" s="87" t="b">
        <f>IF((tblData[[#This Row],[Day of week]]=7)+(tblData[[#This Row],[Day of week]]=6),TRUE,FALSE)</f>
        <v>1</v>
      </c>
      <c r="Q664" s="3">
        <f>IF(tblData[[#This Row],[Is Weekend]],DAY(tblData[[#This Row],[Birthday 2024]]),0)</f>
        <v>20</v>
      </c>
    </row>
    <row r="665" spans="2:17" ht="23.25" customHeight="1" x14ac:dyDescent="0.25">
      <c r="B665" s="19" t="s">
        <v>645</v>
      </c>
      <c r="C665" s="20">
        <v>38308</v>
      </c>
      <c r="D665" s="86">
        <f>DATE(2024,MONTH(tblData[[#This Row],[Birthday (MM/DD/YYYY)]]),DAY(tblData[[#This Row],[Birthday (MM/DD/YYYY)]]))</f>
        <v>45613</v>
      </c>
      <c r="E665" s="3">
        <f>WEEKDAY(tblData[[#This Row],[Birthday 2024]],2)</f>
        <v>7</v>
      </c>
      <c r="F665" s="3">
        <f>WEEKDAY(DATE(2024,MONTH(tblData[[#This Row],[Birthday 2024]]),1),2)</f>
        <v>5</v>
      </c>
      <c r="G665" s="87">
        <f>DATE(2024,MONTH(tblData[[#This Row],[Birthday 2024]]),1)</f>
        <v>45597</v>
      </c>
      <c r="H665" s="87">
        <f>IF(tblData[[#This Row],[First Day of week of the month]]&lt;=2,tblData[[#This Row],[First Day of week]]+2-tblData[[#This Row],[First Day of week of the month]],tblData[[#This Row],[First Day of week]]+7-tblData[[#This Row],[First Day of week of the month]]+2)</f>
        <v>45601</v>
      </c>
      <c r="I665" s="87">
        <f>tblData[[#This Row],[First Tuesday of the month]]+7*2</f>
        <v>45615</v>
      </c>
      <c r="J665" s="3" t="b">
        <f>tblData[[#This Row],[Third Tuesday of the month]]=tblData[[#This Row],[Birthday 2024]]</f>
        <v>0</v>
      </c>
      <c r="K665" s="87" cm="1">
        <f t="array" ref="K665">tblData[[#This Row],[Birthday 2024]]-_xlfn.SWITCH(tblData[[#This Row],[Day of week]],7,0,6,6,5,5,4,4,3,3,2,2,1,1)</f>
        <v>45613</v>
      </c>
      <c r="L665" s="87">
        <f>IF(MONTH(tblData[[#This Row],[Birthday 2024]])=2,DATE(2024,2,25),EOMONTH(tblData[[#This Row],[Birthday 2024]],0)-4)</f>
        <v>45622</v>
      </c>
      <c r="M665" s="87">
        <f>EOMONTH(tblData[[#This Row],[Birthday 2024]],0)</f>
        <v>45626</v>
      </c>
      <c r="N665" s="87" t="b">
        <f>MEDIAN(tblData[[#This Row],[Last - 5]:[Last]],tblData[[#This Row],[Birthday 2024]])=tblData[[#This Row],[Birthday 2024]]</f>
        <v>0</v>
      </c>
      <c r="O665" s="87" t="b">
        <f>DAY(tblData[[#This Row],[Birthday 2024]]) = DAY(EDATE(tblData[[#This Row],[Birthday 2024]],6))</f>
        <v>1</v>
      </c>
      <c r="P665" s="87" t="b">
        <f>IF((tblData[[#This Row],[Day of week]]=7)+(tblData[[#This Row],[Day of week]]=6),TRUE,FALSE)</f>
        <v>1</v>
      </c>
      <c r="Q665" s="3">
        <f>IF(tblData[[#This Row],[Is Weekend]],DAY(tblData[[#This Row],[Birthday 2024]]),0)</f>
        <v>17</v>
      </c>
    </row>
    <row r="666" spans="2:17" ht="23.25" customHeight="1" x14ac:dyDescent="0.25">
      <c r="B666" s="19" t="s">
        <v>646</v>
      </c>
      <c r="C666" s="20">
        <v>37796</v>
      </c>
      <c r="D666" s="86">
        <f>DATE(2024,MONTH(tblData[[#This Row],[Birthday (MM/DD/YYYY)]]),DAY(tblData[[#This Row],[Birthday (MM/DD/YYYY)]]))</f>
        <v>45467</v>
      </c>
      <c r="E666" s="3">
        <f>WEEKDAY(tblData[[#This Row],[Birthday 2024]],2)</f>
        <v>1</v>
      </c>
      <c r="F666" s="3">
        <f>WEEKDAY(DATE(2024,MONTH(tblData[[#This Row],[Birthday 2024]]),1),2)</f>
        <v>6</v>
      </c>
      <c r="G666" s="87">
        <f>DATE(2024,MONTH(tblData[[#This Row],[Birthday 2024]]),1)</f>
        <v>45444</v>
      </c>
      <c r="H666" s="87">
        <f>IF(tblData[[#This Row],[First Day of week of the month]]&lt;=2,tblData[[#This Row],[First Day of week]]+2-tblData[[#This Row],[First Day of week of the month]],tblData[[#This Row],[First Day of week]]+7-tblData[[#This Row],[First Day of week of the month]]+2)</f>
        <v>45447</v>
      </c>
      <c r="I666" s="87">
        <f>tblData[[#This Row],[First Tuesday of the month]]+7*2</f>
        <v>45461</v>
      </c>
      <c r="J666" s="3" t="b">
        <f>tblData[[#This Row],[Third Tuesday of the month]]=tblData[[#This Row],[Birthday 2024]]</f>
        <v>0</v>
      </c>
      <c r="K666" s="87" cm="1">
        <f t="array" ref="K666">tblData[[#This Row],[Birthday 2024]]-_xlfn.SWITCH(tblData[[#This Row],[Day of week]],7,0,6,6,5,5,4,4,3,3,2,2,1,1)</f>
        <v>45466</v>
      </c>
      <c r="L666" s="87">
        <f>IF(MONTH(tblData[[#This Row],[Birthday 2024]])=2,DATE(2024,2,25),EOMONTH(tblData[[#This Row],[Birthday 2024]],0)-4)</f>
        <v>45469</v>
      </c>
      <c r="M666" s="87">
        <f>EOMONTH(tblData[[#This Row],[Birthday 2024]],0)</f>
        <v>45473</v>
      </c>
      <c r="N666" s="87" t="b">
        <f>MEDIAN(tblData[[#This Row],[Last - 5]:[Last]],tblData[[#This Row],[Birthday 2024]])=tblData[[#This Row],[Birthday 2024]]</f>
        <v>0</v>
      </c>
      <c r="O666" s="87" t="b">
        <f>DAY(tblData[[#This Row],[Birthday 2024]]) = DAY(EDATE(tblData[[#This Row],[Birthday 2024]],6))</f>
        <v>1</v>
      </c>
      <c r="P666" s="87" t="b">
        <f>IF((tblData[[#This Row],[Day of week]]=7)+(tblData[[#This Row],[Day of week]]=6),TRUE,FALSE)</f>
        <v>0</v>
      </c>
      <c r="Q666" s="3">
        <f>IF(tblData[[#This Row],[Is Weekend]],DAY(tblData[[#This Row],[Birthday 2024]]),0)</f>
        <v>0</v>
      </c>
    </row>
    <row r="667" spans="2:17" ht="23.25" customHeight="1" x14ac:dyDescent="0.25">
      <c r="B667" s="19" t="s">
        <v>647</v>
      </c>
      <c r="C667" s="20">
        <v>37426</v>
      </c>
      <c r="D667" s="86">
        <f>DATE(2024,MONTH(tblData[[#This Row],[Birthday (MM/DD/YYYY)]]),DAY(tblData[[#This Row],[Birthday (MM/DD/YYYY)]]))</f>
        <v>45462</v>
      </c>
      <c r="E667" s="3">
        <f>WEEKDAY(tblData[[#This Row],[Birthday 2024]],2)</f>
        <v>3</v>
      </c>
      <c r="F667" s="3">
        <f>WEEKDAY(DATE(2024,MONTH(tblData[[#This Row],[Birthday 2024]]),1),2)</f>
        <v>6</v>
      </c>
      <c r="G667" s="87">
        <f>DATE(2024,MONTH(tblData[[#This Row],[Birthday 2024]]),1)</f>
        <v>45444</v>
      </c>
      <c r="H667" s="87">
        <f>IF(tblData[[#This Row],[First Day of week of the month]]&lt;=2,tblData[[#This Row],[First Day of week]]+2-tblData[[#This Row],[First Day of week of the month]],tblData[[#This Row],[First Day of week]]+7-tblData[[#This Row],[First Day of week of the month]]+2)</f>
        <v>45447</v>
      </c>
      <c r="I667" s="87">
        <f>tblData[[#This Row],[First Tuesday of the month]]+7*2</f>
        <v>45461</v>
      </c>
      <c r="J667" s="3" t="b">
        <f>tblData[[#This Row],[Third Tuesday of the month]]=tblData[[#This Row],[Birthday 2024]]</f>
        <v>0</v>
      </c>
      <c r="K667" s="87" cm="1">
        <f t="array" ref="K667">tblData[[#This Row],[Birthday 2024]]-_xlfn.SWITCH(tblData[[#This Row],[Day of week]],7,0,6,6,5,5,4,4,3,3,2,2,1,1)</f>
        <v>45459</v>
      </c>
      <c r="L667" s="87">
        <f>IF(MONTH(tblData[[#This Row],[Birthday 2024]])=2,DATE(2024,2,25),EOMONTH(tblData[[#This Row],[Birthday 2024]],0)-4)</f>
        <v>45469</v>
      </c>
      <c r="M667" s="87">
        <f>EOMONTH(tblData[[#This Row],[Birthday 2024]],0)</f>
        <v>45473</v>
      </c>
      <c r="N667" s="87" t="b">
        <f>MEDIAN(tblData[[#This Row],[Last - 5]:[Last]],tblData[[#This Row],[Birthday 2024]])=tblData[[#This Row],[Birthday 2024]]</f>
        <v>0</v>
      </c>
      <c r="O667" s="87" t="b">
        <f>DAY(tblData[[#This Row],[Birthday 2024]]) = DAY(EDATE(tblData[[#This Row],[Birthday 2024]],6))</f>
        <v>1</v>
      </c>
      <c r="P667" s="87" t="b">
        <f>IF((tblData[[#This Row],[Day of week]]=7)+(tblData[[#This Row],[Day of week]]=6),TRUE,FALSE)</f>
        <v>0</v>
      </c>
      <c r="Q667" s="3">
        <f>IF(tblData[[#This Row],[Is Weekend]],DAY(tblData[[#This Row],[Birthday 2024]]),0)</f>
        <v>0</v>
      </c>
    </row>
    <row r="668" spans="2:17" ht="23.25" customHeight="1" x14ac:dyDescent="0.25">
      <c r="B668" s="19" t="s">
        <v>648</v>
      </c>
      <c r="C668" s="20">
        <v>37955</v>
      </c>
      <c r="D668" s="86">
        <f>DATE(2024,MONTH(tblData[[#This Row],[Birthday (MM/DD/YYYY)]]),DAY(tblData[[#This Row],[Birthday (MM/DD/YYYY)]]))</f>
        <v>45626</v>
      </c>
      <c r="E668" s="3">
        <f>WEEKDAY(tblData[[#This Row],[Birthday 2024]],2)</f>
        <v>6</v>
      </c>
      <c r="F668" s="3">
        <f>WEEKDAY(DATE(2024,MONTH(tblData[[#This Row],[Birthday 2024]]),1),2)</f>
        <v>5</v>
      </c>
      <c r="G668" s="87">
        <f>DATE(2024,MONTH(tblData[[#This Row],[Birthday 2024]]),1)</f>
        <v>45597</v>
      </c>
      <c r="H668" s="87">
        <f>IF(tblData[[#This Row],[First Day of week of the month]]&lt;=2,tblData[[#This Row],[First Day of week]]+2-tblData[[#This Row],[First Day of week of the month]],tblData[[#This Row],[First Day of week]]+7-tblData[[#This Row],[First Day of week of the month]]+2)</f>
        <v>45601</v>
      </c>
      <c r="I668" s="87">
        <f>tblData[[#This Row],[First Tuesday of the month]]+7*2</f>
        <v>45615</v>
      </c>
      <c r="J668" s="3" t="b">
        <f>tblData[[#This Row],[Third Tuesday of the month]]=tblData[[#This Row],[Birthday 2024]]</f>
        <v>0</v>
      </c>
      <c r="K668" s="87" cm="1">
        <f t="array" ref="K668">tblData[[#This Row],[Birthday 2024]]-_xlfn.SWITCH(tblData[[#This Row],[Day of week]],7,0,6,6,5,5,4,4,3,3,2,2,1,1)</f>
        <v>45620</v>
      </c>
      <c r="L668" s="87">
        <f>IF(MONTH(tblData[[#This Row],[Birthday 2024]])=2,DATE(2024,2,25),EOMONTH(tblData[[#This Row],[Birthday 2024]],0)-4)</f>
        <v>45622</v>
      </c>
      <c r="M668" s="87">
        <f>EOMONTH(tblData[[#This Row],[Birthday 2024]],0)</f>
        <v>45626</v>
      </c>
      <c r="N668" s="87" t="b">
        <f>MEDIAN(tblData[[#This Row],[Last - 5]:[Last]],tblData[[#This Row],[Birthday 2024]])=tblData[[#This Row],[Birthday 2024]]</f>
        <v>1</v>
      </c>
      <c r="O668" s="87" t="b">
        <f>DAY(tblData[[#This Row],[Birthday 2024]]) = DAY(EDATE(tblData[[#This Row],[Birthday 2024]],6))</f>
        <v>1</v>
      </c>
      <c r="P668" s="87" t="b">
        <f>IF((tblData[[#This Row],[Day of week]]=7)+(tblData[[#This Row],[Day of week]]=6),TRUE,FALSE)</f>
        <v>1</v>
      </c>
      <c r="Q668" s="3">
        <f>IF(tblData[[#This Row],[Is Weekend]],DAY(tblData[[#This Row],[Birthday 2024]]),0)</f>
        <v>30</v>
      </c>
    </row>
    <row r="669" spans="2:17" ht="23.25" customHeight="1" x14ac:dyDescent="0.25">
      <c r="B669" s="19" t="s">
        <v>649</v>
      </c>
      <c r="C669" s="20">
        <v>37132</v>
      </c>
      <c r="D669" s="86">
        <f>DATE(2024,MONTH(tblData[[#This Row],[Birthday (MM/DD/YYYY)]]),DAY(tblData[[#This Row],[Birthday (MM/DD/YYYY)]]))</f>
        <v>45533</v>
      </c>
      <c r="E669" s="3">
        <f>WEEKDAY(tblData[[#This Row],[Birthday 2024]],2)</f>
        <v>4</v>
      </c>
      <c r="F669" s="3">
        <f>WEEKDAY(DATE(2024,MONTH(tblData[[#This Row],[Birthday 2024]]),1),2)</f>
        <v>4</v>
      </c>
      <c r="G669" s="87">
        <f>DATE(2024,MONTH(tblData[[#This Row],[Birthday 2024]]),1)</f>
        <v>45505</v>
      </c>
      <c r="H669" s="87">
        <f>IF(tblData[[#This Row],[First Day of week of the month]]&lt;=2,tblData[[#This Row],[First Day of week]]+2-tblData[[#This Row],[First Day of week of the month]],tblData[[#This Row],[First Day of week]]+7-tblData[[#This Row],[First Day of week of the month]]+2)</f>
        <v>45510</v>
      </c>
      <c r="I669" s="87">
        <f>tblData[[#This Row],[First Tuesday of the month]]+7*2</f>
        <v>45524</v>
      </c>
      <c r="J669" s="3" t="b">
        <f>tblData[[#This Row],[Third Tuesday of the month]]=tblData[[#This Row],[Birthday 2024]]</f>
        <v>0</v>
      </c>
      <c r="K669" s="87" cm="1">
        <f t="array" ref="K669">tblData[[#This Row],[Birthday 2024]]-_xlfn.SWITCH(tblData[[#This Row],[Day of week]],7,0,6,6,5,5,4,4,3,3,2,2,1,1)</f>
        <v>45529</v>
      </c>
      <c r="L669" s="87">
        <f>IF(MONTH(tblData[[#This Row],[Birthday 2024]])=2,DATE(2024,2,25),EOMONTH(tblData[[#This Row],[Birthday 2024]],0)-4)</f>
        <v>45531</v>
      </c>
      <c r="M669" s="87">
        <f>EOMONTH(tblData[[#This Row],[Birthday 2024]],0)</f>
        <v>45535</v>
      </c>
      <c r="N669" s="87" t="b">
        <f>MEDIAN(tblData[[#This Row],[Last - 5]:[Last]],tblData[[#This Row],[Birthday 2024]])=tblData[[#This Row],[Birthday 2024]]</f>
        <v>1</v>
      </c>
      <c r="O669" s="87" t="b">
        <f>DAY(tblData[[#This Row],[Birthday 2024]]) = DAY(EDATE(tblData[[#This Row],[Birthday 2024]],6))</f>
        <v>0</v>
      </c>
      <c r="P669" s="87" t="b">
        <f>IF((tblData[[#This Row],[Day of week]]=7)+(tblData[[#This Row],[Day of week]]=6),TRUE,FALSE)</f>
        <v>0</v>
      </c>
      <c r="Q669" s="3">
        <f>IF(tblData[[#This Row],[Is Weekend]],DAY(tblData[[#This Row],[Birthday 2024]]),0)</f>
        <v>0</v>
      </c>
    </row>
    <row r="670" spans="2:17" ht="23.25" customHeight="1" x14ac:dyDescent="0.25">
      <c r="B670" s="19" t="s">
        <v>650</v>
      </c>
      <c r="C670" s="20">
        <v>37884</v>
      </c>
      <c r="D670" s="86">
        <f>DATE(2024,MONTH(tblData[[#This Row],[Birthday (MM/DD/YYYY)]]),DAY(tblData[[#This Row],[Birthday (MM/DD/YYYY)]]))</f>
        <v>45555</v>
      </c>
      <c r="E670" s="3">
        <f>WEEKDAY(tblData[[#This Row],[Birthday 2024]],2)</f>
        <v>5</v>
      </c>
      <c r="F670" s="3">
        <f>WEEKDAY(DATE(2024,MONTH(tblData[[#This Row],[Birthday 2024]]),1),2)</f>
        <v>7</v>
      </c>
      <c r="G670" s="87">
        <f>DATE(2024,MONTH(tblData[[#This Row],[Birthday 2024]]),1)</f>
        <v>45536</v>
      </c>
      <c r="H670" s="87">
        <f>IF(tblData[[#This Row],[First Day of week of the month]]&lt;=2,tblData[[#This Row],[First Day of week]]+2-tblData[[#This Row],[First Day of week of the month]],tblData[[#This Row],[First Day of week]]+7-tblData[[#This Row],[First Day of week of the month]]+2)</f>
        <v>45538</v>
      </c>
      <c r="I670" s="87">
        <f>tblData[[#This Row],[First Tuesday of the month]]+7*2</f>
        <v>45552</v>
      </c>
      <c r="J670" s="3" t="b">
        <f>tblData[[#This Row],[Third Tuesday of the month]]=tblData[[#This Row],[Birthday 2024]]</f>
        <v>0</v>
      </c>
      <c r="K670" s="87" cm="1">
        <f t="array" ref="K670">tblData[[#This Row],[Birthday 2024]]-_xlfn.SWITCH(tblData[[#This Row],[Day of week]],7,0,6,6,5,5,4,4,3,3,2,2,1,1)</f>
        <v>45550</v>
      </c>
      <c r="L670" s="87">
        <f>IF(MONTH(tblData[[#This Row],[Birthday 2024]])=2,DATE(2024,2,25),EOMONTH(tblData[[#This Row],[Birthday 2024]],0)-4)</f>
        <v>45561</v>
      </c>
      <c r="M670" s="87">
        <f>EOMONTH(tblData[[#This Row],[Birthday 2024]],0)</f>
        <v>45565</v>
      </c>
      <c r="N670" s="87" t="b">
        <f>MEDIAN(tblData[[#This Row],[Last - 5]:[Last]],tblData[[#This Row],[Birthday 2024]])=tblData[[#This Row],[Birthday 2024]]</f>
        <v>0</v>
      </c>
      <c r="O670" s="87" t="b">
        <f>DAY(tblData[[#This Row],[Birthday 2024]]) = DAY(EDATE(tblData[[#This Row],[Birthday 2024]],6))</f>
        <v>1</v>
      </c>
      <c r="P670" s="87" t="b">
        <f>IF((tblData[[#This Row],[Day of week]]=7)+(tblData[[#This Row],[Day of week]]=6),TRUE,FALSE)</f>
        <v>0</v>
      </c>
      <c r="Q670" s="3">
        <f>IF(tblData[[#This Row],[Is Weekend]],DAY(tblData[[#This Row],[Birthday 2024]]),0)</f>
        <v>0</v>
      </c>
    </row>
    <row r="671" spans="2:17" ht="23.25" customHeight="1" x14ac:dyDescent="0.25">
      <c r="B671" s="19" t="s">
        <v>651</v>
      </c>
      <c r="C671" s="20">
        <v>37897</v>
      </c>
      <c r="D671" s="86">
        <f>DATE(2024,MONTH(tblData[[#This Row],[Birthday (MM/DD/YYYY)]]),DAY(tblData[[#This Row],[Birthday (MM/DD/YYYY)]]))</f>
        <v>45568</v>
      </c>
      <c r="E671" s="3">
        <f>WEEKDAY(tblData[[#This Row],[Birthday 2024]],2)</f>
        <v>4</v>
      </c>
      <c r="F671" s="3">
        <f>WEEKDAY(DATE(2024,MONTH(tblData[[#This Row],[Birthday 2024]]),1),2)</f>
        <v>2</v>
      </c>
      <c r="G671" s="87">
        <f>DATE(2024,MONTH(tblData[[#This Row],[Birthday 2024]]),1)</f>
        <v>45566</v>
      </c>
      <c r="H671" s="87">
        <f>IF(tblData[[#This Row],[First Day of week of the month]]&lt;=2,tblData[[#This Row],[First Day of week]]+2-tblData[[#This Row],[First Day of week of the month]],tblData[[#This Row],[First Day of week]]+7-tblData[[#This Row],[First Day of week of the month]]+2)</f>
        <v>45566</v>
      </c>
      <c r="I671" s="87">
        <f>tblData[[#This Row],[First Tuesday of the month]]+7*2</f>
        <v>45580</v>
      </c>
      <c r="J671" s="3" t="b">
        <f>tblData[[#This Row],[Third Tuesday of the month]]=tblData[[#This Row],[Birthday 2024]]</f>
        <v>0</v>
      </c>
      <c r="K671" s="87" cm="1">
        <f t="array" ref="K671">tblData[[#This Row],[Birthday 2024]]-_xlfn.SWITCH(tblData[[#This Row],[Day of week]],7,0,6,6,5,5,4,4,3,3,2,2,1,1)</f>
        <v>45564</v>
      </c>
      <c r="L671" s="87">
        <f>IF(MONTH(tblData[[#This Row],[Birthday 2024]])=2,DATE(2024,2,25),EOMONTH(tblData[[#This Row],[Birthday 2024]],0)-4)</f>
        <v>45592</v>
      </c>
      <c r="M671" s="87">
        <f>EOMONTH(tblData[[#This Row],[Birthday 2024]],0)</f>
        <v>45596</v>
      </c>
      <c r="N671" s="87" t="b">
        <f>MEDIAN(tblData[[#This Row],[Last - 5]:[Last]],tblData[[#This Row],[Birthday 2024]])=tblData[[#This Row],[Birthday 2024]]</f>
        <v>0</v>
      </c>
      <c r="O671" s="87" t="b">
        <f>DAY(tblData[[#This Row],[Birthday 2024]]) = DAY(EDATE(tblData[[#This Row],[Birthday 2024]],6))</f>
        <v>1</v>
      </c>
      <c r="P671" s="87" t="b">
        <f>IF((tblData[[#This Row],[Day of week]]=7)+(tblData[[#This Row],[Day of week]]=6),TRUE,FALSE)</f>
        <v>0</v>
      </c>
      <c r="Q671" s="3">
        <f>IF(tblData[[#This Row],[Is Weekend]],DAY(tblData[[#This Row],[Birthday 2024]]),0)</f>
        <v>0</v>
      </c>
    </row>
    <row r="672" spans="2:17" ht="23.25" customHeight="1" x14ac:dyDescent="0.25">
      <c r="B672" s="19" t="s">
        <v>652</v>
      </c>
      <c r="C672" s="20">
        <v>38112</v>
      </c>
      <c r="D672" s="86">
        <f>DATE(2024,MONTH(tblData[[#This Row],[Birthday (MM/DD/YYYY)]]),DAY(tblData[[#This Row],[Birthday (MM/DD/YYYY)]]))</f>
        <v>45417</v>
      </c>
      <c r="E672" s="3">
        <f>WEEKDAY(tblData[[#This Row],[Birthday 2024]],2)</f>
        <v>7</v>
      </c>
      <c r="F672" s="3">
        <f>WEEKDAY(DATE(2024,MONTH(tblData[[#This Row],[Birthday 2024]]),1),2)</f>
        <v>3</v>
      </c>
      <c r="G672" s="87">
        <f>DATE(2024,MONTH(tblData[[#This Row],[Birthday 2024]]),1)</f>
        <v>45413</v>
      </c>
      <c r="H672" s="87">
        <f>IF(tblData[[#This Row],[First Day of week of the month]]&lt;=2,tblData[[#This Row],[First Day of week]]+2-tblData[[#This Row],[First Day of week of the month]],tblData[[#This Row],[First Day of week]]+7-tblData[[#This Row],[First Day of week of the month]]+2)</f>
        <v>45419</v>
      </c>
      <c r="I672" s="87">
        <f>tblData[[#This Row],[First Tuesday of the month]]+7*2</f>
        <v>45433</v>
      </c>
      <c r="J672" s="3" t="b">
        <f>tblData[[#This Row],[Third Tuesday of the month]]=tblData[[#This Row],[Birthday 2024]]</f>
        <v>0</v>
      </c>
      <c r="K672" s="87" cm="1">
        <f t="array" ref="K672">tblData[[#This Row],[Birthday 2024]]-_xlfn.SWITCH(tblData[[#This Row],[Day of week]],7,0,6,6,5,5,4,4,3,3,2,2,1,1)</f>
        <v>45417</v>
      </c>
      <c r="L672" s="87">
        <f>IF(MONTH(tblData[[#This Row],[Birthday 2024]])=2,DATE(2024,2,25),EOMONTH(tblData[[#This Row],[Birthday 2024]],0)-4)</f>
        <v>45439</v>
      </c>
      <c r="M672" s="87">
        <f>EOMONTH(tblData[[#This Row],[Birthday 2024]],0)</f>
        <v>45443</v>
      </c>
      <c r="N672" s="87" t="b">
        <f>MEDIAN(tblData[[#This Row],[Last - 5]:[Last]],tblData[[#This Row],[Birthday 2024]])=tblData[[#This Row],[Birthday 2024]]</f>
        <v>0</v>
      </c>
      <c r="O672" s="87" t="b">
        <f>DAY(tblData[[#This Row],[Birthday 2024]]) = DAY(EDATE(tblData[[#This Row],[Birthday 2024]],6))</f>
        <v>1</v>
      </c>
      <c r="P672" s="87" t="b">
        <f>IF((tblData[[#This Row],[Day of week]]=7)+(tblData[[#This Row],[Day of week]]=6),TRUE,FALSE)</f>
        <v>1</v>
      </c>
      <c r="Q672" s="3">
        <f>IF(tblData[[#This Row],[Is Weekend]],DAY(tblData[[#This Row],[Birthday 2024]]),0)</f>
        <v>5</v>
      </c>
    </row>
    <row r="673" spans="2:17" ht="23.25" customHeight="1" x14ac:dyDescent="0.25">
      <c r="B673" s="19" t="s">
        <v>653</v>
      </c>
      <c r="C673" s="20">
        <v>38286</v>
      </c>
      <c r="D673" s="86">
        <f>DATE(2024,MONTH(tblData[[#This Row],[Birthday (MM/DD/YYYY)]]),DAY(tblData[[#This Row],[Birthday (MM/DD/YYYY)]]))</f>
        <v>45591</v>
      </c>
      <c r="E673" s="3">
        <f>WEEKDAY(tblData[[#This Row],[Birthday 2024]],2)</f>
        <v>6</v>
      </c>
      <c r="F673" s="3">
        <f>WEEKDAY(DATE(2024,MONTH(tblData[[#This Row],[Birthday 2024]]),1),2)</f>
        <v>2</v>
      </c>
      <c r="G673" s="87">
        <f>DATE(2024,MONTH(tblData[[#This Row],[Birthday 2024]]),1)</f>
        <v>45566</v>
      </c>
      <c r="H673" s="87">
        <f>IF(tblData[[#This Row],[First Day of week of the month]]&lt;=2,tblData[[#This Row],[First Day of week]]+2-tblData[[#This Row],[First Day of week of the month]],tblData[[#This Row],[First Day of week]]+7-tblData[[#This Row],[First Day of week of the month]]+2)</f>
        <v>45566</v>
      </c>
      <c r="I673" s="87">
        <f>tblData[[#This Row],[First Tuesday of the month]]+7*2</f>
        <v>45580</v>
      </c>
      <c r="J673" s="3" t="b">
        <f>tblData[[#This Row],[Third Tuesday of the month]]=tblData[[#This Row],[Birthday 2024]]</f>
        <v>0</v>
      </c>
      <c r="K673" s="87" cm="1">
        <f t="array" ref="K673">tblData[[#This Row],[Birthday 2024]]-_xlfn.SWITCH(tblData[[#This Row],[Day of week]],7,0,6,6,5,5,4,4,3,3,2,2,1,1)</f>
        <v>45585</v>
      </c>
      <c r="L673" s="87">
        <f>IF(MONTH(tblData[[#This Row],[Birthday 2024]])=2,DATE(2024,2,25),EOMONTH(tblData[[#This Row],[Birthday 2024]],0)-4)</f>
        <v>45592</v>
      </c>
      <c r="M673" s="87">
        <f>EOMONTH(tblData[[#This Row],[Birthday 2024]],0)</f>
        <v>45596</v>
      </c>
      <c r="N673" s="87" t="b">
        <f>MEDIAN(tblData[[#This Row],[Last - 5]:[Last]],tblData[[#This Row],[Birthday 2024]])=tblData[[#This Row],[Birthday 2024]]</f>
        <v>0</v>
      </c>
      <c r="O673" s="87" t="b">
        <f>DAY(tblData[[#This Row],[Birthday 2024]]) = DAY(EDATE(tblData[[#This Row],[Birthday 2024]],6))</f>
        <v>1</v>
      </c>
      <c r="P673" s="87" t="b">
        <f>IF((tblData[[#This Row],[Day of week]]=7)+(tblData[[#This Row],[Day of week]]=6),TRUE,FALSE)</f>
        <v>1</v>
      </c>
      <c r="Q673" s="3">
        <f>IF(tblData[[#This Row],[Is Weekend]],DAY(tblData[[#This Row],[Birthday 2024]]),0)</f>
        <v>26</v>
      </c>
    </row>
    <row r="674" spans="2:17" ht="23.25" customHeight="1" x14ac:dyDescent="0.25">
      <c r="B674" s="19" t="s">
        <v>654</v>
      </c>
      <c r="C674" s="20">
        <v>37390</v>
      </c>
      <c r="D674" s="86">
        <f>DATE(2024,MONTH(tblData[[#This Row],[Birthday (MM/DD/YYYY)]]),DAY(tblData[[#This Row],[Birthday (MM/DD/YYYY)]]))</f>
        <v>45426</v>
      </c>
      <c r="E674" s="3">
        <f>WEEKDAY(tblData[[#This Row],[Birthday 2024]],2)</f>
        <v>2</v>
      </c>
      <c r="F674" s="3">
        <f>WEEKDAY(DATE(2024,MONTH(tblData[[#This Row],[Birthday 2024]]),1),2)</f>
        <v>3</v>
      </c>
      <c r="G674" s="87">
        <f>DATE(2024,MONTH(tblData[[#This Row],[Birthday 2024]]),1)</f>
        <v>45413</v>
      </c>
      <c r="H674" s="87">
        <f>IF(tblData[[#This Row],[First Day of week of the month]]&lt;=2,tblData[[#This Row],[First Day of week]]+2-tblData[[#This Row],[First Day of week of the month]],tblData[[#This Row],[First Day of week]]+7-tblData[[#This Row],[First Day of week of the month]]+2)</f>
        <v>45419</v>
      </c>
      <c r="I674" s="87">
        <f>tblData[[#This Row],[First Tuesday of the month]]+7*2</f>
        <v>45433</v>
      </c>
      <c r="J674" s="3" t="b">
        <f>tblData[[#This Row],[Third Tuesday of the month]]=tblData[[#This Row],[Birthday 2024]]</f>
        <v>0</v>
      </c>
      <c r="K674" s="87" cm="1">
        <f t="array" ref="K674">tblData[[#This Row],[Birthday 2024]]-_xlfn.SWITCH(tblData[[#This Row],[Day of week]],7,0,6,6,5,5,4,4,3,3,2,2,1,1)</f>
        <v>45424</v>
      </c>
      <c r="L674" s="87">
        <f>IF(MONTH(tblData[[#This Row],[Birthday 2024]])=2,DATE(2024,2,25),EOMONTH(tblData[[#This Row],[Birthday 2024]],0)-4)</f>
        <v>45439</v>
      </c>
      <c r="M674" s="87">
        <f>EOMONTH(tblData[[#This Row],[Birthday 2024]],0)</f>
        <v>45443</v>
      </c>
      <c r="N674" s="87" t="b">
        <f>MEDIAN(tblData[[#This Row],[Last - 5]:[Last]],tblData[[#This Row],[Birthday 2024]])=tblData[[#This Row],[Birthday 2024]]</f>
        <v>0</v>
      </c>
      <c r="O674" s="87" t="b">
        <f>DAY(tblData[[#This Row],[Birthday 2024]]) = DAY(EDATE(tblData[[#This Row],[Birthday 2024]],6))</f>
        <v>1</v>
      </c>
      <c r="P674" s="87" t="b">
        <f>IF((tblData[[#This Row],[Day of week]]=7)+(tblData[[#This Row],[Day of week]]=6),TRUE,FALSE)</f>
        <v>0</v>
      </c>
      <c r="Q674" s="3">
        <f>IF(tblData[[#This Row],[Is Weekend]],DAY(tblData[[#This Row],[Birthday 2024]]),0)</f>
        <v>0</v>
      </c>
    </row>
    <row r="675" spans="2:17" ht="23.25" customHeight="1" x14ac:dyDescent="0.25">
      <c r="B675" s="19" t="s">
        <v>655</v>
      </c>
      <c r="C675" s="20">
        <v>35527</v>
      </c>
      <c r="D675" s="86">
        <f>DATE(2024,MONTH(tblData[[#This Row],[Birthday (MM/DD/YYYY)]]),DAY(tblData[[#This Row],[Birthday (MM/DD/YYYY)]]))</f>
        <v>45389</v>
      </c>
      <c r="E675" s="3">
        <f>WEEKDAY(tblData[[#This Row],[Birthday 2024]],2)</f>
        <v>7</v>
      </c>
      <c r="F675" s="3">
        <f>WEEKDAY(DATE(2024,MONTH(tblData[[#This Row],[Birthday 2024]]),1),2)</f>
        <v>1</v>
      </c>
      <c r="G675" s="87">
        <f>DATE(2024,MONTH(tblData[[#This Row],[Birthday 2024]]),1)</f>
        <v>45383</v>
      </c>
      <c r="H675" s="87">
        <f>IF(tblData[[#This Row],[First Day of week of the month]]&lt;=2,tblData[[#This Row],[First Day of week]]+2-tblData[[#This Row],[First Day of week of the month]],tblData[[#This Row],[First Day of week]]+7-tblData[[#This Row],[First Day of week of the month]]+2)</f>
        <v>45384</v>
      </c>
      <c r="I675" s="87">
        <f>tblData[[#This Row],[First Tuesday of the month]]+7*2</f>
        <v>45398</v>
      </c>
      <c r="J675" s="3" t="b">
        <f>tblData[[#This Row],[Third Tuesday of the month]]=tblData[[#This Row],[Birthday 2024]]</f>
        <v>0</v>
      </c>
      <c r="K675" s="87" cm="1">
        <f t="array" ref="K675">tblData[[#This Row],[Birthday 2024]]-_xlfn.SWITCH(tblData[[#This Row],[Day of week]],7,0,6,6,5,5,4,4,3,3,2,2,1,1)</f>
        <v>45389</v>
      </c>
      <c r="L675" s="87">
        <f>IF(MONTH(tblData[[#This Row],[Birthday 2024]])=2,DATE(2024,2,25),EOMONTH(tblData[[#This Row],[Birthday 2024]],0)-4)</f>
        <v>45408</v>
      </c>
      <c r="M675" s="87">
        <f>EOMONTH(tblData[[#This Row],[Birthday 2024]],0)</f>
        <v>45412</v>
      </c>
      <c r="N675" s="87" t="b">
        <f>MEDIAN(tblData[[#This Row],[Last - 5]:[Last]],tblData[[#This Row],[Birthday 2024]])=tblData[[#This Row],[Birthday 2024]]</f>
        <v>0</v>
      </c>
      <c r="O675" s="87" t="b">
        <f>DAY(tblData[[#This Row],[Birthday 2024]]) = DAY(EDATE(tblData[[#This Row],[Birthday 2024]],6))</f>
        <v>1</v>
      </c>
      <c r="P675" s="87" t="b">
        <f>IF((tblData[[#This Row],[Day of week]]=7)+(tblData[[#This Row],[Day of week]]=6),TRUE,FALSE)</f>
        <v>1</v>
      </c>
      <c r="Q675" s="3">
        <f>IF(tblData[[#This Row],[Is Weekend]],DAY(tblData[[#This Row],[Birthday 2024]]),0)</f>
        <v>7</v>
      </c>
    </row>
    <row r="676" spans="2:17" ht="23.25" customHeight="1" x14ac:dyDescent="0.25">
      <c r="B676" s="19" t="s">
        <v>656</v>
      </c>
      <c r="C676" s="20">
        <v>37046</v>
      </c>
      <c r="D676" s="86">
        <f>DATE(2024,MONTH(tblData[[#This Row],[Birthday (MM/DD/YYYY)]]),DAY(tblData[[#This Row],[Birthday (MM/DD/YYYY)]]))</f>
        <v>45447</v>
      </c>
      <c r="E676" s="3">
        <f>WEEKDAY(tblData[[#This Row],[Birthday 2024]],2)</f>
        <v>2</v>
      </c>
      <c r="F676" s="3">
        <f>WEEKDAY(DATE(2024,MONTH(tblData[[#This Row],[Birthday 2024]]),1),2)</f>
        <v>6</v>
      </c>
      <c r="G676" s="87">
        <f>DATE(2024,MONTH(tblData[[#This Row],[Birthday 2024]]),1)</f>
        <v>45444</v>
      </c>
      <c r="H676" s="87">
        <f>IF(tblData[[#This Row],[First Day of week of the month]]&lt;=2,tblData[[#This Row],[First Day of week]]+2-tblData[[#This Row],[First Day of week of the month]],tblData[[#This Row],[First Day of week]]+7-tblData[[#This Row],[First Day of week of the month]]+2)</f>
        <v>45447</v>
      </c>
      <c r="I676" s="87">
        <f>tblData[[#This Row],[First Tuesday of the month]]+7*2</f>
        <v>45461</v>
      </c>
      <c r="J676" s="3" t="b">
        <f>tblData[[#This Row],[Third Tuesday of the month]]=tblData[[#This Row],[Birthday 2024]]</f>
        <v>0</v>
      </c>
      <c r="K676" s="87" cm="1">
        <f t="array" ref="K676">tblData[[#This Row],[Birthday 2024]]-_xlfn.SWITCH(tblData[[#This Row],[Day of week]],7,0,6,6,5,5,4,4,3,3,2,2,1,1)</f>
        <v>45445</v>
      </c>
      <c r="L676" s="87">
        <f>IF(MONTH(tblData[[#This Row],[Birthday 2024]])=2,DATE(2024,2,25),EOMONTH(tblData[[#This Row],[Birthday 2024]],0)-4)</f>
        <v>45469</v>
      </c>
      <c r="M676" s="87">
        <f>EOMONTH(tblData[[#This Row],[Birthday 2024]],0)</f>
        <v>45473</v>
      </c>
      <c r="N676" s="87" t="b">
        <f>MEDIAN(tblData[[#This Row],[Last - 5]:[Last]],tblData[[#This Row],[Birthday 2024]])=tblData[[#This Row],[Birthday 2024]]</f>
        <v>0</v>
      </c>
      <c r="O676" s="87" t="b">
        <f>DAY(tblData[[#This Row],[Birthday 2024]]) = DAY(EDATE(tblData[[#This Row],[Birthday 2024]],6))</f>
        <v>1</v>
      </c>
      <c r="P676" s="87" t="b">
        <f>IF((tblData[[#This Row],[Day of week]]=7)+(tblData[[#This Row],[Day of week]]=6),TRUE,FALSE)</f>
        <v>0</v>
      </c>
      <c r="Q676" s="3">
        <f>IF(tblData[[#This Row],[Is Weekend]],DAY(tblData[[#This Row],[Birthday 2024]]),0)</f>
        <v>0</v>
      </c>
    </row>
    <row r="677" spans="2:17" ht="23.25" customHeight="1" x14ac:dyDescent="0.25">
      <c r="B677" s="19" t="s">
        <v>657</v>
      </c>
      <c r="C677" s="20">
        <v>37480</v>
      </c>
      <c r="D677" s="86">
        <f>DATE(2024,MONTH(tblData[[#This Row],[Birthday (MM/DD/YYYY)]]),DAY(tblData[[#This Row],[Birthday (MM/DD/YYYY)]]))</f>
        <v>45516</v>
      </c>
      <c r="E677" s="3">
        <f>WEEKDAY(tblData[[#This Row],[Birthday 2024]],2)</f>
        <v>1</v>
      </c>
      <c r="F677" s="3">
        <f>WEEKDAY(DATE(2024,MONTH(tblData[[#This Row],[Birthday 2024]]),1),2)</f>
        <v>4</v>
      </c>
      <c r="G677" s="87">
        <f>DATE(2024,MONTH(tblData[[#This Row],[Birthday 2024]]),1)</f>
        <v>45505</v>
      </c>
      <c r="H677" s="87">
        <f>IF(tblData[[#This Row],[First Day of week of the month]]&lt;=2,tblData[[#This Row],[First Day of week]]+2-tblData[[#This Row],[First Day of week of the month]],tblData[[#This Row],[First Day of week]]+7-tblData[[#This Row],[First Day of week of the month]]+2)</f>
        <v>45510</v>
      </c>
      <c r="I677" s="87">
        <f>tblData[[#This Row],[First Tuesday of the month]]+7*2</f>
        <v>45524</v>
      </c>
      <c r="J677" s="3" t="b">
        <f>tblData[[#This Row],[Third Tuesday of the month]]=tblData[[#This Row],[Birthday 2024]]</f>
        <v>0</v>
      </c>
      <c r="K677" s="87" cm="1">
        <f t="array" ref="K677">tblData[[#This Row],[Birthday 2024]]-_xlfn.SWITCH(tblData[[#This Row],[Day of week]],7,0,6,6,5,5,4,4,3,3,2,2,1,1)</f>
        <v>45515</v>
      </c>
      <c r="L677" s="87">
        <f>IF(MONTH(tblData[[#This Row],[Birthday 2024]])=2,DATE(2024,2,25),EOMONTH(tblData[[#This Row],[Birthday 2024]],0)-4)</f>
        <v>45531</v>
      </c>
      <c r="M677" s="87">
        <f>EOMONTH(tblData[[#This Row],[Birthday 2024]],0)</f>
        <v>45535</v>
      </c>
      <c r="N677" s="87" t="b">
        <f>MEDIAN(tblData[[#This Row],[Last - 5]:[Last]],tblData[[#This Row],[Birthday 2024]])=tblData[[#This Row],[Birthday 2024]]</f>
        <v>0</v>
      </c>
      <c r="O677" s="87" t="b">
        <f>DAY(tblData[[#This Row],[Birthday 2024]]) = DAY(EDATE(tblData[[#This Row],[Birthday 2024]],6))</f>
        <v>1</v>
      </c>
      <c r="P677" s="87" t="b">
        <f>IF((tblData[[#This Row],[Day of week]]=7)+(tblData[[#This Row],[Day of week]]=6),TRUE,FALSE)</f>
        <v>0</v>
      </c>
      <c r="Q677" s="3">
        <f>IF(tblData[[#This Row],[Is Weekend]],DAY(tblData[[#This Row],[Birthday 2024]]),0)</f>
        <v>0</v>
      </c>
    </row>
    <row r="678" spans="2:17" ht="23.25" customHeight="1" x14ac:dyDescent="0.25">
      <c r="B678" s="19" t="s">
        <v>658</v>
      </c>
      <c r="C678" s="20">
        <v>37908</v>
      </c>
      <c r="D678" s="86">
        <f>DATE(2024,MONTH(tblData[[#This Row],[Birthday (MM/DD/YYYY)]]),DAY(tblData[[#This Row],[Birthday (MM/DD/YYYY)]]))</f>
        <v>45579</v>
      </c>
      <c r="E678" s="3">
        <f>WEEKDAY(tblData[[#This Row],[Birthday 2024]],2)</f>
        <v>1</v>
      </c>
      <c r="F678" s="3">
        <f>WEEKDAY(DATE(2024,MONTH(tblData[[#This Row],[Birthday 2024]]),1),2)</f>
        <v>2</v>
      </c>
      <c r="G678" s="87">
        <f>DATE(2024,MONTH(tblData[[#This Row],[Birthday 2024]]),1)</f>
        <v>45566</v>
      </c>
      <c r="H678" s="87">
        <f>IF(tblData[[#This Row],[First Day of week of the month]]&lt;=2,tblData[[#This Row],[First Day of week]]+2-tblData[[#This Row],[First Day of week of the month]],tblData[[#This Row],[First Day of week]]+7-tblData[[#This Row],[First Day of week of the month]]+2)</f>
        <v>45566</v>
      </c>
      <c r="I678" s="87">
        <f>tblData[[#This Row],[First Tuesday of the month]]+7*2</f>
        <v>45580</v>
      </c>
      <c r="J678" s="3" t="b">
        <f>tblData[[#This Row],[Third Tuesday of the month]]=tblData[[#This Row],[Birthday 2024]]</f>
        <v>0</v>
      </c>
      <c r="K678" s="87" cm="1">
        <f t="array" ref="K678">tblData[[#This Row],[Birthday 2024]]-_xlfn.SWITCH(tblData[[#This Row],[Day of week]],7,0,6,6,5,5,4,4,3,3,2,2,1,1)</f>
        <v>45578</v>
      </c>
      <c r="L678" s="87">
        <f>IF(MONTH(tblData[[#This Row],[Birthday 2024]])=2,DATE(2024,2,25),EOMONTH(tblData[[#This Row],[Birthday 2024]],0)-4)</f>
        <v>45592</v>
      </c>
      <c r="M678" s="87">
        <f>EOMONTH(tblData[[#This Row],[Birthday 2024]],0)</f>
        <v>45596</v>
      </c>
      <c r="N678" s="87" t="b">
        <f>MEDIAN(tblData[[#This Row],[Last - 5]:[Last]],tblData[[#This Row],[Birthday 2024]])=tblData[[#This Row],[Birthday 2024]]</f>
        <v>0</v>
      </c>
      <c r="O678" s="87" t="b">
        <f>DAY(tblData[[#This Row],[Birthday 2024]]) = DAY(EDATE(tblData[[#This Row],[Birthday 2024]],6))</f>
        <v>1</v>
      </c>
      <c r="P678" s="87" t="b">
        <f>IF((tblData[[#This Row],[Day of week]]=7)+(tblData[[#This Row],[Day of week]]=6),TRUE,FALSE)</f>
        <v>0</v>
      </c>
      <c r="Q678" s="3">
        <f>IF(tblData[[#This Row],[Is Weekend]],DAY(tblData[[#This Row],[Birthday 2024]]),0)</f>
        <v>0</v>
      </c>
    </row>
    <row r="679" spans="2:17" ht="23.25" customHeight="1" x14ac:dyDescent="0.25">
      <c r="B679" s="19" t="s">
        <v>659</v>
      </c>
      <c r="C679" s="20">
        <v>38349</v>
      </c>
      <c r="D679" s="86">
        <f>DATE(2024,MONTH(tblData[[#This Row],[Birthday (MM/DD/YYYY)]]),DAY(tblData[[#This Row],[Birthday (MM/DD/YYYY)]]))</f>
        <v>45654</v>
      </c>
      <c r="E679" s="3">
        <f>WEEKDAY(tblData[[#This Row],[Birthday 2024]],2)</f>
        <v>6</v>
      </c>
      <c r="F679" s="3">
        <f>WEEKDAY(DATE(2024,MONTH(tblData[[#This Row],[Birthday 2024]]),1),2)</f>
        <v>7</v>
      </c>
      <c r="G679" s="87">
        <f>DATE(2024,MONTH(tblData[[#This Row],[Birthday 2024]]),1)</f>
        <v>45627</v>
      </c>
      <c r="H679" s="87">
        <f>IF(tblData[[#This Row],[First Day of week of the month]]&lt;=2,tblData[[#This Row],[First Day of week]]+2-tblData[[#This Row],[First Day of week of the month]],tblData[[#This Row],[First Day of week]]+7-tblData[[#This Row],[First Day of week of the month]]+2)</f>
        <v>45629</v>
      </c>
      <c r="I679" s="87">
        <f>tblData[[#This Row],[First Tuesday of the month]]+7*2</f>
        <v>45643</v>
      </c>
      <c r="J679" s="3" t="b">
        <f>tblData[[#This Row],[Third Tuesday of the month]]=tblData[[#This Row],[Birthday 2024]]</f>
        <v>0</v>
      </c>
      <c r="K679" s="87" cm="1">
        <f t="array" ref="K679">tblData[[#This Row],[Birthday 2024]]-_xlfn.SWITCH(tblData[[#This Row],[Day of week]],7,0,6,6,5,5,4,4,3,3,2,2,1,1)</f>
        <v>45648</v>
      </c>
      <c r="L679" s="87">
        <f>IF(MONTH(tblData[[#This Row],[Birthday 2024]])=2,DATE(2024,2,25),EOMONTH(tblData[[#This Row],[Birthday 2024]],0)-4)</f>
        <v>45653</v>
      </c>
      <c r="M679" s="87">
        <f>EOMONTH(tblData[[#This Row],[Birthday 2024]],0)</f>
        <v>45657</v>
      </c>
      <c r="N679" s="87" t="b">
        <f>MEDIAN(tblData[[#This Row],[Last - 5]:[Last]],tblData[[#This Row],[Birthday 2024]])=tblData[[#This Row],[Birthday 2024]]</f>
        <v>1</v>
      </c>
      <c r="O679" s="87" t="b">
        <f>DAY(tblData[[#This Row],[Birthday 2024]]) = DAY(EDATE(tblData[[#This Row],[Birthday 2024]],6))</f>
        <v>1</v>
      </c>
      <c r="P679" s="87" t="b">
        <f>IF((tblData[[#This Row],[Day of week]]=7)+(tblData[[#This Row],[Day of week]]=6),TRUE,FALSE)</f>
        <v>1</v>
      </c>
      <c r="Q679" s="3">
        <f>IF(tblData[[#This Row],[Is Weekend]],DAY(tblData[[#This Row],[Birthday 2024]]),0)</f>
        <v>28</v>
      </c>
    </row>
    <row r="680" spans="2:17" ht="23.25" customHeight="1" x14ac:dyDescent="0.25">
      <c r="B680" s="19" t="s">
        <v>660</v>
      </c>
      <c r="C680" s="20">
        <v>37592</v>
      </c>
      <c r="D680" s="86">
        <f>DATE(2024,MONTH(tblData[[#This Row],[Birthday (MM/DD/YYYY)]]),DAY(tblData[[#This Row],[Birthday (MM/DD/YYYY)]]))</f>
        <v>45628</v>
      </c>
      <c r="E680" s="3">
        <f>WEEKDAY(tblData[[#This Row],[Birthday 2024]],2)</f>
        <v>1</v>
      </c>
      <c r="F680" s="3">
        <f>WEEKDAY(DATE(2024,MONTH(tblData[[#This Row],[Birthday 2024]]),1),2)</f>
        <v>7</v>
      </c>
      <c r="G680" s="87">
        <f>DATE(2024,MONTH(tblData[[#This Row],[Birthday 2024]]),1)</f>
        <v>45627</v>
      </c>
      <c r="H680" s="87">
        <f>IF(tblData[[#This Row],[First Day of week of the month]]&lt;=2,tblData[[#This Row],[First Day of week]]+2-tblData[[#This Row],[First Day of week of the month]],tblData[[#This Row],[First Day of week]]+7-tblData[[#This Row],[First Day of week of the month]]+2)</f>
        <v>45629</v>
      </c>
      <c r="I680" s="87">
        <f>tblData[[#This Row],[First Tuesday of the month]]+7*2</f>
        <v>45643</v>
      </c>
      <c r="J680" s="3" t="b">
        <f>tblData[[#This Row],[Third Tuesday of the month]]=tblData[[#This Row],[Birthday 2024]]</f>
        <v>0</v>
      </c>
      <c r="K680" s="87" cm="1">
        <f t="array" ref="K680">tblData[[#This Row],[Birthday 2024]]-_xlfn.SWITCH(tblData[[#This Row],[Day of week]],7,0,6,6,5,5,4,4,3,3,2,2,1,1)</f>
        <v>45627</v>
      </c>
      <c r="L680" s="87">
        <f>IF(MONTH(tblData[[#This Row],[Birthday 2024]])=2,DATE(2024,2,25),EOMONTH(tblData[[#This Row],[Birthday 2024]],0)-4)</f>
        <v>45653</v>
      </c>
      <c r="M680" s="87">
        <f>EOMONTH(tblData[[#This Row],[Birthday 2024]],0)</f>
        <v>45657</v>
      </c>
      <c r="N680" s="87" t="b">
        <f>MEDIAN(tblData[[#This Row],[Last - 5]:[Last]],tblData[[#This Row],[Birthday 2024]])=tblData[[#This Row],[Birthday 2024]]</f>
        <v>0</v>
      </c>
      <c r="O680" s="87" t="b">
        <f>DAY(tblData[[#This Row],[Birthday 2024]]) = DAY(EDATE(tblData[[#This Row],[Birthday 2024]],6))</f>
        <v>1</v>
      </c>
      <c r="P680" s="87" t="b">
        <f>IF((tblData[[#This Row],[Day of week]]=7)+(tblData[[#This Row],[Day of week]]=6),TRUE,FALSE)</f>
        <v>0</v>
      </c>
      <c r="Q680" s="3">
        <f>IF(tblData[[#This Row],[Is Weekend]],DAY(tblData[[#This Row],[Birthday 2024]]),0)</f>
        <v>0</v>
      </c>
    </row>
    <row r="681" spans="2:17" ht="23.25" customHeight="1" x14ac:dyDescent="0.25">
      <c r="B681" s="19" t="s">
        <v>661</v>
      </c>
      <c r="C681" s="20">
        <v>36911</v>
      </c>
      <c r="D681" s="86">
        <f>DATE(2024,MONTH(tblData[[#This Row],[Birthday (MM/DD/YYYY)]]),DAY(tblData[[#This Row],[Birthday (MM/DD/YYYY)]]))</f>
        <v>45311</v>
      </c>
      <c r="E681" s="3">
        <f>WEEKDAY(tblData[[#This Row],[Birthday 2024]],2)</f>
        <v>6</v>
      </c>
      <c r="F681" s="3">
        <f>WEEKDAY(DATE(2024,MONTH(tblData[[#This Row],[Birthday 2024]]),1),2)</f>
        <v>1</v>
      </c>
      <c r="G681" s="87">
        <f>DATE(2024,MONTH(tblData[[#This Row],[Birthday 2024]]),1)</f>
        <v>45292</v>
      </c>
      <c r="H681" s="87">
        <f>IF(tblData[[#This Row],[First Day of week of the month]]&lt;=2,tblData[[#This Row],[First Day of week]]+2-tblData[[#This Row],[First Day of week of the month]],tblData[[#This Row],[First Day of week]]+7-tblData[[#This Row],[First Day of week of the month]]+2)</f>
        <v>45293</v>
      </c>
      <c r="I681" s="87">
        <f>tblData[[#This Row],[First Tuesday of the month]]+7*2</f>
        <v>45307</v>
      </c>
      <c r="J681" s="3" t="b">
        <f>tblData[[#This Row],[Third Tuesday of the month]]=tblData[[#This Row],[Birthday 2024]]</f>
        <v>0</v>
      </c>
      <c r="K681" s="87" cm="1">
        <f t="array" ref="K681">tblData[[#This Row],[Birthday 2024]]-_xlfn.SWITCH(tblData[[#This Row],[Day of week]],7,0,6,6,5,5,4,4,3,3,2,2,1,1)</f>
        <v>45305</v>
      </c>
      <c r="L681" s="87">
        <f>IF(MONTH(tblData[[#This Row],[Birthday 2024]])=2,DATE(2024,2,25),EOMONTH(tblData[[#This Row],[Birthday 2024]],0)-4)</f>
        <v>45318</v>
      </c>
      <c r="M681" s="87">
        <f>EOMONTH(tblData[[#This Row],[Birthday 2024]],0)</f>
        <v>45322</v>
      </c>
      <c r="N681" s="87" t="b">
        <f>MEDIAN(tblData[[#This Row],[Last - 5]:[Last]],tblData[[#This Row],[Birthday 2024]])=tblData[[#This Row],[Birthday 2024]]</f>
        <v>0</v>
      </c>
      <c r="O681" s="87" t="b">
        <f>DAY(tblData[[#This Row],[Birthday 2024]]) = DAY(EDATE(tblData[[#This Row],[Birthday 2024]],6))</f>
        <v>1</v>
      </c>
      <c r="P681" s="87" t="b">
        <f>IF((tblData[[#This Row],[Day of week]]=7)+(tblData[[#This Row],[Day of week]]=6),TRUE,FALSE)</f>
        <v>1</v>
      </c>
      <c r="Q681" s="3">
        <f>IF(tblData[[#This Row],[Is Weekend]],DAY(tblData[[#This Row],[Birthday 2024]]),0)</f>
        <v>20</v>
      </c>
    </row>
    <row r="682" spans="2:17" ht="23.25" customHeight="1" x14ac:dyDescent="0.25">
      <c r="B682" s="19" t="s">
        <v>662</v>
      </c>
      <c r="C682" s="20">
        <v>37472</v>
      </c>
      <c r="D682" s="86">
        <f>DATE(2024,MONTH(tblData[[#This Row],[Birthday (MM/DD/YYYY)]]),DAY(tblData[[#This Row],[Birthday (MM/DD/YYYY)]]))</f>
        <v>45508</v>
      </c>
      <c r="E682" s="3">
        <f>WEEKDAY(tblData[[#This Row],[Birthday 2024]],2)</f>
        <v>7</v>
      </c>
      <c r="F682" s="3">
        <f>WEEKDAY(DATE(2024,MONTH(tblData[[#This Row],[Birthday 2024]]),1),2)</f>
        <v>4</v>
      </c>
      <c r="G682" s="87">
        <f>DATE(2024,MONTH(tblData[[#This Row],[Birthday 2024]]),1)</f>
        <v>45505</v>
      </c>
      <c r="H682" s="87">
        <f>IF(tblData[[#This Row],[First Day of week of the month]]&lt;=2,tblData[[#This Row],[First Day of week]]+2-tblData[[#This Row],[First Day of week of the month]],tblData[[#This Row],[First Day of week]]+7-tblData[[#This Row],[First Day of week of the month]]+2)</f>
        <v>45510</v>
      </c>
      <c r="I682" s="87">
        <f>tblData[[#This Row],[First Tuesday of the month]]+7*2</f>
        <v>45524</v>
      </c>
      <c r="J682" s="3" t="b">
        <f>tblData[[#This Row],[Third Tuesday of the month]]=tblData[[#This Row],[Birthday 2024]]</f>
        <v>0</v>
      </c>
      <c r="K682" s="87" cm="1">
        <f t="array" ref="K682">tblData[[#This Row],[Birthday 2024]]-_xlfn.SWITCH(tblData[[#This Row],[Day of week]],7,0,6,6,5,5,4,4,3,3,2,2,1,1)</f>
        <v>45508</v>
      </c>
      <c r="L682" s="87">
        <f>IF(MONTH(tblData[[#This Row],[Birthday 2024]])=2,DATE(2024,2,25),EOMONTH(tblData[[#This Row],[Birthday 2024]],0)-4)</f>
        <v>45531</v>
      </c>
      <c r="M682" s="87">
        <f>EOMONTH(tblData[[#This Row],[Birthday 2024]],0)</f>
        <v>45535</v>
      </c>
      <c r="N682" s="87" t="b">
        <f>MEDIAN(tblData[[#This Row],[Last - 5]:[Last]],tblData[[#This Row],[Birthday 2024]])=tblData[[#This Row],[Birthday 2024]]</f>
        <v>0</v>
      </c>
      <c r="O682" s="87" t="b">
        <f>DAY(tblData[[#This Row],[Birthday 2024]]) = DAY(EDATE(tblData[[#This Row],[Birthday 2024]],6))</f>
        <v>1</v>
      </c>
      <c r="P682" s="87" t="b">
        <f>IF((tblData[[#This Row],[Day of week]]=7)+(tblData[[#This Row],[Day of week]]=6),TRUE,FALSE)</f>
        <v>1</v>
      </c>
      <c r="Q682" s="3">
        <f>IF(tblData[[#This Row],[Is Weekend]],DAY(tblData[[#This Row],[Birthday 2024]]),0)</f>
        <v>4</v>
      </c>
    </row>
    <row r="683" spans="2:17" ht="23.25" customHeight="1" x14ac:dyDescent="0.25">
      <c r="B683" s="19" t="s">
        <v>663</v>
      </c>
      <c r="C683" s="20">
        <v>36939</v>
      </c>
      <c r="D683" s="86">
        <f>DATE(2024,MONTH(tblData[[#This Row],[Birthday (MM/DD/YYYY)]]),DAY(tblData[[#This Row],[Birthday (MM/DD/YYYY)]]))</f>
        <v>45339</v>
      </c>
      <c r="E683" s="3">
        <f>WEEKDAY(tblData[[#This Row],[Birthday 2024]],2)</f>
        <v>6</v>
      </c>
      <c r="F683" s="3">
        <f>WEEKDAY(DATE(2024,MONTH(tblData[[#This Row],[Birthday 2024]]),1),2)</f>
        <v>4</v>
      </c>
      <c r="G683" s="87">
        <f>DATE(2024,MONTH(tblData[[#This Row],[Birthday 2024]]),1)</f>
        <v>45323</v>
      </c>
      <c r="H683" s="87">
        <f>IF(tblData[[#This Row],[First Day of week of the month]]&lt;=2,tblData[[#This Row],[First Day of week]]+2-tblData[[#This Row],[First Day of week of the month]],tblData[[#This Row],[First Day of week]]+7-tblData[[#This Row],[First Day of week of the month]]+2)</f>
        <v>45328</v>
      </c>
      <c r="I683" s="87">
        <f>tblData[[#This Row],[First Tuesday of the month]]+7*2</f>
        <v>45342</v>
      </c>
      <c r="J683" s="3" t="b">
        <f>tblData[[#This Row],[Third Tuesday of the month]]=tblData[[#This Row],[Birthday 2024]]</f>
        <v>0</v>
      </c>
      <c r="K683" s="87" cm="1">
        <f t="array" ref="K683">tblData[[#This Row],[Birthday 2024]]-_xlfn.SWITCH(tblData[[#This Row],[Day of week]],7,0,6,6,5,5,4,4,3,3,2,2,1,1)</f>
        <v>45333</v>
      </c>
      <c r="L683" s="87">
        <f>IF(MONTH(tblData[[#This Row],[Birthday 2024]])=2,DATE(2024,2,25),EOMONTH(tblData[[#This Row],[Birthday 2024]],0)-4)</f>
        <v>45347</v>
      </c>
      <c r="M683" s="87">
        <f>EOMONTH(tblData[[#This Row],[Birthday 2024]],0)</f>
        <v>45351</v>
      </c>
      <c r="N683" s="87" t="b">
        <f>MEDIAN(tblData[[#This Row],[Last - 5]:[Last]],tblData[[#This Row],[Birthday 2024]])=tblData[[#This Row],[Birthday 2024]]</f>
        <v>0</v>
      </c>
      <c r="O683" s="87" t="b">
        <f>DAY(tblData[[#This Row],[Birthday 2024]]) = DAY(EDATE(tblData[[#This Row],[Birthday 2024]],6))</f>
        <v>1</v>
      </c>
      <c r="P683" s="87" t="b">
        <f>IF((tblData[[#This Row],[Day of week]]=7)+(tblData[[#This Row],[Day of week]]=6),TRUE,FALSE)</f>
        <v>1</v>
      </c>
      <c r="Q683" s="3">
        <f>IF(tblData[[#This Row],[Is Weekend]],DAY(tblData[[#This Row],[Birthday 2024]]),0)</f>
        <v>17</v>
      </c>
    </row>
    <row r="684" spans="2:17" ht="23.25" customHeight="1" x14ac:dyDescent="0.25">
      <c r="B684" s="19" t="s">
        <v>664</v>
      </c>
      <c r="C684" s="20">
        <v>37902</v>
      </c>
      <c r="D684" s="86">
        <f>DATE(2024,MONTH(tblData[[#This Row],[Birthday (MM/DD/YYYY)]]),DAY(tblData[[#This Row],[Birthday (MM/DD/YYYY)]]))</f>
        <v>45573</v>
      </c>
      <c r="E684" s="3">
        <f>WEEKDAY(tblData[[#This Row],[Birthday 2024]],2)</f>
        <v>2</v>
      </c>
      <c r="F684" s="3">
        <f>WEEKDAY(DATE(2024,MONTH(tblData[[#This Row],[Birthday 2024]]),1),2)</f>
        <v>2</v>
      </c>
      <c r="G684" s="87">
        <f>DATE(2024,MONTH(tblData[[#This Row],[Birthday 2024]]),1)</f>
        <v>45566</v>
      </c>
      <c r="H684" s="87">
        <f>IF(tblData[[#This Row],[First Day of week of the month]]&lt;=2,tblData[[#This Row],[First Day of week]]+2-tblData[[#This Row],[First Day of week of the month]],tblData[[#This Row],[First Day of week]]+7-tblData[[#This Row],[First Day of week of the month]]+2)</f>
        <v>45566</v>
      </c>
      <c r="I684" s="87">
        <f>tblData[[#This Row],[First Tuesday of the month]]+7*2</f>
        <v>45580</v>
      </c>
      <c r="J684" s="3" t="b">
        <f>tblData[[#This Row],[Third Tuesday of the month]]=tblData[[#This Row],[Birthday 2024]]</f>
        <v>0</v>
      </c>
      <c r="K684" s="87" cm="1">
        <f t="array" ref="K684">tblData[[#This Row],[Birthday 2024]]-_xlfn.SWITCH(tblData[[#This Row],[Day of week]],7,0,6,6,5,5,4,4,3,3,2,2,1,1)</f>
        <v>45571</v>
      </c>
      <c r="L684" s="87">
        <f>IF(MONTH(tblData[[#This Row],[Birthday 2024]])=2,DATE(2024,2,25),EOMONTH(tblData[[#This Row],[Birthday 2024]],0)-4)</f>
        <v>45592</v>
      </c>
      <c r="M684" s="87">
        <f>EOMONTH(tblData[[#This Row],[Birthday 2024]],0)</f>
        <v>45596</v>
      </c>
      <c r="N684" s="87" t="b">
        <f>MEDIAN(tblData[[#This Row],[Last - 5]:[Last]],tblData[[#This Row],[Birthday 2024]])=tblData[[#This Row],[Birthday 2024]]</f>
        <v>0</v>
      </c>
      <c r="O684" s="87" t="b">
        <f>DAY(tblData[[#This Row],[Birthday 2024]]) = DAY(EDATE(tblData[[#This Row],[Birthday 2024]],6))</f>
        <v>1</v>
      </c>
      <c r="P684" s="87" t="b">
        <f>IF((tblData[[#This Row],[Day of week]]=7)+(tblData[[#This Row],[Day of week]]=6),TRUE,FALSE)</f>
        <v>0</v>
      </c>
      <c r="Q684" s="3">
        <f>IF(tblData[[#This Row],[Is Weekend]],DAY(tblData[[#This Row],[Birthday 2024]]),0)</f>
        <v>0</v>
      </c>
    </row>
    <row r="685" spans="2:17" ht="23.25" customHeight="1" x14ac:dyDescent="0.25">
      <c r="B685" s="19" t="s">
        <v>665</v>
      </c>
      <c r="C685" s="20">
        <v>37217</v>
      </c>
      <c r="D685" s="86">
        <f>DATE(2024,MONTH(tblData[[#This Row],[Birthday (MM/DD/YYYY)]]),DAY(tblData[[#This Row],[Birthday (MM/DD/YYYY)]]))</f>
        <v>45618</v>
      </c>
      <c r="E685" s="3">
        <f>WEEKDAY(tblData[[#This Row],[Birthday 2024]],2)</f>
        <v>5</v>
      </c>
      <c r="F685" s="3">
        <f>WEEKDAY(DATE(2024,MONTH(tblData[[#This Row],[Birthday 2024]]),1),2)</f>
        <v>5</v>
      </c>
      <c r="G685" s="87">
        <f>DATE(2024,MONTH(tblData[[#This Row],[Birthday 2024]]),1)</f>
        <v>45597</v>
      </c>
      <c r="H685" s="87">
        <f>IF(tblData[[#This Row],[First Day of week of the month]]&lt;=2,tblData[[#This Row],[First Day of week]]+2-tblData[[#This Row],[First Day of week of the month]],tblData[[#This Row],[First Day of week]]+7-tblData[[#This Row],[First Day of week of the month]]+2)</f>
        <v>45601</v>
      </c>
      <c r="I685" s="87">
        <f>tblData[[#This Row],[First Tuesday of the month]]+7*2</f>
        <v>45615</v>
      </c>
      <c r="J685" s="3" t="b">
        <f>tblData[[#This Row],[Third Tuesday of the month]]=tblData[[#This Row],[Birthday 2024]]</f>
        <v>0</v>
      </c>
      <c r="K685" s="87" cm="1">
        <f t="array" ref="K685">tblData[[#This Row],[Birthday 2024]]-_xlfn.SWITCH(tblData[[#This Row],[Day of week]],7,0,6,6,5,5,4,4,3,3,2,2,1,1)</f>
        <v>45613</v>
      </c>
      <c r="L685" s="87">
        <f>IF(MONTH(tblData[[#This Row],[Birthday 2024]])=2,DATE(2024,2,25),EOMONTH(tblData[[#This Row],[Birthday 2024]],0)-4)</f>
        <v>45622</v>
      </c>
      <c r="M685" s="87">
        <f>EOMONTH(tblData[[#This Row],[Birthday 2024]],0)</f>
        <v>45626</v>
      </c>
      <c r="N685" s="87" t="b">
        <f>MEDIAN(tblData[[#This Row],[Last - 5]:[Last]],tblData[[#This Row],[Birthday 2024]])=tblData[[#This Row],[Birthday 2024]]</f>
        <v>0</v>
      </c>
      <c r="O685" s="87" t="b">
        <f>DAY(tblData[[#This Row],[Birthday 2024]]) = DAY(EDATE(tblData[[#This Row],[Birthday 2024]],6))</f>
        <v>1</v>
      </c>
      <c r="P685" s="87" t="b">
        <f>IF((tblData[[#This Row],[Day of week]]=7)+(tblData[[#This Row],[Day of week]]=6),TRUE,FALSE)</f>
        <v>0</v>
      </c>
      <c r="Q685" s="3">
        <f>IF(tblData[[#This Row],[Is Weekend]],DAY(tblData[[#This Row],[Birthday 2024]]),0)</f>
        <v>0</v>
      </c>
    </row>
    <row r="686" spans="2:17" ht="23.25" customHeight="1" x14ac:dyDescent="0.25">
      <c r="B686" s="19" t="s">
        <v>666</v>
      </c>
      <c r="C686" s="20">
        <v>37796</v>
      </c>
      <c r="D686" s="86">
        <f>DATE(2024,MONTH(tblData[[#This Row],[Birthday (MM/DD/YYYY)]]),DAY(tblData[[#This Row],[Birthday (MM/DD/YYYY)]]))</f>
        <v>45467</v>
      </c>
      <c r="E686" s="3">
        <f>WEEKDAY(tblData[[#This Row],[Birthday 2024]],2)</f>
        <v>1</v>
      </c>
      <c r="F686" s="3">
        <f>WEEKDAY(DATE(2024,MONTH(tblData[[#This Row],[Birthday 2024]]),1),2)</f>
        <v>6</v>
      </c>
      <c r="G686" s="87">
        <f>DATE(2024,MONTH(tblData[[#This Row],[Birthday 2024]]),1)</f>
        <v>45444</v>
      </c>
      <c r="H686" s="87">
        <f>IF(tblData[[#This Row],[First Day of week of the month]]&lt;=2,tblData[[#This Row],[First Day of week]]+2-tblData[[#This Row],[First Day of week of the month]],tblData[[#This Row],[First Day of week]]+7-tblData[[#This Row],[First Day of week of the month]]+2)</f>
        <v>45447</v>
      </c>
      <c r="I686" s="87">
        <f>tblData[[#This Row],[First Tuesday of the month]]+7*2</f>
        <v>45461</v>
      </c>
      <c r="J686" s="3" t="b">
        <f>tblData[[#This Row],[Third Tuesday of the month]]=tblData[[#This Row],[Birthday 2024]]</f>
        <v>0</v>
      </c>
      <c r="K686" s="87" cm="1">
        <f t="array" ref="K686">tblData[[#This Row],[Birthday 2024]]-_xlfn.SWITCH(tblData[[#This Row],[Day of week]],7,0,6,6,5,5,4,4,3,3,2,2,1,1)</f>
        <v>45466</v>
      </c>
      <c r="L686" s="87">
        <f>IF(MONTH(tblData[[#This Row],[Birthday 2024]])=2,DATE(2024,2,25),EOMONTH(tblData[[#This Row],[Birthday 2024]],0)-4)</f>
        <v>45469</v>
      </c>
      <c r="M686" s="87">
        <f>EOMONTH(tblData[[#This Row],[Birthday 2024]],0)</f>
        <v>45473</v>
      </c>
      <c r="N686" s="87" t="b">
        <f>MEDIAN(tblData[[#This Row],[Last - 5]:[Last]],tblData[[#This Row],[Birthday 2024]])=tblData[[#This Row],[Birthday 2024]]</f>
        <v>0</v>
      </c>
      <c r="O686" s="87" t="b">
        <f>DAY(tblData[[#This Row],[Birthday 2024]]) = DAY(EDATE(tblData[[#This Row],[Birthday 2024]],6))</f>
        <v>1</v>
      </c>
      <c r="P686" s="87" t="b">
        <f>IF((tblData[[#This Row],[Day of week]]=7)+(tblData[[#This Row],[Day of week]]=6),TRUE,FALSE)</f>
        <v>0</v>
      </c>
      <c r="Q686" s="3">
        <f>IF(tblData[[#This Row],[Is Weekend]],DAY(tblData[[#This Row],[Birthday 2024]]),0)</f>
        <v>0</v>
      </c>
    </row>
    <row r="687" spans="2:17" ht="23.25" customHeight="1" x14ac:dyDescent="0.25">
      <c r="B687" s="19" t="s">
        <v>667</v>
      </c>
      <c r="C687" s="20">
        <v>39039</v>
      </c>
      <c r="D687" s="86">
        <f>DATE(2024,MONTH(tblData[[#This Row],[Birthday (MM/DD/YYYY)]]),DAY(tblData[[#This Row],[Birthday (MM/DD/YYYY)]]))</f>
        <v>45614</v>
      </c>
      <c r="E687" s="3">
        <f>WEEKDAY(tblData[[#This Row],[Birthday 2024]],2)</f>
        <v>1</v>
      </c>
      <c r="F687" s="3">
        <f>WEEKDAY(DATE(2024,MONTH(tblData[[#This Row],[Birthday 2024]]),1),2)</f>
        <v>5</v>
      </c>
      <c r="G687" s="87">
        <f>DATE(2024,MONTH(tblData[[#This Row],[Birthday 2024]]),1)</f>
        <v>45597</v>
      </c>
      <c r="H687" s="87">
        <f>IF(tblData[[#This Row],[First Day of week of the month]]&lt;=2,tblData[[#This Row],[First Day of week]]+2-tblData[[#This Row],[First Day of week of the month]],tblData[[#This Row],[First Day of week]]+7-tblData[[#This Row],[First Day of week of the month]]+2)</f>
        <v>45601</v>
      </c>
      <c r="I687" s="87">
        <f>tblData[[#This Row],[First Tuesday of the month]]+7*2</f>
        <v>45615</v>
      </c>
      <c r="J687" s="3" t="b">
        <f>tblData[[#This Row],[Third Tuesday of the month]]=tblData[[#This Row],[Birthday 2024]]</f>
        <v>0</v>
      </c>
      <c r="K687" s="87" cm="1">
        <f t="array" ref="K687">tblData[[#This Row],[Birthday 2024]]-_xlfn.SWITCH(tblData[[#This Row],[Day of week]],7,0,6,6,5,5,4,4,3,3,2,2,1,1)</f>
        <v>45613</v>
      </c>
      <c r="L687" s="87">
        <f>IF(MONTH(tblData[[#This Row],[Birthday 2024]])=2,DATE(2024,2,25),EOMONTH(tblData[[#This Row],[Birthday 2024]],0)-4)</f>
        <v>45622</v>
      </c>
      <c r="M687" s="87">
        <f>EOMONTH(tblData[[#This Row],[Birthday 2024]],0)</f>
        <v>45626</v>
      </c>
      <c r="N687" s="87" t="b">
        <f>MEDIAN(tblData[[#This Row],[Last - 5]:[Last]],tblData[[#This Row],[Birthday 2024]])=tblData[[#This Row],[Birthday 2024]]</f>
        <v>0</v>
      </c>
      <c r="O687" s="87" t="b">
        <f>DAY(tblData[[#This Row],[Birthday 2024]]) = DAY(EDATE(tblData[[#This Row],[Birthday 2024]],6))</f>
        <v>1</v>
      </c>
      <c r="P687" s="87" t="b">
        <f>IF((tblData[[#This Row],[Day of week]]=7)+(tblData[[#This Row],[Day of week]]=6),TRUE,FALSE)</f>
        <v>0</v>
      </c>
      <c r="Q687" s="3">
        <f>IF(tblData[[#This Row],[Is Weekend]],DAY(tblData[[#This Row],[Birthday 2024]]),0)</f>
        <v>0</v>
      </c>
    </row>
    <row r="688" spans="2:17" ht="23.25" customHeight="1" x14ac:dyDescent="0.25">
      <c r="B688" s="19" t="s">
        <v>668</v>
      </c>
      <c r="C688" s="20">
        <v>37056</v>
      </c>
      <c r="D688" s="86">
        <f>DATE(2024,MONTH(tblData[[#This Row],[Birthday (MM/DD/YYYY)]]),DAY(tblData[[#This Row],[Birthday (MM/DD/YYYY)]]))</f>
        <v>45457</v>
      </c>
      <c r="E688" s="3">
        <f>WEEKDAY(tblData[[#This Row],[Birthday 2024]],2)</f>
        <v>5</v>
      </c>
      <c r="F688" s="3">
        <f>WEEKDAY(DATE(2024,MONTH(tblData[[#This Row],[Birthday 2024]]),1),2)</f>
        <v>6</v>
      </c>
      <c r="G688" s="87">
        <f>DATE(2024,MONTH(tblData[[#This Row],[Birthday 2024]]),1)</f>
        <v>45444</v>
      </c>
      <c r="H688" s="87">
        <f>IF(tblData[[#This Row],[First Day of week of the month]]&lt;=2,tblData[[#This Row],[First Day of week]]+2-tblData[[#This Row],[First Day of week of the month]],tblData[[#This Row],[First Day of week]]+7-tblData[[#This Row],[First Day of week of the month]]+2)</f>
        <v>45447</v>
      </c>
      <c r="I688" s="87">
        <f>tblData[[#This Row],[First Tuesday of the month]]+7*2</f>
        <v>45461</v>
      </c>
      <c r="J688" s="3" t="b">
        <f>tblData[[#This Row],[Third Tuesday of the month]]=tblData[[#This Row],[Birthday 2024]]</f>
        <v>0</v>
      </c>
      <c r="K688" s="87" cm="1">
        <f t="array" ref="K688">tblData[[#This Row],[Birthday 2024]]-_xlfn.SWITCH(tblData[[#This Row],[Day of week]],7,0,6,6,5,5,4,4,3,3,2,2,1,1)</f>
        <v>45452</v>
      </c>
      <c r="L688" s="87">
        <f>IF(MONTH(tblData[[#This Row],[Birthday 2024]])=2,DATE(2024,2,25),EOMONTH(tblData[[#This Row],[Birthday 2024]],0)-4)</f>
        <v>45469</v>
      </c>
      <c r="M688" s="87">
        <f>EOMONTH(tblData[[#This Row],[Birthday 2024]],0)</f>
        <v>45473</v>
      </c>
      <c r="N688" s="87" t="b">
        <f>MEDIAN(tblData[[#This Row],[Last - 5]:[Last]],tblData[[#This Row],[Birthday 2024]])=tblData[[#This Row],[Birthday 2024]]</f>
        <v>0</v>
      </c>
      <c r="O688" s="87" t="b">
        <f>DAY(tblData[[#This Row],[Birthday 2024]]) = DAY(EDATE(tblData[[#This Row],[Birthday 2024]],6))</f>
        <v>1</v>
      </c>
      <c r="P688" s="87" t="b">
        <f>IF((tblData[[#This Row],[Day of week]]=7)+(tblData[[#This Row],[Day of week]]=6),TRUE,FALSE)</f>
        <v>0</v>
      </c>
      <c r="Q688" s="3">
        <f>IF(tblData[[#This Row],[Is Weekend]],DAY(tblData[[#This Row],[Birthday 2024]]),0)</f>
        <v>0</v>
      </c>
    </row>
    <row r="689" spans="2:17" ht="23.25" customHeight="1" x14ac:dyDescent="0.25">
      <c r="B689" s="19" t="s">
        <v>669</v>
      </c>
      <c r="C689" s="20">
        <v>37102</v>
      </c>
      <c r="D689" s="86">
        <f>DATE(2024,MONTH(tblData[[#This Row],[Birthday (MM/DD/YYYY)]]),DAY(tblData[[#This Row],[Birthday (MM/DD/YYYY)]]))</f>
        <v>45503</v>
      </c>
      <c r="E689" s="3">
        <f>WEEKDAY(tblData[[#This Row],[Birthday 2024]],2)</f>
        <v>2</v>
      </c>
      <c r="F689" s="3">
        <f>WEEKDAY(DATE(2024,MONTH(tblData[[#This Row],[Birthday 2024]]),1),2)</f>
        <v>1</v>
      </c>
      <c r="G689" s="87">
        <f>DATE(2024,MONTH(tblData[[#This Row],[Birthday 2024]]),1)</f>
        <v>45474</v>
      </c>
      <c r="H689" s="87">
        <f>IF(tblData[[#This Row],[First Day of week of the month]]&lt;=2,tblData[[#This Row],[First Day of week]]+2-tblData[[#This Row],[First Day of week of the month]],tblData[[#This Row],[First Day of week]]+7-tblData[[#This Row],[First Day of week of the month]]+2)</f>
        <v>45475</v>
      </c>
      <c r="I689" s="87">
        <f>tblData[[#This Row],[First Tuesday of the month]]+7*2</f>
        <v>45489</v>
      </c>
      <c r="J689" s="3" t="b">
        <f>tblData[[#This Row],[Third Tuesday of the month]]=tblData[[#This Row],[Birthday 2024]]</f>
        <v>0</v>
      </c>
      <c r="K689" s="87" cm="1">
        <f t="array" ref="K689">tblData[[#This Row],[Birthday 2024]]-_xlfn.SWITCH(tblData[[#This Row],[Day of week]],7,0,6,6,5,5,4,4,3,3,2,2,1,1)</f>
        <v>45501</v>
      </c>
      <c r="L689" s="87">
        <f>IF(MONTH(tblData[[#This Row],[Birthday 2024]])=2,DATE(2024,2,25),EOMONTH(tblData[[#This Row],[Birthday 2024]],0)-4)</f>
        <v>45500</v>
      </c>
      <c r="M689" s="87">
        <f>EOMONTH(tblData[[#This Row],[Birthday 2024]],0)</f>
        <v>45504</v>
      </c>
      <c r="N689" s="87" t="b">
        <f>MEDIAN(tblData[[#This Row],[Last - 5]:[Last]],tblData[[#This Row],[Birthday 2024]])=tblData[[#This Row],[Birthday 2024]]</f>
        <v>1</v>
      </c>
      <c r="O689" s="87" t="b">
        <f>DAY(tblData[[#This Row],[Birthday 2024]]) = DAY(EDATE(tblData[[#This Row],[Birthday 2024]],6))</f>
        <v>1</v>
      </c>
      <c r="P689" s="87" t="b">
        <f>IF((tblData[[#This Row],[Day of week]]=7)+(tblData[[#This Row],[Day of week]]=6),TRUE,FALSE)</f>
        <v>0</v>
      </c>
      <c r="Q689" s="3">
        <f>IF(tblData[[#This Row],[Is Weekend]],DAY(tblData[[#This Row],[Birthday 2024]]),0)</f>
        <v>0</v>
      </c>
    </row>
    <row r="690" spans="2:17" ht="23.25" customHeight="1" x14ac:dyDescent="0.25">
      <c r="B690" s="19" t="s">
        <v>670</v>
      </c>
      <c r="C690" s="20">
        <v>38045</v>
      </c>
      <c r="D690" s="86">
        <f>DATE(2024,MONTH(tblData[[#This Row],[Birthday (MM/DD/YYYY)]]),DAY(tblData[[#This Row],[Birthday (MM/DD/YYYY)]]))</f>
        <v>45350</v>
      </c>
      <c r="E690" s="3">
        <f>WEEKDAY(tblData[[#This Row],[Birthday 2024]],2)</f>
        <v>3</v>
      </c>
      <c r="F690" s="3">
        <f>WEEKDAY(DATE(2024,MONTH(tblData[[#This Row],[Birthday 2024]]),1),2)</f>
        <v>4</v>
      </c>
      <c r="G690" s="87">
        <f>DATE(2024,MONTH(tblData[[#This Row],[Birthday 2024]]),1)</f>
        <v>45323</v>
      </c>
      <c r="H690" s="87">
        <f>IF(tblData[[#This Row],[First Day of week of the month]]&lt;=2,tblData[[#This Row],[First Day of week]]+2-tblData[[#This Row],[First Day of week of the month]],tblData[[#This Row],[First Day of week]]+7-tblData[[#This Row],[First Day of week of the month]]+2)</f>
        <v>45328</v>
      </c>
      <c r="I690" s="87">
        <f>tblData[[#This Row],[First Tuesday of the month]]+7*2</f>
        <v>45342</v>
      </c>
      <c r="J690" s="3" t="b">
        <f>tblData[[#This Row],[Third Tuesday of the month]]=tblData[[#This Row],[Birthday 2024]]</f>
        <v>0</v>
      </c>
      <c r="K690" s="87" cm="1">
        <f t="array" ref="K690">tblData[[#This Row],[Birthday 2024]]-_xlfn.SWITCH(tblData[[#This Row],[Day of week]],7,0,6,6,5,5,4,4,3,3,2,2,1,1)</f>
        <v>45347</v>
      </c>
      <c r="L690" s="87">
        <f>IF(MONTH(tblData[[#This Row],[Birthday 2024]])=2,DATE(2024,2,25),EOMONTH(tblData[[#This Row],[Birthday 2024]],0)-4)</f>
        <v>45347</v>
      </c>
      <c r="M690" s="87">
        <f>EOMONTH(tblData[[#This Row],[Birthday 2024]],0)</f>
        <v>45351</v>
      </c>
      <c r="N690" s="87" t="b">
        <f>MEDIAN(tblData[[#This Row],[Last - 5]:[Last]],tblData[[#This Row],[Birthday 2024]])=tblData[[#This Row],[Birthday 2024]]</f>
        <v>1</v>
      </c>
      <c r="O690" s="87" t="b">
        <f>DAY(tblData[[#This Row],[Birthday 2024]]) = DAY(EDATE(tblData[[#This Row],[Birthday 2024]],6))</f>
        <v>1</v>
      </c>
      <c r="P690" s="87" t="b">
        <f>IF((tblData[[#This Row],[Day of week]]=7)+(tblData[[#This Row],[Day of week]]=6),TRUE,FALSE)</f>
        <v>0</v>
      </c>
      <c r="Q690" s="3">
        <f>IF(tblData[[#This Row],[Is Weekend]],DAY(tblData[[#This Row],[Birthday 2024]]),0)</f>
        <v>0</v>
      </c>
    </row>
    <row r="691" spans="2:17" ht="23.25" customHeight="1" x14ac:dyDescent="0.25">
      <c r="B691" s="19" t="s">
        <v>671</v>
      </c>
      <c r="C691" s="20">
        <v>38247</v>
      </c>
      <c r="D691" s="86">
        <f>DATE(2024,MONTH(tblData[[#This Row],[Birthday (MM/DD/YYYY)]]),DAY(tblData[[#This Row],[Birthday (MM/DD/YYYY)]]))</f>
        <v>45552</v>
      </c>
      <c r="E691" s="3">
        <f>WEEKDAY(tblData[[#This Row],[Birthday 2024]],2)</f>
        <v>2</v>
      </c>
      <c r="F691" s="3">
        <f>WEEKDAY(DATE(2024,MONTH(tblData[[#This Row],[Birthday 2024]]),1),2)</f>
        <v>7</v>
      </c>
      <c r="G691" s="87">
        <f>DATE(2024,MONTH(tblData[[#This Row],[Birthday 2024]]),1)</f>
        <v>45536</v>
      </c>
      <c r="H691" s="87">
        <f>IF(tblData[[#This Row],[First Day of week of the month]]&lt;=2,tblData[[#This Row],[First Day of week]]+2-tblData[[#This Row],[First Day of week of the month]],tblData[[#This Row],[First Day of week]]+7-tblData[[#This Row],[First Day of week of the month]]+2)</f>
        <v>45538</v>
      </c>
      <c r="I691" s="87">
        <f>tblData[[#This Row],[First Tuesday of the month]]+7*2</f>
        <v>45552</v>
      </c>
      <c r="J691" s="3" t="b">
        <f>tblData[[#This Row],[Third Tuesday of the month]]=tblData[[#This Row],[Birthday 2024]]</f>
        <v>1</v>
      </c>
      <c r="K691" s="87" cm="1">
        <f t="array" ref="K691">tblData[[#This Row],[Birthday 2024]]-_xlfn.SWITCH(tblData[[#This Row],[Day of week]],7,0,6,6,5,5,4,4,3,3,2,2,1,1)</f>
        <v>45550</v>
      </c>
      <c r="L691" s="87">
        <f>IF(MONTH(tblData[[#This Row],[Birthday 2024]])=2,DATE(2024,2,25),EOMONTH(tblData[[#This Row],[Birthday 2024]],0)-4)</f>
        <v>45561</v>
      </c>
      <c r="M691" s="87">
        <f>EOMONTH(tblData[[#This Row],[Birthday 2024]],0)</f>
        <v>45565</v>
      </c>
      <c r="N691" s="87" t="b">
        <f>MEDIAN(tblData[[#This Row],[Last - 5]:[Last]],tblData[[#This Row],[Birthday 2024]])=tblData[[#This Row],[Birthday 2024]]</f>
        <v>0</v>
      </c>
      <c r="O691" s="87" t="b">
        <f>DAY(tblData[[#This Row],[Birthday 2024]]) = DAY(EDATE(tblData[[#This Row],[Birthday 2024]],6))</f>
        <v>1</v>
      </c>
      <c r="P691" s="87" t="b">
        <f>IF((tblData[[#This Row],[Day of week]]=7)+(tblData[[#This Row],[Day of week]]=6),TRUE,FALSE)</f>
        <v>0</v>
      </c>
      <c r="Q691" s="3">
        <f>IF(tblData[[#This Row],[Is Weekend]],DAY(tblData[[#This Row],[Birthday 2024]]),0)</f>
        <v>0</v>
      </c>
    </row>
    <row r="692" spans="2:17" ht="23.25" customHeight="1" x14ac:dyDescent="0.25">
      <c r="B692" s="19" t="s">
        <v>672</v>
      </c>
      <c r="C692" s="20">
        <v>37704</v>
      </c>
      <c r="D692" s="86">
        <f>DATE(2024,MONTH(tblData[[#This Row],[Birthday (MM/DD/YYYY)]]),DAY(tblData[[#This Row],[Birthday (MM/DD/YYYY)]]))</f>
        <v>45375</v>
      </c>
      <c r="E692" s="3">
        <f>WEEKDAY(tblData[[#This Row],[Birthday 2024]],2)</f>
        <v>7</v>
      </c>
      <c r="F692" s="3">
        <f>WEEKDAY(DATE(2024,MONTH(tblData[[#This Row],[Birthday 2024]]),1),2)</f>
        <v>5</v>
      </c>
      <c r="G692" s="87">
        <f>DATE(2024,MONTH(tblData[[#This Row],[Birthday 2024]]),1)</f>
        <v>45352</v>
      </c>
      <c r="H692" s="87">
        <f>IF(tblData[[#This Row],[First Day of week of the month]]&lt;=2,tblData[[#This Row],[First Day of week]]+2-tblData[[#This Row],[First Day of week of the month]],tblData[[#This Row],[First Day of week]]+7-tblData[[#This Row],[First Day of week of the month]]+2)</f>
        <v>45356</v>
      </c>
      <c r="I692" s="87">
        <f>tblData[[#This Row],[First Tuesday of the month]]+7*2</f>
        <v>45370</v>
      </c>
      <c r="J692" s="3" t="b">
        <f>tblData[[#This Row],[Third Tuesday of the month]]=tblData[[#This Row],[Birthday 2024]]</f>
        <v>0</v>
      </c>
      <c r="K692" s="87" cm="1">
        <f t="array" ref="K692">tblData[[#This Row],[Birthday 2024]]-_xlfn.SWITCH(tblData[[#This Row],[Day of week]],7,0,6,6,5,5,4,4,3,3,2,2,1,1)</f>
        <v>45375</v>
      </c>
      <c r="L692" s="87">
        <f>IF(MONTH(tblData[[#This Row],[Birthday 2024]])=2,DATE(2024,2,25),EOMONTH(tblData[[#This Row],[Birthday 2024]],0)-4)</f>
        <v>45378</v>
      </c>
      <c r="M692" s="87">
        <f>EOMONTH(tblData[[#This Row],[Birthday 2024]],0)</f>
        <v>45382</v>
      </c>
      <c r="N692" s="87" t="b">
        <f>MEDIAN(tblData[[#This Row],[Last - 5]:[Last]],tblData[[#This Row],[Birthday 2024]])=tblData[[#This Row],[Birthday 2024]]</f>
        <v>0</v>
      </c>
      <c r="O692" s="87" t="b">
        <f>DAY(tblData[[#This Row],[Birthday 2024]]) = DAY(EDATE(tblData[[#This Row],[Birthday 2024]],6))</f>
        <v>1</v>
      </c>
      <c r="P692" s="87" t="b">
        <f>IF((tblData[[#This Row],[Day of week]]=7)+(tblData[[#This Row],[Day of week]]=6),TRUE,FALSE)</f>
        <v>1</v>
      </c>
      <c r="Q692" s="3">
        <f>IF(tblData[[#This Row],[Is Weekend]],DAY(tblData[[#This Row],[Birthday 2024]]),0)</f>
        <v>24</v>
      </c>
    </row>
    <row r="693" spans="2:17" ht="23.25" customHeight="1" x14ac:dyDescent="0.25">
      <c r="B693" s="19" t="s">
        <v>673</v>
      </c>
      <c r="C693" s="20">
        <v>36948</v>
      </c>
      <c r="D693" s="86">
        <f>DATE(2024,MONTH(tblData[[#This Row],[Birthday (MM/DD/YYYY)]]),DAY(tblData[[#This Row],[Birthday (MM/DD/YYYY)]]))</f>
        <v>45348</v>
      </c>
      <c r="E693" s="3">
        <f>WEEKDAY(tblData[[#This Row],[Birthday 2024]],2)</f>
        <v>1</v>
      </c>
      <c r="F693" s="3">
        <f>WEEKDAY(DATE(2024,MONTH(tblData[[#This Row],[Birthday 2024]]),1),2)</f>
        <v>4</v>
      </c>
      <c r="G693" s="87">
        <f>DATE(2024,MONTH(tblData[[#This Row],[Birthday 2024]]),1)</f>
        <v>45323</v>
      </c>
      <c r="H693" s="87">
        <f>IF(tblData[[#This Row],[First Day of week of the month]]&lt;=2,tblData[[#This Row],[First Day of week]]+2-tblData[[#This Row],[First Day of week of the month]],tblData[[#This Row],[First Day of week]]+7-tblData[[#This Row],[First Day of week of the month]]+2)</f>
        <v>45328</v>
      </c>
      <c r="I693" s="87">
        <f>tblData[[#This Row],[First Tuesday of the month]]+7*2</f>
        <v>45342</v>
      </c>
      <c r="J693" s="3" t="b">
        <f>tblData[[#This Row],[Third Tuesday of the month]]=tblData[[#This Row],[Birthday 2024]]</f>
        <v>0</v>
      </c>
      <c r="K693" s="87" cm="1">
        <f t="array" ref="K693">tblData[[#This Row],[Birthday 2024]]-_xlfn.SWITCH(tblData[[#This Row],[Day of week]],7,0,6,6,5,5,4,4,3,3,2,2,1,1)</f>
        <v>45347</v>
      </c>
      <c r="L693" s="87">
        <f>IF(MONTH(tblData[[#This Row],[Birthday 2024]])=2,DATE(2024,2,25),EOMONTH(tblData[[#This Row],[Birthday 2024]],0)-4)</f>
        <v>45347</v>
      </c>
      <c r="M693" s="87">
        <f>EOMONTH(tblData[[#This Row],[Birthday 2024]],0)</f>
        <v>45351</v>
      </c>
      <c r="N693" s="87" t="b">
        <f>MEDIAN(tblData[[#This Row],[Last - 5]:[Last]],tblData[[#This Row],[Birthday 2024]])=tblData[[#This Row],[Birthday 2024]]</f>
        <v>1</v>
      </c>
      <c r="O693" s="87" t="b">
        <f>DAY(tblData[[#This Row],[Birthday 2024]]) = DAY(EDATE(tblData[[#This Row],[Birthday 2024]],6))</f>
        <v>1</v>
      </c>
      <c r="P693" s="87" t="b">
        <f>IF((tblData[[#This Row],[Day of week]]=7)+(tblData[[#This Row],[Day of week]]=6),TRUE,FALSE)</f>
        <v>0</v>
      </c>
      <c r="Q693" s="3">
        <f>IF(tblData[[#This Row],[Is Weekend]],DAY(tblData[[#This Row],[Birthday 2024]]),0)</f>
        <v>0</v>
      </c>
    </row>
    <row r="694" spans="2:17" ht="23.25" customHeight="1" x14ac:dyDescent="0.25">
      <c r="B694" s="19" t="s">
        <v>674</v>
      </c>
      <c r="C694" s="20">
        <v>38239</v>
      </c>
      <c r="D694" s="86">
        <f>DATE(2024,MONTH(tblData[[#This Row],[Birthday (MM/DD/YYYY)]]),DAY(tblData[[#This Row],[Birthday (MM/DD/YYYY)]]))</f>
        <v>45544</v>
      </c>
      <c r="E694" s="3">
        <f>WEEKDAY(tblData[[#This Row],[Birthday 2024]],2)</f>
        <v>1</v>
      </c>
      <c r="F694" s="3">
        <f>WEEKDAY(DATE(2024,MONTH(tblData[[#This Row],[Birthday 2024]]),1),2)</f>
        <v>7</v>
      </c>
      <c r="G694" s="87">
        <f>DATE(2024,MONTH(tblData[[#This Row],[Birthday 2024]]),1)</f>
        <v>45536</v>
      </c>
      <c r="H694" s="87">
        <f>IF(tblData[[#This Row],[First Day of week of the month]]&lt;=2,tblData[[#This Row],[First Day of week]]+2-tblData[[#This Row],[First Day of week of the month]],tblData[[#This Row],[First Day of week]]+7-tblData[[#This Row],[First Day of week of the month]]+2)</f>
        <v>45538</v>
      </c>
      <c r="I694" s="87">
        <f>tblData[[#This Row],[First Tuesday of the month]]+7*2</f>
        <v>45552</v>
      </c>
      <c r="J694" s="3" t="b">
        <f>tblData[[#This Row],[Third Tuesday of the month]]=tblData[[#This Row],[Birthday 2024]]</f>
        <v>0</v>
      </c>
      <c r="K694" s="87" cm="1">
        <f t="array" ref="K694">tblData[[#This Row],[Birthday 2024]]-_xlfn.SWITCH(tblData[[#This Row],[Day of week]],7,0,6,6,5,5,4,4,3,3,2,2,1,1)</f>
        <v>45543</v>
      </c>
      <c r="L694" s="87">
        <f>IF(MONTH(tblData[[#This Row],[Birthday 2024]])=2,DATE(2024,2,25),EOMONTH(tblData[[#This Row],[Birthday 2024]],0)-4)</f>
        <v>45561</v>
      </c>
      <c r="M694" s="87">
        <f>EOMONTH(tblData[[#This Row],[Birthday 2024]],0)</f>
        <v>45565</v>
      </c>
      <c r="N694" s="87" t="b">
        <f>MEDIAN(tblData[[#This Row],[Last - 5]:[Last]],tblData[[#This Row],[Birthday 2024]])=tblData[[#This Row],[Birthday 2024]]</f>
        <v>0</v>
      </c>
      <c r="O694" s="87" t="b">
        <f>DAY(tblData[[#This Row],[Birthday 2024]]) = DAY(EDATE(tblData[[#This Row],[Birthday 2024]],6))</f>
        <v>1</v>
      </c>
      <c r="P694" s="87" t="b">
        <f>IF((tblData[[#This Row],[Day of week]]=7)+(tblData[[#This Row],[Day of week]]=6),TRUE,FALSE)</f>
        <v>0</v>
      </c>
      <c r="Q694" s="3">
        <f>IF(tblData[[#This Row],[Is Weekend]],DAY(tblData[[#This Row],[Birthday 2024]]),0)</f>
        <v>0</v>
      </c>
    </row>
    <row r="695" spans="2:17" ht="23.25" customHeight="1" x14ac:dyDescent="0.25">
      <c r="B695" s="19" t="s">
        <v>675</v>
      </c>
      <c r="C695" s="20">
        <v>37704</v>
      </c>
      <c r="D695" s="86">
        <f>DATE(2024,MONTH(tblData[[#This Row],[Birthday (MM/DD/YYYY)]]),DAY(tblData[[#This Row],[Birthday (MM/DD/YYYY)]]))</f>
        <v>45375</v>
      </c>
      <c r="E695" s="3">
        <f>WEEKDAY(tblData[[#This Row],[Birthday 2024]],2)</f>
        <v>7</v>
      </c>
      <c r="F695" s="3">
        <f>WEEKDAY(DATE(2024,MONTH(tblData[[#This Row],[Birthday 2024]]),1),2)</f>
        <v>5</v>
      </c>
      <c r="G695" s="87">
        <f>DATE(2024,MONTH(tblData[[#This Row],[Birthday 2024]]),1)</f>
        <v>45352</v>
      </c>
      <c r="H695" s="87">
        <f>IF(tblData[[#This Row],[First Day of week of the month]]&lt;=2,tblData[[#This Row],[First Day of week]]+2-tblData[[#This Row],[First Day of week of the month]],tblData[[#This Row],[First Day of week]]+7-tblData[[#This Row],[First Day of week of the month]]+2)</f>
        <v>45356</v>
      </c>
      <c r="I695" s="87">
        <f>tblData[[#This Row],[First Tuesday of the month]]+7*2</f>
        <v>45370</v>
      </c>
      <c r="J695" s="3" t="b">
        <f>tblData[[#This Row],[Third Tuesday of the month]]=tblData[[#This Row],[Birthday 2024]]</f>
        <v>0</v>
      </c>
      <c r="K695" s="87" cm="1">
        <f t="array" ref="K695">tblData[[#This Row],[Birthday 2024]]-_xlfn.SWITCH(tblData[[#This Row],[Day of week]],7,0,6,6,5,5,4,4,3,3,2,2,1,1)</f>
        <v>45375</v>
      </c>
      <c r="L695" s="87">
        <f>IF(MONTH(tblData[[#This Row],[Birthday 2024]])=2,DATE(2024,2,25),EOMONTH(tblData[[#This Row],[Birthday 2024]],0)-4)</f>
        <v>45378</v>
      </c>
      <c r="M695" s="87">
        <f>EOMONTH(tblData[[#This Row],[Birthday 2024]],0)</f>
        <v>45382</v>
      </c>
      <c r="N695" s="87" t="b">
        <f>MEDIAN(tblData[[#This Row],[Last - 5]:[Last]],tblData[[#This Row],[Birthday 2024]])=tblData[[#This Row],[Birthday 2024]]</f>
        <v>0</v>
      </c>
      <c r="O695" s="87" t="b">
        <f>DAY(tblData[[#This Row],[Birthday 2024]]) = DAY(EDATE(tblData[[#This Row],[Birthday 2024]],6))</f>
        <v>1</v>
      </c>
      <c r="P695" s="87" t="b">
        <f>IF((tblData[[#This Row],[Day of week]]=7)+(tblData[[#This Row],[Day of week]]=6),TRUE,FALSE)</f>
        <v>1</v>
      </c>
      <c r="Q695" s="3">
        <f>IF(tblData[[#This Row],[Is Weekend]],DAY(tblData[[#This Row],[Birthday 2024]]),0)</f>
        <v>24</v>
      </c>
    </row>
    <row r="696" spans="2:17" ht="23.25" customHeight="1" x14ac:dyDescent="0.25">
      <c r="B696" s="19" t="s">
        <v>676</v>
      </c>
      <c r="C696" s="20">
        <v>37760</v>
      </c>
      <c r="D696" s="86">
        <f>DATE(2024,MONTH(tblData[[#This Row],[Birthday (MM/DD/YYYY)]]),DAY(tblData[[#This Row],[Birthday (MM/DD/YYYY)]]))</f>
        <v>45431</v>
      </c>
      <c r="E696" s="3">
        <f>WEEKDAY(tblData[[#This Row],[Birthday 2024]],2)</f>
        <v>7</v>
      </c>
      <c r="F696" s="3">
        <f>WEEKDAY(DATE(2024,MONTH(tblData[[#This Row],[Birthday 2024]]),1),2)</f>
        <v>3</v>
      </c>
      <c r="G696" s="87">
        <f>DATE(2024,MONTH(tblData[[#This Row],[Birthday 2024]]),1)</f>
        <v>45413</v>
      </c>
      <c r="H696" s="87">
        <f>IF(tblData[[#This Row],[First Day of week of the month]]&lt;=2,tblData[[#This Row],[First Day of week]]+2-tblData[[#This Row],[First Day of week of the month]],tblData[[#This Row],[First Day of week]]+7-tblData[[#This Row],[First Day of week of the month]]+2)</f>
        <v>45419</v>
      </c>
      <c r="I696" s="87">
        <f>tblData[[#This Row],[First Tuesday of the month]]+7*2</f>
        <v>45433</v>
      </c>
      <c r="J696" s="3" t="b">
        <f>tblData[[#This Row],[Third Tuesday of the month]]=tblData[[#This Row],[Birthday 2024]]</f>
        <v>0</v>
      </c>
      <c r="K696" s="87" cm="1">
        <f t="array" ref="K696">tblData[[#This Row],[Birthday 2024]]-_xlfn.SWITCH(tblData[[#This Row],[Day of week]],7,0,6,6,5,5,4,4,3,3,2,2,1,1)</f>
        <v>45431</v>
      </c>
      <c r="L696" s="87">
        <f>IF(MONTH(tblData[[#This Row],[Birthday 2024]])=2,DATE(2024,2,25),EOMONTH(tblData[[#This Row],[Birthday 2024]],0)-4)</f>
        <v>45439</v>
      </c>
      <c r="M696" s="87">
        <f>EOMONTH(tblData[[#This Row],[Birthday 2024]],0)</f>
        <v>45443</v>
      </c>
      <c r="N696" s="87" t="b">
        <f>MEDIAN(tblData[[#This Row],[Last - 5]:[Last]],tblData[[#This Row],[Birthday 2024]])=tblData[[#This Row],[Birthday 2024]]</f>
        <v>0</v>
      </c>
      <c r="O696" s="87" t="b">
        <f>DAY(tblData[[#This Row],[Birthday 2024]]) = DAY(EDATE(tblData[[#This Row],[Birthday 2024]],6))</f>
        <v>1</v>
      </c>
      <c r="P696" s="87" t="b">
        <f>IF((tblData[[#This Row],[Day of week]]=7)+(tblData[[#This Row],[Day of week]]=6),TRUE,FALSE)</f>
        <v>1</v>
      </c>
      <c r="Q696" s="3">
        <f>IF(tblData[[#This Row],[Is Weekend]],DAY(tblData[[#This Row],[Birthday 2024]]),0)</f>
        <v>19</v>
      </c>
    </row>
    <row r="697" spans="2:17" ht="23.25" customHeight="1" x14ac:dyDescent="0.25">
      <c r="B697" s="19" t="s">
        <v>677</v>
      </c>
      <c r="C697" s="20">
        <v>36992</v>
      </c>
      <c r="D697" s="86">
        <f>DATE(2024,MONTH(tblData[[#This Row],[Birthday (MM/DD/YYYY)]]),DAY(tblData[[#This Row],[Birthday (MM/DD/YYYY)]]))</f>
        <v>45393</v>
      </c>
      <c r="E697" s="3">
        <f>WEEKDAY(tblData[[#This Row],[Birthday 2024]],2)</f>
        <v>4</v>
      </c>
      <c r="F697" s="3">
        <f>WEEKDAY(DATE(2024,MONTH(tblData[[#This Row],[Birthday 2024]]),1),2)</f>
        <v>1</v>
      </c>
      <c r="G697" s="87">
        <f>DATE(2024,MONTH(tblData[[#This Row],[Birthday 2024]]),1)</f>
        <v>45383</v>
      </c>
      <c r="H697" s="87">
        <f>IF(tblData[[#This Row],[First Day of week of the month]]&lt;=2,tblData[[#This Row],[First Day of week]]+2-tblData[[#This Row],[First Day of week of the month]],tblData[[#This Row],[First Day of week]]+7-tblData[[#This Row],[First Day of week of the month]]+2)</f>
        <v>45384</v>
      </c>
      <c r="I697" s="87">
        <f>tblData[[#This Row],[First Tuesday of the month]]+7*2</f>
        <v>45398</v>
      </c>
      <c r="J697" s="3" t="b">
        <f>tblData[[#This Row],[Third Tuesday of the month]]=tblData[[#This Row],[Birthday 2024]]</f>
        <v>0</v>
      </c>
      <c r="K697" s="87" cm="1">
        <f t="array" ref="K697">tblData[[#This Row],[Birthday 2024]]-_xlfn.SWITCH(tblData[[#This Row],[Day of week]],7,0,6,6,5,5,4,4,3,3,2,2,1,1)</f>
        <v>45389</v>
      </c>
      <c r="L697" s="87">
        <f>IF(MONTH(tblData[[#This Row],[Birthday 2024]])=2,DATE(2024,2,25),EOMONTH(tblData[[#This Row],[Birthday 2024]],0)-4)</f>
        <v>45408</v>
      </c>
      <c r="M697" s="87">
        <f>EOMONTH(tblData[[#This Row],[Birthday 2024]],0)</f>
        <v>45412</v>
      </c>
      <c r="N697" s="87" t="b">
        <f>MEDIAN(tblData[[#This Row],[Last - 5]:[Last]],tblData[[#This Row],[Birthday 2024]])=tblData[[#This Row],[Birthday 2024]]</f>
        <v>0</v>
      </c>
      <c r="O697" s="87" t="b">
        <f>DAY(tblData[[#This Row],[Birthday 2024]]) = DAY(EDATE(tblData[[#This Row],[Birthday 2024]],6))</f>
        <v>1</v>
      </c>
      <c r="P697" s="87" t="b">
        <f>IF((tblData[[#This Row],[Day of week]]=7)+(tblData[[#This Row],[Day of week]]=6),TRUE,FALSE)</f>
        <v>0</v>
      </c>
      <c r="Q697" s="3">
        <f>IF(tblData[[#This Row],[Is Weekend]],DAY(tblData[[#This Row],[Birthday 2024]]),0)</f>
        <v>0</v>
      </c>
    </row>
    <row r="698" spans="2:17" ht="23.25" customHeight="1" x14ac:dyDescent="0.25">
      <c r="B698" s="19" t="s">
        <v>678</v>
      </c>
      <c r="C698" s="20">
        <v>36968</v>
      </c>
      <c r="D698" s="86">
        <f>DATE(2024,MONTH(tblData[[#This Row],[Birthday (MM/DD/YYYY)]]),DAY(tblData[[#This Row],[Birthday (MM/DD/YYYY)]]))</f>
        <v>45369</v>
      </c>
      <c r="E698" s="3">
        <f>WEEKDAY(tblData[[#This Row],[Birthday 2024]],2)</f>
        <v>1</v>
      </c>
      <c r="F698" s="3">
        <f>WEEKDAY(DATE(2024,MONTH(tblData[[#This Row],[Birthday 2024]]),1),2)</f>
        <v>5</v>
      </c>
      <c r="G698" s="87">
        <f>DATE(2024,MONTH(tblData[[#This Row],[Birthday 2024]]),1)</f>
        <v>45352</v>
      </c>
      <c r="H698" s="87">
        <f>IF(tblData[[#This Row],[First Day of week of the month]]&lt;=2,tblData[[#This Row],[First Day of week]]+2-tblData[[#This Row],[First Day of week of the month]],tblData[[#This Row],[First Day of week]]+7-tblData[[#This Row],[First Day of week of the month]]+2)</f>
        <v>45356</v>
      </c>
      <c r="I698" s="87">
        <f>tblData[[#This Row],[First Tuesday of the month]]+7*2</f>
        <v>45370</v>
      </c>
      <c r="J698" s="3" t="b">
        <f>tblData[[#This Row],[Third Tuesday of the month]]=tblData[[#This Row],[Birthday 2024]]</f>
        <v>0</v>
      </c>
      <c r="K698" s="87" cm="1">
        <f t="array" ref="K698">tblData[[#This Row],[Birthday 2024]]-_xlfn.SWITCH(tblData[[#This Row],[Day of week]],7,0,6,6,5,5,4,4,3,3,2,2,1,1)</f>
        <v>45368</v>
      </c>
      <c r="L698" s="87">
        <f>IF(MONTH(tblData[[#This Row],[Birthday 2024]])=2,DATE(2024,2,25),EOMONTH(tblData[[#This Row],[Birthday 2024]],0)-4)</f>
        <v>45378</v>
      </c>
      <c r="M698" s="87">
        <f>EOMONTH(tblData[[#This Row],[Birthday 2024]],0)</f>
        <v>45382</v>
      </c>
      <c r="N698" s="87" t="b">
        <f>MEDIAN(tblData[[#This Row],[Last - 5]:[Last]],tblData[[#This Row],[Birthday 2024]])=tblData[[#This Row],[Birthday 2024]]</f>
        <v>0</v>
      </c>
      <c r="O698" s="87" t="b">
        <f>DAY(tblData[[#This Row],[Birthday 2024]]) = DAY(EDATE(tblData[[#This Row],[Birthday 2024]],6))</f>
        <v>1</v>
      </c>
      <c r="P698" s="87" t="b">
        <f>IF((tblData[[#This Row],[Day of week]]=7)+(tblData[[#This Row],[Day of week]]=6),TRUE,FALSE)</f>
        <v>0</v>
      </c>
      <c r="Q698" s="3">
        <f>IF(tblData[[#This Row],[Is Weekend]],DAY(tblData[[#This Row],[Birthday 2024]]),0)</f>
        <v>0</v>
      </c>
    </row>
    <row r="699" spans="2:17" ht="23.25" customHeight="1" x14ac:dyDescent="0.25">
      <c r="B699" s="19" t="s">
        <v>679</v>
      </c>
      <c r="C699" s="20">
        <v>37128</v>
      </c>
      <c r="D699" s="86">
        <f>DATE(2024,MONTH(tblData[[#This Row],[Birthday (MM/DD/YYYY)]]),DAY(tblData[[#This Row],[Birthday (MM/DD/YYYY)]]))</f>
        <v>45529</v>
      </c>
      <c r="E699" s="3">
        <f>WEEKDAY(tblData[[#This Row],[Birthday 2024]],2)</f>
        <v>7</v>
      </c>
      <c r="F699" s="3">
        <f>WEEKDAY(DATE(2024,MONTH(tblData[[#This Row],[Birthday 2024]]),1),2)</f>
        <v>4</v>
      </c>
      <c r="G699" s="87">
        <f>DATE(2024,MONTH(tblData[[#This Row],[Birthday 2024]]),1)</f>
        <v>45505</v>
      </c>
      <c r="H699" s="87">
        <f>IF(tblData[[#This Row],[First Day of week of the month]]&lt;=2,tblData[[#This Row],[First Day of week]]+2-tblData[[#This Row],[First Day of week of the month]],tblData[[#This Row],[First Day of week]]+7-tblData[[#This Row],[First Day of week of the month]]+2)</f>
        <v>45510</v>
      </c>
      <c r="I699" s="87">
        <f>tblData[[#This Row],[First Tuesday of the month]]+7*2</f>
        <v>45524</v>
      </c>
      <c r="J699" s="3" t="b">
        <f>tblData[[#This Row],[Third Tuesday of the month]]=tblData[[#This Row],[Birthday 2024]]</f>
        <v>0</v>
      </c>
      <c r="K699" s="87" cm="1">
        <f t="array" ref="K699">tblData[[#This Row],[Birthday 2024]]-_xlfn.SWITCH(tblData[[#This Row],[Day of week]],7,0,6,6,5,5,4,4,3,3,2,2,1,1)</f>
        <v>45529</v>
      </c>
      <c r="L699" s="87">
        <f>IF(MONTH(tblData[[#This Row],[Birthday 2024]])=2,DATE(2024,2,25),EOMONTH(tblData[[#This Row],[Birthday 2024]],0)-4)</f>
        <v>45531</v>
      </c>
      <c r="M699" s="87">
        <f>EOMONTH(tblData[[#This Row],[Birthday 2024]],0)</f>
        <v>45535</v>
      </c>
      <c r="N699" s="87" t="b">
        <f>MEDIAN(tblData[[#This Row],[Last - 5]:[Last]],tblData[[#This Row],[Birthday 2024]])=tblData[[#This Row],[Birthday 2024]]</f>
        <v>0</v>
      </c>
      <c r="O699" s="87" t="b">
        <f>DAY(tblData[[#This Row],[Birthday 2024]]) = DAY(EDATE(tblData[[#This Row],[Birthday 2024]],6))</f>
        <v>1</v>
      </c>
      <c r="P699" s="87" t="b">
        <f>IF((tblData[[#This Row],[Day of week]]=7)+(tblData[[#This Row],[Day of week]]=6),TRUE,FALSE)</f>
        <v>1</v>
      </c>
      <c r="Q699" s="3">
        <f>IF(tblData[[#This Row],[Is Weekend]],DAY(tblData[[#This Row],[Birthday 2024]]),0)</f>
        <v>25</v>
      </c>
    </row>
    <row r="700" spans="2:17" ht="23.25" customHeight="1" x14ac:dyDescent="0.25">
      <c r="B700" s="19" t="s">
        <v>680</v>
      </c>
      <c r="C700" s="20">
        <v>38242</v>
      </c>
      <c r="D700" s="86">
        <f>DATE(2024,MONTH(tblData[[#This Row],[Birthday (MM/DD/YYYY)]]),DAY(tblData[[#This Row],[Birthday (MM/DD/YYYY)]]))</f>
        <v>45547</v>
      </c>
      <c r="E700" s="3">
        <f>WEEKDAY(tblData[[#This Row],[Birthday 2024]],2)</f>
        <v>4</v>
      </c>
      <c r="F700" s="3">
        <f>WEEKDAY(DATE(2024,MONTH(tblData[[#This Row],[Birthday 2024]]),1),2)</f>
        <v>7</v>
      </c>
      <c r="G700" s="87">
        <f>DATE(2024,MONTH(tblData[[#This Row],[Birthday 2024]]),1)</f>
        <v>45536</v>
      </c>
      <c r="H700" s="87">
        <f>IF(tblData[[#This Row],[First Day of week of the month]]&lt;=2,tblData[[#This Row],[First Day of week]]+2-tblData[[#This Row],[First Day of week of the month]],tblData[[#This Row],[First Day of week]]+7-tblData[[#This Row],[First Day of week of the month]]+2)</f>
        <v>45538</v>
      </c>
      <c r="I700" s="87">
        <f>tblData[[#This Row],[First Tuesday of the month]]+7*2</f>
        <v>45552</v>
      </c>
      <c r="J700" s="3" t="b">
        <f>tblData[[#This Row],[Third Tuesday of the month]]=tblData[[#This Row],[Birthday 2024]]</f>
        <v>0</v>
      </c>
      <c r="K700" s="87" cm="1">
        <f t="array" ref="K700">tblData[[#This Row],[Birthday 2024]]-_xlfn.SWITCH(tblData[[#This Row],[Day of week]],7,0,6,6,5,5,4,4,3,3,2,2,1,1)</f>
        <v>45543</v>
      </c>
      <c r="L700" s="87">
        <f>IF(MONTH(tblData[[#This Row],[Birthday 2024]])=2,DATE(2024,2,25),EOMONTH(tblData[[#This Row],[Birthday 2024]],0)-4)</f>
        <v>45561</v>
      </c>
      <c r="M700" s="87">
        <f>EOMONTH(tblData[[#This Row],[Birthday 2024]],0)</f>
        <v>45565</v>
      </c>
      <c r="N700" s="87" t="b">
        <f>MEDIAN(tblData[[#This Row],[Last - 5]:[Last]],tblData[[#This Row],[Birthday 2024]])=tblData[[#This Row],[Birthday 2024]]</f>
        <v>0</v>
      </c>
      <c r="O700" s="87" t="b">
        <f>DAY(tblData[[#This Row],[Birthday 2024]]) = DAY(EDATE(tblData[[#This Row],[Birthday 2024]],6))</f>
        <v>1</v>
      </c>
      <c r="P700" s="87" t="b">
        <f>IF((tblData[[#This Row],[Day of week]]=7)+(tblData[[#This Row],[Day of week]]=6),TRUE,FALSE)</f>
        <v>0</v>
      </c>
      <c r="Q700" s="3">
        <f>IF(tblData[[#This Row],[Is Weekend]],DAY(tblData[[#This Row],[Birthday 2024]]),0)</f>
        <v>0</v>
      </c>
    </row>
    <row r="701" spans="2:17" ht="23.25" customHeight="1" x14ac:dyDescent="0.25">
      <c r="B701" s="19" t="s">
        <v>681</v>
      </c>
      <c r="C701" s="20">
        <v>37256</v>
      </c>
      <c r="D701" s="86">
        <f>DATE(2024,MONTH(tblData[[#This Row],[Birthday (MM/DD/YYYY)]]),DAY(tblData[[#This Row],[Birthday (MM/DD/YYYY)]]))</f>
        <v>45657</v>
      </c>
      <c r="E701" s="3">
        <f>WEEKDAY(tblData[[#This Row],[Birthday 2024]],2)</f>
        <v>2</v>
      </c>
      <c r="F701" s="3">
        <f>WEEKDAY(DATE(2024,MONTH(tblData[[#This Row],[Birthday 2024]]),1),2)</f>
        <v>7</v>
      </c>
      <c r="G701" s="87">
        <f>DATE(2024,MONTH(tblData[[#This Row],[Birthday 2024]]),1)</f>
        <v>45627</v>
      </c>
      <c r="H701" s="87">
        <f>IF(tblData[[#This Row],[First Day of week of the month]]&lt;=2,tblData[[#This Row],[First Day of week]]+2-tblData[[#This Row],[First Day of week of the month]],tblData[[#This Row],[First Day of week]]+7-tblData[[#This Row],[First Day of week of the month]]+2)</f>
        <v>45629</v>
      </c>
      <c r="I701" s="87">
        <f>tblData[[#This Row],[First Tuesday of the month]]+7*2</f>
        <v>45643</v>
      </c>
      <c r="J701" s="3" t="b">
        <f>tblData[[#This Row],[Third Tuesday of the month]]=tblData[[#This Row],[Birthday 2024]]</f>
        <v>0</v>
      </c>
      <c r="K701" s="87" cm="1">
        <f t="array" ref="K701">tblData[[#This Row],[Birthday 2024]]-_xlfn.SWITCH(tblData[[#This Row],[Day of week]],7,0,6,6,5,5,4,4,3,3,2,2,1,1)</f>
        <v>45655</v>
      </c>
      <c r="L701" s="87">
        <f>IF(MONTH(tblData[[#This Row],[Birthday 2024]])=2,DATE(2024,2,25),EOMONTH(tblData[[#This Row],[Birthday 2024]],0)-4)</f>
        <v>45653</v>
      </c>
      <c r="M701" s="87">
        <f>EOMONTH(tblData[[#This Row],[Birthday 2024]],0)</f>
        <v>45657</v>
      </c>
      <c r="N701" s="87" t="b">
        <f>MEDIAN(tblData[[#This Row],[Last - 5]:[Last]],tblData[[#This Row],[Birthday 2024]])=tblData[[#This Row],[Birthday 2024]]</f>
        <v>1</v>
      </c>
      <c r="O701" s="87" t="b">
        <f>DAY(tblData[[#This Row],[Birthday 2024]]) = DAY(EDATE(tblData[[#This Row],[Birthday 2024]],6))</f>
        <v>0</v>
      </c>
      <c r="P701" s="87" t="b">
        <f>IF((tblData[[#This Row],[Day of week]]=7)+(tblData[[#This Row],[Day of week]]=6),TRUE,FALSE)</f>
        <v>0</v>
      </c>
      <c r="Q701" s="3">
        <f>IF(tblData[[#This Row],[Is Weekend]],DAY(tblData[[#This Row],[Birthday 2024]]),0)</f>
        <v>0</v>
      </c>
    </row>
    <row r="702" spans="2:17" ht="23.25" customHeight="1" x14ac:dyDescent="0.25">
      <c r="B702" s="19" t="s">
        <v>682</v>
      </c>
      <c r="C702" s="20">
        <v>36993</v>
      </c>
      <c r="D702" s="86">
        <f>DATE(2024,MONTH(tblData[[#This Row],[Birthday (MM/DD/YYYY)]]),DAY(tblData[[#This Row],[Birthday (MM/DD/YYYY)]]))</f>
        <v>45394</v>
      </c>
      <c r="E702" s="3">
        <f>WEEKDAY(tblData[[#This Row],[Birthday 2024]],2)</f>
        <v>5</v>
      </c>
      <c r="F702" s="3">
        <f>WEEKDAY(DATE(2024,MONTH(tblData[[#This Row],[Birthday 2024]]),1),2)</f>
        <v>1</v>
      </c>
      <c r="G702" s="87">
        <f>DATE(2024,MONTH(tblData[[#This Row],[Birthday 2024]]),1)</f>
        <v>45383</v>
      </c>
      <c r="H702" s="87">
        <f>IF(tblData[[#This Row],[First Day of week of the month]]&lt;=2,tblData[[#This Row],[First Day of week]]+2-tblData[[#This Row],[First Day of week of the month]],tblData[[#This Row],[First Day of week]]+7-tblData[[#This Row],[First Day of week of the month]]+2)</f>
        <v>45384</v>
      </c>
      <c r="I702" s="87">
        <f>tblData[[#This Row],[First Tuesday of the month]]+7*2</f>
        <v>45398</v>
      </c>
      <c r="J702" s="3" t="b">
        <f>tblData[[#This Row],[Third Tuesday of the month]]=tblData[[#This Row],[Birthday 2024]]</f>
        <v>0</v>
      </c>
      <c r="K702" s="87" cm="1">
        <f t="array" ref="K702">tblData[[#This Row],[Birthday 2024]]-_xlfn.SWITCH(tblData[[#This Row],[Day of week]],7,0,6,6,5,5,4,4,3,3,2,2,1,1)</f>
        <v>45389</v>
      </c>
      <c r="L702" s="87">
        <f>IF(MONTH(tblData[[#This Row],[Birthday 2024]])=2,DATE(2024,2,25),EOMONTH(tblData[[#This Row],[Birthday 2024]],0)-4)</f>
        <v>45408</v>
      </c>
      <c r="M702" s="87">
        <f>EOMONTH(tblData[[#This Row],[Birthday 2024]],0)</f>
        <v>45412</v>
      </c>
      <c r="N702" s="87" t="b">
        <f>MEDIAN(tblData[[#This Row],[Last - 5]:[Last]],tblData[[#This Row],[Birthday 2024]])=tblData[[#This Row],[Birthday 2024]]</f>
        <v>0</v>
      </c>
      <c r="O702" s="87" t="b">
        <f>DAY(tblData[[#This Row],[Birthday 2024]]) = DAY(EDATE(tblData[[#This Row],[Birthday 2024]],6))</f>
        <v>1</v>
      </c>
      <c r="P702" s="87" t="b">
        <f>IF((tblData[[#This Row],[Day of week]]=7)+(tblData[[#This Row],[Day of week]]=6),TRUE,FALSE)</f>
        <v>0</v>
      </c>
      <c r="Q702" s="3">
        <f>IF(tblData[[#This Row],[Is Weekend]],DAY(tblData[[#This Row],[Birthday 2024]]),0)</f>
        <v>0</v>
      </c>
    </row>
    <row r="703" spans="2:17" ht="23.25" customHeight="1" x14ac:dyDescent="0.25">
      <c r="B703" s="19" t="s">
        <v>683</v>
      </c>
      <c r="C703" s="20">
        <v>38132</v>
      </c>
      <c r="D703" s="86">
        <f>DATE(2024,MONTH(tblData[[#This Row],[Birthday (MM/DD/YYYY)]]),DAY(tblData[[#This Row],[Birthday (MM/DD/YYYY)]]))</f>
        <v>45437</v>
      </c>
      <c r="E703" s="3">
        <f>WEEKDAY(tblData[[#This Row],[Birthday 2024]],2)</f>
        <v>6</v>
      </c>
      <c r="F703" s="3">
        <f>WEEKDAY(DATE(2024,MONTH(tblData[[#This Row],[Birthday 2024]]),1),2)</f>
        <v>3</v>
      </c>
      <c r="G703" s="87">
        <f>DATE(2024,MONTH(tblData[[#This Row],[Birthday 2024]]),1)</f>
        <v>45413</v>
      </c>
      <c r="H703" s="87">
        <f>IF(tblData[[#This Row],[First Day of week of the month]]&lt;=2,tblData[[#This Row],[First Day of week]]+2-tblData[[#This Row],[First Day of week of the month]],tblData[[#This Row],[First Day of week]]+7-tblData[[#This Row],[First Day of week of the month]]+2)</f>
        <v>45419</v>
      </c>
      <c r="I703" s="87">
        <f>tblData[[#This Row],[First Tuesday of the month]]+7*2</f>
        <v>45433</v>
      </c>
      <c r="J703" s="3" t="b">
        <f>tblData[[#This Row],[Third Tuesday of the month]]=tblData[[#This Row],[Birthday 2024]]</f>
        <v>0</v>
      </c>
      <c r="K703" s="87" cm="1">
        <f t="array" ref="K703">tblData[[#This Row],[Birthday 2024]]-_xlfn.SWITCH(tblData[[#This Row],[Day of week]],7,0,6,6,5,5,4,4,3,3,2,2,1,1)</f>
        <v>45431</v>
      </c>
      <c r="L703" s="87">
        <f>IF(MONTH(tblData[[#This Row],[Birthday 2024]])=2,DATE(2024,2,25),EOMONTH(tblData[[#This Row],[Birthday 2024]],0)-4)</f>
        <v>45439</v>
      </c>
      <c r="M703" s="87">
        <f>EOMONTH(tblData[[#This Row],[Birthday 2024]],0)</f>
        <v>45443</v>
      </c>
      <c r="N703" s="87" t="b">
        <f>MEDIAN(tblData[[#This Row],[Last - 5]:[Last]],tblData[[#This Row],[Birthday 2024]])=tblData[[#This Row],[Birthday 2024]]</f>
        <v>0</v>
      </c>
      <c r="O703" s="87" t="b">
        <f>DAY(tblData[[#This Row],[Birthday 2024]]) = DAY(EDATE(tblData[[#This Row],[Birthday 2024]],6))</f>
        <v>1</v>
      </c>
      <c r="P703" s="87" t="b">
        <f>IF((tblData[[#This Row],[Day of week]]=7)+(tblData[[#This Row],[Day of week]]=6),TRUE,FALSE)</f>
        <v>1</v>
      </c>
      <c r="Q703" s="3">
        <f>IF(tblData[[#This Row],[Is Weekend]],DAY(tblData[[#This Row],[Birthday 2024]]),0)</f>
        <v>25</v>
      </c>
    </row>
    <row r="704" spans="2:17" ht="23.25" customHeight="1" x14ac:dyDescent="0.25">
      <c r="B704" s="19" t="s">
        <v>684</v>
      </c>
      <c r="C704" s="20">
        <v>38121</v>
      </c>
      <c r="D704" s="86">
        <f>DATE(2024,MONTH(tblData[[#This Row],[Birthday (MM/DD/YYYY)]]),DAY(tblData[[#This Row],[Birthday (MM/DD/YYYY)]]))</f>
        <v>45426</v>
      </c>
      <c r="E704" s="3">
        <f>WEEKDAY(tblData[[#This Row],[Birthday 2024]],2)</f>
        <v>2</v>
      </c>
      <c r="F704" s="3">
        <f>WEEKDAY(DATE(2024,MONTH(tblData[[#This Row],[Birthday 2024]]),1),2)</f>
        <v>3</v>
      </c>
      <c r="G704" s="87">
        <f>DATE(2024,MONTH(tblData[[#This Row],[Birthday 2024]]),1)</f>
        <v>45413</v>
      </c>
      <c r="H704" s="87">
        <f>IF(tblData[[#This Row],[First Day of week of the month]]&lt;=2,tblData[[#This Row],[First Day of week]]+2-tblData[[#This Row],[First Day of week of the month]],tblData[[#This Row],[First Day of week]]+7-tblData[[#This Row],[First Day of week of the month]]+2)</f>
        <v>45419</v>
      </c>
      <c r="I704" s="87">
        <f>tblData[[#This Row],[First Tuesday of the month]]+7*2</f>
        <v>45433</v>
      </c>
      <c r="J704" s="3" t="b">
        <f>tblData[[#This Row],[Third Tuesday of the month]]=tblData[[#This Row],[Birthday 2024]]</f>
        <v>0</v>
      </c>
      <c r="K704" s="87" cm="1">
        <f t="array" ref="K704">tblData[[#This Row],[Birthday 2024]]-_xlfn.SWITCH(tblData[[#This Row],[Day of week]],7,0,6,6,5,5,4,4,3,3,2,2,1,1)</f>
        <v>45424</v>
      </c>
      <c r="L704" s="87">
        <f>IF(MONTH(tblData[[#This Row],[Birthday 2024]])=2,DATE(2024,2,25),EOMONTH(tblData[[#This Row],[Birthday 2024]],0)-4)</f>
        <v>45439</v>
      </c>
      <c r="M704" s="87">
        <f>EOMONTH(tblData[[#This Row],[Birthday 2024]],0)</f>
        <v>45443</v>
      </c>
      <c r="N704" s="87" t="b">
        <f>MEDIAN(tblData[[#This Row],[Last - 5]:[Last]],tblData[[#This Row],[Birthday 2024]])=tblData[[#This Row],[Birthday 2024]]</f>
        <v>0</v>
      </c>
      <c r="O704" s="87" t="b">
        <f>DAY(tblData[[#This Row],[Birthday 2024]]) = DAY(EDATE(tblData[[#This Row],[Birthday 2024]],6))</f>
        <v>1</v>
      </c>
      <c r="P704" s="87" t="b">
        <f>IF((tblData[[#This Row],[Day of week]]=7)+(tblData[[#This Row],[Day of week]]=6),TRUE,FALSE)</f>
        <v>0</v>
      </c>
      <c r="Q704" s="3">
        <f>IF(tblData[[#This Row],[Is Weekend]],DAY(tblData[[#This Row],[Birthday 2024]]),0)</f>
        <v>0</v>
      </c>
    </row>
    <row r="705" spans="2:17" ht="23.25" customHeight="1" x14ac:dyDescent="0.25">
      <c r="B705" s="19" t="s">
        <v>685</v>
      </c>
      <c r="C705" s="20">
        <v>37523</v>
      </c>
      <c r="D705" s="86">
        <f>DATE(2024,MONTH(tblData[[#This Row],[Birthday (MM/DD/YYYY)]]),DAY(tblData[[#This Row],[Birthday (MM/DD/YYYY)]]))</f>
        <v>45559</v>
      </c>
      <c r="E705" s="3">
        <f>WEEKDAY(tblData[[#This Row],[Birthday 2024]],2)</f>
        <v>2</v>
      </c>
      <c r="F705" s="3">
        <f>WEEKDAY(DATE(2024,MONTH(tblData[[#This Row],[Birthday 2024]]),1),2)</f>
        <v>7</v>
      </c>
      <c r="G705" s="87">
        <f>DATE(2024,MONTH(tblData[[#This Row],[Birthday 2024]]),1)</f>
        <v>45536</v>
      </c>
      <c r="H705" s="87">
        <f>IF(tblData[[#This Row],[First Day of week of the month]]&lt;=2,tblData[[#This Row],[First Day of week]]+2-tblData[[#This Row],[First Day of week of the month]],tblData[[#This Row],[First Day of week]]+7-tblData[[#This Row],[First Day of week of the month]]+2)</f>
        <v>45538</v>
      </c>
      <c r="I705" s="87">
        <f>tblData[[#This Row],[First Tuesday of the month]]+7*2</f>
        <v>45552</v>
      </c>
      <c r="J705" s="3" t="b">
        <f>tblData[[#This Row],[Third Tuesday of the month]]=tblData[[#This Row],[Birthday 2024]]</f>
        <v>0</v>
      </c>
      <c r="K705" s="87" cm="1">
        <f t="array" ref="K705">tblData[[#This Row],[Birthday 2024]]-_xlfn.SWITCH(tblData[[#This Row],[Day of week]],7,0,6,6,5,5,4,4,3,3,2,2,1,1)</f>
        <v>45557</v>
      </c>
      <c r="L705" s="87">
        <f>IF(MONTH(tblData[[#This Row],[Birthday 2024]])=2,DATE(2024,2,25),EOMONTH(tblData[[#This Row],[Birthday 2024]],0)-4)</f>
        <v>45561</v>
      </c>
      <c r="M705" s="87">
        <f>EOMONTH(tblData[[#This Row],[Birthday 2024]],0)</f>
        <v>45565</v>
      </c>
      <c r="N705" s="87" t="b">
        <f>MEDIAN(tblData[[#This Row],[Last - 5]:[Last]],tblData[[#This Row],[Birthday 2024]])=tblData[[#This Row],[Birthday 2024]]</f>
        <v>0</v>
      </c>
      <c r="O705" s="87" t="b">
        <f>DAY(tblData[[#This Row],[Birthday 2024]]) = DAY(EDATE(tblData[[#This Row],[Birthday 2024]],6))</f>
        <v>1</v>
      </c>
      <c r="P705" s="87" t="b">
        <f>IF((tblData[[#This Row],[Day of week]]=7)+(tblData[[#This Row],[Day of week]]=6),TRUE,FALSE)</f>
        <v>0</v>
      </c>
      <c r="Q705" s="3">
        <f>IF(tblData[[#This Row],[Is Weekend]],DAY(tblData[[#This Row],[Birthday 2024]]),0)</f>
        <v>0</v>
      </c>
    </row>
    <row r="706" spans="2:17" ht="23.25" customHeight="1" x14ac:dyDescent="0.25">
      <c r="B706" s="19" t="s">
        <v>686</v>
      </c>
      <c r="C706" s="20">
        <v>37443</v>
      </c>
      <c r="D706" s="86">
        <f>DATE(2024,MONTH(tblData[[#This Row],[Birthday (MM/DD/YYYY)]]),DAY(tblData[[#This Row],[Birthday (MM/DD/YYYY)]]))</f>
        <v>45479</v>
      </c>
      <c r="E706" s="3">
        <f>WEEKDAY(tblData[[#This Row],[Birthday 2024]],2)</f>
        <v>6</v>
      </c>
      <c r="F706" s="3">
        <f>WEEKDAY(DATE(2024,MONTH(tblData[[#This Row],[Birthday 2024]]),1),2)</f>
        <v>1</v>
      </c>
      <c r="G706" s="87">
        <f>DATE(2024,MONTH(tblData[[#This Row],[Birthday 2024]]),1)</f>
        <v>45474</v>
      </c>
      <c r="H706" s="87">
        <f>IF(tblData[[#This Row],[First Day of week of the month]]&lt;=2,tblData[[#This Row],[First Day of week]]+2-tblData[[#This Row],[First Day of week of the month]],tblData[[#This Row],[First Day of week]]+7-tblData[[#This Row],[First Day of week of the month]]+2)</f>
        <v>45475</v>
      </c>
      <c r="I706" s="87">
        <f>tblData[[#This Row],[First Tuesday of the month]]+7*2</f>
        <v>45489</v>
      </c>
      <c r="J706" s="3" t="b">
        <f>tblData[[#This Row],[Third Tuesday of the month]]=tblData[[#This Row],[Birthday 2024]]</f>
        <v>0</v>
      </c>
      <c r="K706" s="87" cm="1">
        <f t="array" ref="K706">tblData[[#This Row],[Birthday 2024]]-_xlfn.SWITCH(tblData[[#This Row],[Day of week]],7,0,6,6,5,5,4,4,3,3,2,2,1,1)</f>
        <v>45473</v>
      </c>
      <c r="L706" s="87">
        <f>IF(MONTH(tblData[[#This Row],[Birthday 2024]])=2,DATE(2024,2,25),EOMONTH(tblData[[#This Row],[Birthday 2024]],0)-4)</f>
        <v>45500</v>
      </c>
      <c r="M706" s="87">
        <f>EOMONTH(tblData[[#This Row],[Birthday 2024]],0)</f>
        <v>45504</v>
      </c>
      <c r="N706" s="87" t="b">
        <f>MEDIAN(tblData[[#This Row],[Last - 5]:[Last]],tblData[[#This Row],[Birthday 2024]])=tblData[[#This Row],[Birthday 2024]]</f>
        <v>0</v>
      </c>
      <c r="O706" s="87" t="b">
        <f>DAY(tblData[[#This Row],[Birthday 2024]]) = DAY(EDATE(tblData[[#This Row],[Birthday 2024]],6))</f>
        <v>1</v>
      </c>
      <c r="P706" s="87" t="b">
        <f>IF((tblData[[#This Row],[Day of week]]=7)+(tblData[[#This Row],[Day of week]]=6),TRUE,FALSE)</f>
        <v>1</v>
      </c>
      <c r="Q706" s="3">
        <f>IF(tblData[[#This Row],[Is Weekend]],DAY(tblData[[#This Row],[Birthday 2024]]),0)</f>
        <v>6</v>
      </c>
    </row>
    <row r="707" spans="2:17" ht="23.25" customHeight="1" x14ac:dyDescent="0.25">
      <c r="B707" s="19" t="s">
        <v>687</v>
      </c>
      <c r="C707" s="20">
        <v>37023</v>
      </c>
      <c r="D707" s="86">
        <f>DATE(2024,MONTH(tblData[[#This Row],[Birthday (MM/DD/YYYY)]]),DAY(tblData[[#This Row],[Birthday (MM/DD/YYYY)]]))</f>
        <v>45424</v>
      </c>
      <c r="E707" s="3">
        <f>WEEKDAY(tblData[[#This Row],[Birthday 2024]],2)</f>
        <v>7</v>
      </c>
      <c r="F707" s="3">
        <f>WEEKDAY(DATE(2024,MONTH(tblData[[#This Row],[Birthday 2024]]),1),2)</f>
        <v>3</v>
      </c>
      <c r="G707" s="87">
        <f>DATE(2024,MONTH(tblData[[#This Row],[Birthday 2024]]),1)</f>
        <v>45413</v>
      </c>
      <c r="H707" s="87">
        <f>IF(tblData[[#This Row],[First Day of week of the month]]&lt;=2,tblData[[#This Row],[First Day of week]]+2-tblData[[#This Row],[First Day of week of the month]],tblData[[#This Row],[First Day of week]]+7-tblData[[#This Row],[First Day of week of the month]]+2)</f>
        <v>45419</v>
      </c>
      <c r="I707" s="87">
        <f>tblData[[#This Row],[First Tuesday of the month]]+7*2</f>
        <v>45433</v>
      </c>
      <c r="J707" s="3" t="b">
        <f>tblData[[#This Row],[Third Tuesday of the month]]=tblData[[#This Row],[Birthday 2024]]</f>
        <v>0</v>
      </c>
      <c r="K707" s="87" cm="1">
        <f t="array" ref="K707">tblData[[#This Row],[Birthday 2024]]-_xlfn.SWITCH(tblData[[#This Row],[Day of week]],7,0,6,6,5,5,4,4,3,3,2,2,1,1)</f>
        <v>45424</v>
      </c>
      <c r="L707" s="87">
        <f>IF(MONTH(tblData[[#This Row],[Birthday 2024]])=2,DATE(2024,2,25),EOMONTH(tblData[[#This Row],[Birthday 2024]],0)-4)</f>
        <v>45439</v>
      </c>
      <c r="M707" s="87">
        <f>EOMONTH(tblData[[#This Row],[Birthday 2024]],0)</f>
        <v>45443</v>
      </c>
      <c r="N707" s="87" t="b">
        <f>MEDIAN(tblData[[#This Row],[Last - 5]:[Last]],tblData[[#This Row],[Birthday 2024]])=tblData[[#This Row],[Birthday 2024]]</f>
        <v>0</v>
      </c>
      <c r="O707" s="87" t="b">
        <f>DAY(tblData[[#This Row],[Birthday 2024]]) = DAY(EDATE(tblData[[#This Row],[Birthday 2024]],6))</f>
        <v>1</v>
      </c>
      <c r="P707" s="87" t="b">
        <f>IF((tblData[[#This Row],[Day of week]]=7)+(tblData[[#This Row],[Day of week]]=6),TRUE,FALSE)</f>
        <v>1</v>
      </c>
      <c r="Q707" s="3">
        <f>IF(tblData[[#This Row],[Is Weekend]],DAY(tblData[[#This Row],[Birthday 2024]]),0)</f>
        <v>12</v>
      </c>
    </row>
    <row r="708" spans="2:17" ht="23.25" customHeight="1" x14ac:dyDescent="0.25">
      <c r="B708" s="19" t="s">
        <v>688</v>
      </c>
      <c r="C708" s="20">
        <v>38104</v>
      </c>
      <c r="D708" s="86">
        <f>DATE(2024,MONTH(tblData[[#This Row],[Birthday (MM/DD/YYYY)]]),DAY(tblData[[#This Row],[Birthday (MM/DD/YYYY)]]))</f>
        <v>45409</v>
      </c>
      <c r="E708" s="3">
        <f>WEEKDAY(tblData[[#This Row],[Birthday 2024]],2)</f>
        <v>6</v>
      </c>
      <c r="F708" s="3">
        <f>WEEKDAY(DATE(2024,MONTH(tblData[[#This Row],[Birthday 2024]]),1),2)</f>
        <v>1</v>
      </c>
      <c r="G708" s="87">
        <f>DATE(2024,MONTH(tblData[[#This Row],[Birthday 2024]]),1)</f>
        <v>45383</v>
      </c>
      <c r="H708" s="87">
        <f>IF(tblData[[#This Row],[First Day of week of the month]]&lt;=2,tblData[[#This Row],[First Day of week]]+2-tblData[[#This Row],[First Day of week of the month]],tblData[[#This Row],[First Day of week]]+7-tblData[[#This Row],[First Day of week of the month]]+2)</f>
        <v>45384</v>
      </c>
      <c r="I708" s="87">
        <f>tblData[[#This Row],[First Tuesday of the month]]+7*2</f>
        <v>45398</v>
      </c>
      <c r="J708" s="3" t="b">
        <f>tblData[[#This Row],[Third Tuesday of the month]]=tblData[[#This Row],[Birthday 2024]]</f>
        <v>0</v>
      </c>
      <c r="K708" s="87" cm="1">
        <f t="array" ref="K708">tblData[[#This Row],[Birthday 2024]]-_xlfn.SWITCH(tblData[[#This Row],[Day of week]],7,0,6,6,5,5,4,4,3,3,2,2,1,1)</f>
        <v>45403</v>
      </c>
      <c r="L708" s="87">
        <f>IF(MONTH(tblData[[#This Row],[Birthday 2024]])=2,DATE(2024,2,25),EOMONTH(tblData[[#This Row],[Birthday 2024]],0)-4)</f>
        <v>45408</v>
      </c>
      <c r="M708" s="87">
        <f>EOMONTH(tblData[[#This Row],[Birthday 2024]],0)</f>
        <v>45412</v>
      </c>
      <c r="N708" s="87" t="b">
        <f>MEDIAN(tblData[[#This Row],[Last - 5]:[Last]],tblData[[#This Row],[Birthday 2024]])=tblData[[#This Row],[Birthday 2024]]</f>
        <v>1</v>
      </c>
      <c r="O708" s="87" t="b">
        <f>DAY(tblData[[#This Row],[Birthday 2024]]) = DAY(EDATE(tblData[[#This Row],[Birthday 2024]],6))</f>
        <v>1</v>
      </c>
      <c r="P708" s="87" t="b">
        <f>IF((tblData[[#This Row],[Day of week]]=7)+(tblData[[#This Row],[Day of week]]=6),TRUE,FALSE)</f>
        <v>1</v>
      </c>
      <c r="Q708" s="3">
        <f>IF(tblData[[#This Row],[Is Weekend]],DAY(tblData[[#This Row],[Birthday 2024]]),0)</f>
        <v>27</v>
      </c>
    </row>
    <row r="709" spans="2:17" ht="23.25" customHeight="1" x14ac:dyDescent="0.25">
      <c r="B709" s="19" t="s">
        <v>689</v>
      </c>
      <c r="C709" s="20">
        <v>38254</v>
      </c>
      <c r="D709" s="86">
        <f>DATE(2024,MONTH(tblData[[#This Row],[Birthday (MM/DD/YYYY)]]),DAY(tblData[[#This Row],[Birthday (MM/DD/YYYY)]]))</f>
        <v>45559</v>
      </c>
      <c r="E709" s="3">
        <f>WEEKDAY(tblData[[#This Row],[Birthday 2024]],2)</f>
        <v>2</v>
      </c>
      <c r="F709" s="3">
        <f>WEEKDAY(DATE(2024,MONTH(tblData[[#This Row],[Birthday 2024]]),1),2)</f>
        <v>7</v>
      </c>
      <c r="G709" s="87">
        <f>DATE(2024,MONTH(tblData[[#This Row],[Birthday 2024]]),1)</f>
        <v>45536</v>
      </c>
      <c r="H709" s="87">
        <f>IF(tblData[[#This Row],[First Day of week of the month]]&lt;=2,tblData[[#This Row],[First Day of week]]+2-tblData[[#This Row],[First Day of week of the month]],tblData[[#This Row],[First Day of week]]+7-tblData[[#This Row],[First Day of week of the month]]+2)</f>
        <v>45538</v>
      </c>
      <c r="I709" s="87">
        <f>tblData[[#This Row],[First Tuesday of the month]]+7*2</f>
        <v>45552</v>
      </c>
      <c r="J709" s="3" t="b">
        <f>tblData[[#This Row],[Third Tuesday of the month]]=tblData[[#This Row],[Birthday 2024]]</f>
        <v>0</v>
      </c>
      <c r="K709" s="87" cm="1">
        <f t="array" ref="K709">tblData[[#This Row],[Birthday 2024]]-_xlfn.SWITCH(tblData[[#This Row],[Day of week]],7,0,6,6,5,5,4,4,3,3,2,2,1,1)</f>
        <v>45557</v>
      </c>
      <c r="L709" s="87">
        <f>IF(MONTH(tblData[[#This Row],[Birthday 2024]])=2,DATE(2024,2,25),EOMONTH(tblData[[#This Row],[Birthday 2024]],0)-4)</f>
        <v>45561</v>
      </c>
      <c r="M709" s="87">
        <f>EOMONTH(tblData[[#This Row],[Birthday 2024]],0)</f>
        <v>45565</v>
      </c>
      <c r="N709" s="87" t="b">
        <f>MEDIAN(tblData[[#This Row],[Last - 5]:[Last]],tblData[[#This Row],[Birthday 2024]])=tblData[[#This Row],[Birthday 2024]]</f>
        <v>0</v>
      </c>
      <c r="O709" s="87" t="b">
        <f>DAY(tblData[[#This Row],[Birthday 2024]]) = DAY(EDATE(tblData[[#This Row],[Birthday 2024]],6))</f>
        <v>1</v>
      </c>
      <c r="P709" s="87" t="b">
        <f>IF((tblData[[#This Row],[Day of week]]=7)+(tblData[[#This Row],[Day of week]]=6),TRUE,FALSE)</f>
        <v>0</v>
      </c>
      <c r="Q709" s="3">
        <f>IF(tblData[[#This Row],[Is Weekend]],DAY(tblData[[#This Row],[Birthday 2024]]),0)</f>
        <v>0</v>
      </c>
    </row>
    <row r="710" spans="2:17" ht="23.25" customHeight="1" x14ac:dyDescent="0.25">
      <c r="B710" s="19" t="s">
        <v>690</v>
      </c>
      <c r="C710" s="20">
        <v>38295</v>
      </c>
      <c r="D710" s="86">
        <f>DATE(2024,MONTH(tblData[[#This Row],[Birthday (MM/DD/YYYY)]]),DAY(tblData[[#This Row],[Birthday (MM/DD/YYYY)]]))</f>
        <v>45600</v>
      </c>
      <c r="E710" s="3">
        <f>WEEKDAY(tblData[[#This Row],[Birthday 2024]],2)</f>
        <v>1</v>
      </c>
      <c r="F710" s="3">
        <f>WEEKDAY(DATE(2024,MONTH(tblData[[#This Row],[Birthday 2024]]),1),2)</f>
        <v>5</v>
      </c>
      <c r="G710" s="87">
        <f>DATE(2024,MONTH(tblData[[#This Row],[Birthday 2024]]),1)</f>
        <v>45597</v>
      </c>
      <c r="H710" s="87">
        <f>IF(tblData[[#This Row],[First Day of week of the month]]&lt;=2,tblData[[#This Row],[First Day of week]]+2-tblData[[#This Row],[First Day of week of the month]],tblData[[#This Row],[First Day of week]]+7-tblData[[#This Row],[First Day of week of the month]]+2)</f>
        <v>45601</v>
      </c>
      <c r="I710" s="87">
        <f>tblData[[#This Row],[First Tuesday of the month]]+7*2</f>
        <v>45615</v>
      </c>
      <c r="J710" s="3" t="b">
        <f>tblData[[#This Row],[Third Tuesday of the month]]=tblData[[#This Row],[Birthday 2024]]</f>
        <v>0</v>
      </c>
      <c r="K710" s="87" cm="1">
        <f t="array" ref="K710">tblData[[#This Row],[Birthday 2024]]-_xlfn.SWITCH(tblData[[#This Row],[Day of week]],7,0,6,6,5,5,4,4,3,3,2,2,1,1)</f>
        <v>45599</v>
      </c>
      <c r="L710" s="87">
        <f>IF(MONTH(tblData[[#This Row],[Birthday 2024]])=2,DATE(2024,2,25),EOMONTH(tblData[[#This Row],[Birthday 2024]],0)-4)</f>
        <v>45622</v>
      </c>
      <c r="M710" s="87">
        <f>EOMONTH(tblData[[#This Row],[Birthday 2024]],0)</f>
        <v>45626</v>
      </c>
      <c r="N710" s="87" t="b">
        <f>MEDIAN(tblData[[#This Row],[Last - 5]:[Last]],tblData[[#This Row],[Birthday 2024]])=tblData[[#This Row],[Birthday 2024]]</f>
        <v>0</v>
      </c>
      <c r="O710" s="87" t="b">
        <f>DAY(tblData[[#This Row],[Birthday 2024]]) = DAY(EDATE(tblData[[#This Row],[Birthday 2024]],6))</f>
        <v>1</v>
      </c>
      <c r="P710" s="87" t="b">
        <f>IF((tblData[[#This Row],[Day of week]]=7)+(tblData[[#This Row],[Day of week]]=6),TRUE,FALSE)</f>
        <v>0</v>
      </c>
      <c r="Q710" s="3">
        <f>IF(tblData[[#This Row],[Is Weekend]],DAY(tblData[[#This Row],[Birthday 2024]]),0)</f>
        <v>0</v>
      </c>
    </row>
    <row r="711" spans="2:17" ht="23.25" customHeight="1" x14ac:dyDescent="0.25">
      <c r="B711" s="19" t="s">
        <v>691</v>
      </c>
      <c r="C711" s="20">
        <v>38155</v>
      </c>
      <c r="D711" s="86">
        <f>DATE(2024,MONTH(tblData[[#This Row],[Birthday (MM/DD/YYYY)]]),DAY(tblData[[#This Row],[Birthday (MM/DD/YYYY)]]))</f>
        <v>45460</v>
      </c>
      <c r="E711" s="3">
        <f>WEEKDAY(tblData[[#This Row],[Birthday 2024]],2)</f>
        <v>1</v>
      </c>
      <c r="F711" s="3">
        <f>WEEKDAY(DATE(2024,MONTH(tblData[[#This Row],[Birthday 2024]]),1),2)</f>
        <v>6</v>
      </c>
      <c r="G711" s="87">
        <f>DATE(2024,MONTH(tblData[[#This Row],[Birthday 2024]]),1)</f>
        <v>45444</v>
      </c>
      <c r="H711" s="87">
        <f>IF(tblData[[#This Row],[First Day of week of the month]]&lt;=2,tblData[[#This Row],[First Day of week]]+2-tblData[[#This Row],[First Day of week of the month]],tblData[[#This Row],[First Day of week]]+7-tblData[[#This Row],[First Day of week of the month]]+2)</f>
        <v>45447</v>
      </c>
      <c r="I711" s="87">
        <f>tblData[[#This Row],[First Tuesday of the month]]+7*2</f>
        <v>45461</v>
      </c>
      <c r="J711" s="3" t="b">
        <f>tblData[[#This Row],[Third Tuesday of the month]]=tblData[[#This Row],[Birthday 2024]]</f>
        <v>0</v>
      </c>
      <c r="K711" s="87" cm="1">
        <f t="array" ref="K711">tblData[[#This Row],[Birthday 2024]]-_xlfn.SWITCH(tblData[[#This Row],[Day of week]],7,0,6,6,5,5,4,4,3,3,2,2,1,1)</f>
        <v>45459</v>
      </c>
      <c r="L711" s="87">
        <f>IF(MONTH(tblData[[#This Row],[Birthday 2024]])=2,DATE(2024,2,25),EOMONTH(tblData[[#This Row],[Birthday 2024]],0)-4)</f>
        <v>45469</v>
      </c>
      <c r="M711" s="87">
        <f>EOMONTH(tblData[[#This Row],[Birthday 2024]],0)</f>
        <v>45473</v>
      </c>
      <c r="N711" s="87" t="b">
        <f>MEDIAN(tblData[[#This Row],[Last - 5]:[Last]],tblData[[#This Row],[Birthday 2024]])=tblData[[#This Row],[Birthday 2024]]</f>
        <v>0</v>
      </c>
      <c r="O711" s="87" t="b">
        <f>DAY(tblData[[#This Row],[Birthday 2024]]) = DAY(EDATE(tblData[[#This Row],[Birthday 2024]],6))</f>
        <v>1</v>
      </c>
      <c r="P711" s="87" t="b">
        <f>IF((tblData[[#This Row],[Day of week]]=7)+(tblData[[#This Row],[Day of week]]=6),TRUE,FALSE)</f>
        <v>0</v>
      </c>
      <c r="Q711" s="3">
        <f>IF(tblData[[#This Row],[Is Weekend]],DAY(tblData[[#This Row],[Birthday 2024]]),0)</f>
        <v>0</v>
      </c>
    </row>
    <row r="712" spans="2:17" ht="23.25" customHeight="1" x14ac:dyDescent="0.25">
      <c r="B712" s="19" t="s">
        <v>692</v>
      </c>
      <c r="C712" s="20">
        <v>37209</v>
      </c>
      <c r="D712" s="86">
        <f>DATE(2024,MONTH(tblData[[#This Row],[Birthday (MM/DD/YYYY)]]),DAY(tblData[[#This Row],[Birthday (MM/DD/YYYY)]]))</f>
        <v>45610</v>
      </c>
      <c r="E712" s="3">
        <f>WEEKDAY(tblData[[#This Row],[Birthday 2024]],2)</f>
        <v>4</v>
      </c>
      <c r="F712" s="3">
        <f>WEEKDAY(DATE(2024,MONTH(tblData[[#This Row],[Birthday 2024]]),1),2)</f>
        <v>5</v>
      </c>
      <c r="G712" s="87">
        <f>DATE(2024,MONTH(tblData[[#This Row],[Birthday 2024]]),1)</f>
        <v>45597</v>
      </c>
      <c r="H712" s="87">
        <f>IF(tblData[[#This Row],[First Day of week of the month]]&lt;=2,tblData[[#This Row],[First Day of week]]+2-tblData[[#This Row],[First Day of week of the month]],tblData[[#This Row],[First Day of week]]+7-tblData[[#This Row],[First Day of week of the month]]+2)</f>
        <v>45601</v>
      </c>
      <c r="I712" s="87">
        <f>tblData[[#This Row],[First Tuesday of the month]]+7*2</f>
        <v>45615</v>
      </c>
      <c r="J712" s="3" t="b">
        <f>tblData[[#This Row],[Third Tuesday of the month]]=tblData[[#This Row],[Birthday 2024]]</f>
        <v>0</v>
      </c>
      <c r="K712" s="87" cm="1">
        <f t="array" ref="K712">tblData[[#This Row],[Birthday 2024]]-_xlfn.SWITCH(tblData[[#This Row],[Day of week]],7,0,6,6,5,5,4,4,3,3,2,2,1,1)</f>
        <v>45606</v>
      </c>
      <c r="L712" s="87">
        <f>IF(MONTH(tblData[[#This Row],[Birthday 2024]])=2,DATE(2024,2,25),EOMONTH(tblData[[#This Row],[Birthday 2024]],0)-4)</f>
        <v>45622</v>
      </c>
      <c r="M712" s="87">
        <f>EOMONTH(tblData[[#This Row],[Birthday 2024]],0)</f>
        <v>45626</v>
      </c>
      <c r="N712" s="87" t="b">
        <f>MEDIAN(tblData[[#This Row],[Last - 5]:[Last]],tblData[[#This Row],[Birthday 2024]])=tblData[[#This Row],[Birthday 2024]]</f>
        <v>0</v>
      </c>
      <c r="O712" s="87" t="b">
        <f>DAY(tblData[[#This Row],[Birthday 2024]]) = DAY(EDATE(tblData[[#This Row],[Birthday 2024]],6))</f>
        <v>1</v>
      </c>
      <c r="P712" s="87" t="b">
        <f>IF((tblData[[#This Row],[Day of week]]=7)+(tblData[[#This Row],[Day of week]]=6),TRUE,FALSE)</f>
        <v>0</v>
      </c>
      <c r="Q712" s="3">
        <f>IF(tblData[[#This Row],[Is Weekend]],DAY(tblData[[#This Row],[Birthday 2024]]),0)</f>
        <v>0</v>
      </c>
    </row>
    <row r="713" spans="2:17" ht="23.25" customHeight="1" x14ac:dyDescent="0.25">
      <c r="B713" s="19" t="s">
        <v>693</v>
      </c>
      <c r="C713" s="20">
        <v>37833</v>
      </c>
      <c r="D713" s="86">
        <f>DATE(2024,MONTH(tblData[[#This Row],[Birthday (MM/DD/YYYY)]]),DAY(tblData[[#This Row],[Birthday (MM/DD/YYYY)]]))</f>
        <v>45504</v>
      </c>
      <c r="E713" s="3">
        <f>WEEKDAY(tblData[[#This Row],[Birthday 2024]],2)</f>
        <v>3</v>
      </c>
      <c r="F713" s="3">
        <f>WEEKDAY(DATE(2024,MONTH(tblData[[#This Row],[Birthday 2024]]),1),2)</f>
        <v>1</v>
      </c>
      <c r="G713" s="87">
        <f>DATE(2024,MONTH(tblData[[#This Row],[Birthday 2024]]),1)</f>
        <v>45474</v>
      </c>
      <c r="H713" s="87">
        <f>IF(tblData[[#This Row],[First Day of week of the month]]&lt;=2,tblData[[#This Row],[First Day of week]]+2-tblData[[#This Row],[First Day of week of the month]],tblData[[#This Row],[First Day of week]]+7-tblData[[#This Row],[First Day of week of the month]]+2)</f>
        <v>45475</v>
      </c>
      <c r="I713" s="87">
        <f>tblData[[#This Row],[First Tuesday of the month]]+7*2</f>
        <v>45489</v>
      </c>
      <c r="J713" s="3" t="b">
        <f>tblData[[#This Row],[Third Tuesday of the month]]=tblData[[#This Row],[Birthday 2024]]</f>
        <v>0</v>
      </c>
      <c r="K713" s="87" cm="1">
        <f t="array" ref="K713">tblData[[#This Row],[Birthday 2024]]-_xlfn.SWITCH(tblData[[#This Row],[Day of week]],7,0,6,6,5,5,4,4,3,3,2,2,1,1)</f>
        <v>45501</v>
      </c>
      <c r="L713" s="87">
        <f>IF(MONTH(tblData[[#This Row],[Birthday 2024]])=2,DATE(2024,2,25),EOMONTH(tblData[[#This Row],[Birthday 2024]],0)-4)</f>
        <v>45500</v>
      </c>
      <c r="M713" s="87">
        <f>EOMONTH(tblData[[#This Row],[Birthday 2024]],0)</f>
        <v>45504</v>
      </c>
      <c r="N713" s="87" t="b">
        <f>MEDIAN(tblData[[#This Row],[Last - 5]:[Last]],tblData[[#This Row],[Birthday 2024]])=tblData[[#This Row],[Birthday 2024]]</f>
        <v>1</v>
      </c>
      <c r="O713" s="87" t="b">
        <f>DAY(tblData[[#This Row],[Birthday 2024]]) = DAY(EDATE(tblData[[#This Row],[Birthday 2024]],6))</f>
        <v>1</v>
      </c>
      <c r="P713" s="87" t="b">
        <f>IF((tblData[[#This Row],[Day of week]]=7)+(tblData[[#This Row],[Day of week]]=6),TRUE,FALSE)</f>
        <v>0</v>
      </c>
      <c r="Q713" s="3">
        <f>IF(tblData[[#This Row],[Is Weekend]],DAY(tblData[[#This Row],[Birthday 2024]]),0)</f>
        <v>0</v>
      </c>
    </row>
    <row r="714" spans="2:17" ht="23.25" customHeight="1" x14ac:dyDescent="0.25">
      <c r="B714" s="19" t="s">
        <v>694</v>
      </c>
      <c r="C714" s="20">
        <v>37429</v>
      </c>
      <c r="D714" s="86">
        <f>DATE(2024,MONTH(tblData[[#This Row],[Birthday (MM/DD/YYYY)]]),DAY(tblData[[#This Row],[Birthday (MM/DD/YYYY)]]))</f>
        <v>45465</v>
      </c>
      <c r="E714" s="3">
        <f>WEEKDAY(tblData[[#This Row],[Birthday 2024]],2)</f>
        <v>6</v>
      </c>
      <c r="F714" s="3">
        <f>WEEKDAY(DATE(2024,MONTH(tblData[[#This Row],[Birthday 2024]]),1),2)</f>
        <v>6</v>
      </c>
      <c r="G714" s="87">
        <f>DATE(2024,MONTH(tblData[[#This Row],[Birthday 2024]]),1)</f>
        <v>45444</v>
      </c>
      <c r="H714" s="87">
        <f>IF(tblData[[#This Row],[First Day of week of the month]]&lt;=2,tblData[[#This Row],[First Day of week]]+2-tblData[[#This Row],[First Day of week of the month]],tblData[[#This Row],[First Day of week]]+7-tblData[[#This Row],[First Day of week of the month]]+2)</f>
        <v>45447</v>
      </c>
      <c r="I714" s="87">
        <f>tblData[[#This Row],[First Tuesday of the month]]+7*2</f>
        <v>45461</v>
      </c>
      <c r="J714" s="3" t="b">
        <f>tblData[[#This Row],[Third Tuesday of the month]]=tblData[[#This Row],[Birthday 2024]]</f>
        <v>0</v>
      </c>
      <c r="K714" s="87" cm="1">
        <f t="array" ref="K714">tblData[[#This Row],[Birthday 2024]]-_xlfn.SWITCH(tblData[[#This Row],[Day of week]],7,0,6,6,5,5,4,4,3,3,2,2,1,1)</f>
        <v>45459</v>
      </c>
      <c r="L714" s="87">
        <f>IF(MONTH(tblData[[#This Row],[Birthday 2024]])=2,DATE(2024,2,25),EOMONTH(tblData[[#This Row],[Birthday 2024]],0)-4)</f>
        <v>45469</v>
      </c>
      <c r="M714" s="87">
        <f>EOMONTH(tblData[[#This Row],[Birthday 2024]],0)</f>
        <v>45473</v>
      </c>
      <c r="N714" s="87" t="b">
        <f>MEDIAN(tblData[[#This Row],[Last - 5]:[Last]],tblData[[#This Row],[Birthday 2024]])=tblData[[#This Row],[Birthday 2024]]</f>
        <v>0</v>
      </c>
      <c r="O714" s="87" t="b">
        <f>DAY(tblData[[#This Row],[Birthday 2024]]) = DAY(EDATE(tblData[[#This Row],[Birthday 2024]],6))</f>
        <v>1</v>
      </c>
      <c r="P714" s="87" t="b">
        <f>IF((tblData[[#This Row],[Day of week]]=7)+(tblData[[#This Row],[Day of week]]=6),TRUE,FALSE)</f>
        <v>1</v>
      </c>
      <c r="Q714" s="3">
        <f>IF(tblData[[#This Row],[Is Weekend]],DAY(tblData[[#This Row],[Birthday 2024]]),0)</f>
        <v>22</v>
      </c>
    </row>
    <row r="715" spans="2:17" ht="23.25" customHeight="1" x14ac:dyDescent="0.25">
      <c r="B715" s="19" t="s">
        <v>695</v>
      </c>
      <c r="C715" s="20">
        <v>37193</v>
      </c>
      <c r="D715" s="86">
        <f>DATE(2024,MONTH(tblData[[#This Row],[Birthday (MM/DD/YYYY)]]),DAY(tblData[[#This Row],[Birthday (MM/DD/YYYY)]]))</f>
        <v>45594</v>
      </c>
      <c r="E715" s="3">
        <f>WEEKDAY(tblData[[#This Row],[Birthday 2024]],2)</f>
        <v>2</v>
      </c>
      <c r="F715" s="3">
        <f>WEEKDAY(DATE(2024,MONTH(tblData[[#This Row],[Birthday 2024]]),1),2)</f>
        <v>2</v>
      </c>
      <c r="G715" s="87">
        <f>DATE(2024,MONTH(tblData[[#This Row],[Birthday 2024]]),1)</f>
        <v>45566</v>
      </c>
      <c r="H715" s="87">
        <f>IF(tblData[[#This Row],[First Day of week of the month]]&lt;=2,tblData[[#This Row],[First Day of week]]+2-tblData[[#This Row],[First Day of week of the month]],tblData[[#This Row],[First Day of week]]+7-tblData[[#This Row],[First Day of week of the month]]+2)</f>
        <v>45566</v>
      </c>
      <c r="I715" s="87">
        <f>tblData[[#This Row],[First Tuesday of the month]]+7*2</f>
        <v>45580</v>
      </c>
      <c r="J715" s="3" t="b">
        <f>tblData[[#This Row],[Third Tuesday of the month]]=tblData[[#This Row],[Birthday 2024]]</f>
        <v>0</v>
      </c>
      <c r="K715" s="87" cm="1">
        <f t="array" ref="K715">tblData[[#This Row],[Birthday 2024]]-_xlfn.SWITCH(tblData[[#This Row],[Day of week]],7,0,6,6,5,5,4,4,3,3,2,2,1,1)</f>
        <v>45592</v>
      </c>
      <c r="L715" s="87">
        <f>IF(MONTH(tblData[[#This Row],[Birthday 2024]])=2,DATE(2024,2,25),EOMONTH(tblData[[#This Row],[Birthday 2024]],0)-4)</f>
        <v>45592</v>
      </c>
      <c r="M715" s="87">
        <f>EOMONTH(tblData[[#This Row],[Birthday 2024]],0)</f>
        <v>45596</v>
      </c>
      <c r="N715" s="87" t="b">
        <f>MEDIAN(tblData[[#This Row],[Last - 5]:[Last]],tblData[[#This Row],[Birthday 2024]])=tblData[[#This Row],[Birthday 2024]]</f>
        <v>1</v>
      </c>
      <c r="O715" s="87" t="b">
        <f>DAY(tblData[[#This Row],[Birthday 2024]]) = DAY(EDATE(tblData[[#This Row],[Birthday 2024]],6))</f>
        <v>1</v>
      </c>
      <c r="P715" s="87" t="b">
        <f>IF((tblData[[#This Row],[Day of week]]=7)+(tblData[[#This Row],[Day of week]]=6),TRUE,FALSE)</f>
        <v>0</v>
      </c>
      <c r="Q715" s="3">
        <f>IF(tblData[[#This Row],[Is Weekend]],DAY(tblData[[#This Row],[Birthday 2024]]),0)</f>
        <v>0</v>
      </c>
    </row>
    <row r="716" spans="2:17" ht="23.25" customHeight="1" x14ac:dyDescent="0.25">
      <c r="B716" s="19" t="s">
        <v>696</v>
      </c>
      <c r="C716" s="20">
        <v>37363</v>
      </c>
      <c r="D716" s="86">
        <f>DATE(2024,MONTH(tblData[[#This Row],[Birthday (MM/DD/YYYY)]]),DAY(tblData[[#This Row],[Birthday (MM/DD/YYYY)]]))</f>
        <v>45399</v>
      </c>
      <c r="E716" s="3">
        <f>WEEKDAY(tblData[[#This Row],[Birthday 2024]],2)</f>
        <v>3</v>
      </c>
      <c r="F716" s="3">
        <f>WEEKDAY(DATE(2024,MONTH(tblData[[#This Row],[Birthday 2024]]),1),2)</f>
        <v>1</v>
      </c>
      <c r="G716" s="87">
        <f>DATE(2024,MONTH(tblData[[#This Row],[Birthday 2024]]),1)</f>
        <v>45383</v>
      </c>
      <c r="H716" s="87">
        <f>IF(tblData[[#This Row],[First Day of week of the month]]&lt;=2,tblData[[#This Row],[First Day of week]]+2-tblData[[#This Row],[First Day of week of the month]],tblData[[#This Row],[First Day of week]]+7-tblData[[#This Row],[First Day of week of the month]]+2)</f>
        <v>45384</v>
      </c>
      <c r="I716" s="87">
        <f>tblData[[#This Row],[First Tuesday of the month]]+7*2</f>
        <v>45398</v>
      </c>
      <c r="J716" s="3" t="b">
        <f>tblData[[#This Row],[Third Tuesday of the month]]=tblData[[#This Row],[Birthday 2024]]</f>
        <v>0</v>
      </c>
      <c r="K716" s="87" cm="1">
        <f t="array" ref="K716">tblData[[#This Row],[Birthday 2024]]-_xlfn.SWITCH(tblData[[#This Row],[Day of week]],7,0,6,6,5,5,4,4,3,3,2,2,1,1)</f>
        <v>45396</v>
      </c>
      <c r="L716" s="87">
        <f>IF(MONTH(tblData[[#This Row],[Birthday 2024]])=2,DATE(2024,2,25),EOMONTH(tblData[[#This Row],[Birthday 2024]],0)-4)</f>
        <v>45408</v>
      </c>
      <c r="M716" s="87">
        <f>EOMONTH(tblData[[#This Row],[Birthday 2024]],0)</f>
        <v>45412</v>
      </c>
      <c r="N716" s="87" t="b">
        <f>MEDIAN(tblData[[#This Row],[Last - 5]:[Last]],tblData[[#This Row],[Birthday 2024]])=tblData[[#This Row],[Birthday 2024]]</f>
        <v>0</v>
      </c>
      <c r="O716" s="87" t="b">
        <f>DAY(tblData[[#This Row],[Birthday 2024]]) = DAY(EDATE(tblData[[#This Row],[Birthday 2024]],6))</f>
        <v>1</v>
      </c>
      <c r="P716" s="87" t="b">
        <f>IF((tblData[[#This Row],[Day of week]]=7)+(tblData[[#This Row],[Day of week]]=6),TRUE,FALSE)</f>
        <v>0</v>
      </c>
      <c r="Q716" s="3">
        <f>IF(tblData[[#This Row],[Is Weekend]],DAY(tblData[[#This Row],[Birthday 2024]]),0)</f>
        <v>0</v>
      </c>
    </row>
    <row r="717" spans="2:17" ht="23.25" customHeight="1" x14ac:dyDescent="0.25">
      <c r="B717" s="19" t="s">
        <v>697</v>
      </c>
      <c r="C717" s="20">
        <v>37054</v>
      </c>
      <c r="D717" s="86">
        <f>DATE(2024,MONTH(tblData[[#This Row],[Birthday (MM/DD/YYYY)]]),DAY(tblData[[#This Row],[Birthday (MM/DD/YYYY)]]))</f>
        <v>45455</v>
      </c>
      <c r="E717" s="3">
        <f>WEEKDAY(tblData[[#This Row],[Birthday 2024]],2)</f>
        <v>3</v>
      </c>
      <c r="F717" s="3">
        <f>WEEKDAY(DATE(2024,MONTH(tblData[[#This Row],[Birthday 2024]]),1),2)</f>
        <v>6</v>
      </c>
      <c r="G717" s="87">
        <f>DATE(2024,MONTH(tblData[[#This Row],[Birthday 2024]]),1)</f>
        <v>45444</v>
      </c>
      <c r="H717" s="87">
        <f>IF(tblData[[#This Row],[First Day of week of the month]]&lt;=2,tblData[[#This Row],[First Day of week]]+2-tblData[[#This Row],[First Day of week of the month]],tblData[[#This Row],[First Day of week]]+7-tblData[[#This Row],[First Day of week of the month]]+2)</f>
        <v>45447</v>
      </c>
      <c r="I717" s="87">
        <f>tblData[[#This Row],[First Tuesday of the month]]+7*2</f>
        <v>45461</v>
      </c>
      <c r="J717" s="3" t="b">
        <f>tblData[[#This Row],[Third Tuesday of the month]]=tblData[[#This Row],[Birthday 2024]]</f>
        <v>0</v>
      </c>
      <c r="K717" s="87" cm="1">
        <f t="array" ref="K717">tblData[[#This Row],[Birthday 2024]]-_xlfn.SWITCH(tblData[[#This Row],[Day of week]],7,0,6,6,5,5,4,4,3,3,2,2,1,1)</f>
        <v>45452</v>
      </c>
      <c r="L717" s="87">
        <f>IF(MONTH(tblData[[#This Row],[Birthday 2024]])=2,DATE(2024,2,25),EOMONTH(tblData[[#This Row],[Birthday 2024]],0)-4)</f>
        <v>45469</v>
      </c>
      <c r="M717" s="87">
        <f>EOMONTH(tblData[[#This Row],[Birthday 2024]],0)</f>
        <v>45473</v>
      </c>
      <c r="N717" s="87" t="b">
        <f>MEDIAN(tblData[[#This Row],[Last - 5]:[Last]],tblData[[#This Row],[Birthday 2024]])=tblData[[#This Row],[Birthday 2024]]</f>
        <v>0</v>
      </c>
      <c r="O717" s="87" t="b">
        <f>DAY(tblData[[#This Row],[Birthday 2024]]) = DAY(EDATE(tblData[[#This Row],[Birthday 2024]],6))</f>
        <v>1</v>
      </c>
      <c r="P717" s="87" t="b">
        <f>IF((tblData[[#This Row],[Day of week]]=7)+(tblData[[#This Row],[Day of week]]=6),TRUE,FALSE)</f>
        <v>0</v>
      </c>
      <c r="Q717" s="3">
        <f>IF(tblData[[#This Row],[Is Weekend]],DAY(tblData[[#This Row],[Birthday 2024]]),0)</f>
        <v>0</v>
      </c>
    </row>
    <row r="718" spans="2:17" ht="23.25" customHeight="1" x14ac:dyDescent="0.25">
      <c r="B718" s="19" t="s">
        <v>698</v>
      </c>
      <c r="C718" s="20">
        <v>37769</v>
      </c>
      <c r="D718" s="86">
        <f>DATE(2024,MONTH(tblData[[#This Row],[Birthday (MM/DD/YYYY)]]),DAY(tblData[[#This Row],[Birthday (MM/DD/YYYY)]]))</f>
        <v>45440</v>
      </c>
      <c r="E718" s="3">
        <f>WEEKDAY(tblData[[#This Row],[Birthday 2024]],2)</f>
        <v>2</v>
      </c>
      <c r="F718" s="3">
        <f>WEEKDAY(DATE(2024,MONTH(tblData[[#This Row],[Birthday 2024]]),1),2)</f>
        <v>3</v>
      </c>
      <c r="G718" s="87">
        <f>DATE(2024,MONTH(tblData[[#This Row],[Birthday 2024]]),1)</f>
        <v>45413</v>
      </c>
      <c r="H718" s="87">
        <f>IF(tblData[[#This Row],[First Day of week of the month]]&lt;=2,tblData[[#This Row],[First Day of week]]+2-tblData[[#This Row],[First Day of week of the month]],tblData[[#This Row],[First Day of week]]+7-tblData[[#This Row],[First Day of week of the month]]+2)</f>
        <v>45419</v>
      </c>
      <c r="I718" s="87">
        <f>tblData[[#This Row],[First Tuesday of the month]]+7*2</f>
        <v>45433</v>
      </c>
      <c r="J718" s="3" t="b">
        <f>tblData[[#This Row],[Third Tuesday of the month]]=tblData[[#This Row],[Birthday 2024]]</f>
        <v>0</v>
      </c>
      <c r="K718" s="87" cm="1">
        <f t="array" ref="K718">tblData[[#This Row],[Birthday 2024]]-_xlfn.SWITCH(tblData[[#This Row],[Day of week]],7,0,6,6,5,5,4,4,3,3,2,2,1,1)</f>
        <v>45438</v>
      </c>
      <c r="L718" s="87">
        <f>IF(MONTH(tblData[[#This Row],[Birthday 2024]])=2,DATE(2024,2,25),EOMONTH(tblData[[#This Row],[Birthday 2024]],0)-4)</f>
        <v>45439</v>
      </c>
      <c r="M718" s="87">
        <f>EOMONTH(tblData[[#This Row],[Birthday 2024]],0)</f>
        <v>45443</v>
      </c>
      <c r="N718" s="87" t="b">
        <f>MEDIAN(tblData[[#This Row],[Last - 5]:[Last]],tblData[[#This Row],[Birthday 2024]])=tblData[[#This Row],[Birthday 2024]]</f>
        <v>1</v>
      </c>
      <c r="O718" s="87" t="b">
        <f>DAY(tblData[[#This Row],[Birthday 2024]]) = DAY(EDATE(tblData[[#This Row],[Birthday 2024]],6))</f>
        <v>1</v>
      </c>
      <c r="P718" s="87" t="b">
        <f>IF((tblData[[#This Row],[Day of week]]=7)+(tblData[[#This Row],[Day of week]]=6),TRUE,FALSE)</f>
        <v>0</v>
      </c>
      <c r="Q718" s="3">
        <f>IF(tblData[[#This Row],[Is Weekend]],DAY(tblData[[#This Row],[Birthday 2024]]),0)</f>
        <v>0</v>
      </c>
    </row>
    <row r="719" spans="2:17" ht="23.25" customHeight="1" x14ac:dyDescent="0.25">
      <c r="B719" s="19" t="s">
        <v>699</v>
      </c>
      <c r="C719" s="20">
        <v>37759</v>
      </c>
      <c r="D719" s="86">
        <f>DATE(2024,MONTH(tblData[[#This Row],[Birthday (MM/DD/YYYY)]]),DAY(tblData[[#This Row],[Birthday (MM/DD/YYYY)]]))</f>
        <v>45430</v>
      </c>
      <c r="E719" s="3">
        <f>WEEKDAY(tblData[[#This Row],[Birthday 2024]],2)</f>
        <v>6</v>
      </c>
      <c r="F719" s="3">
        <f>WEEKDAY(DATE(2024,MONTH(tblData[[#This Row],[Birthday 2024]]),1),2)</f>
        <v>3</v>
      </c>
      <c r="G719" s="87">
        <f>DATE(2024,MONTH(tblData[[#This Row],[Birthday 2024]]),1)</f>
        <v>45413</v>
      </c>
      <c r="H719" s="87">
        <f>IF(tblData[[#This Row],[First Day of week of the month]]&lt;=2,tblData[[#This Row],[First Day of week]]+2-tblData[[#This Row],[First Day of week of the month]],tblData[[#This Row],[First Day of week]]+7-tblData[[#This Row],[First Day of week of the month]]+2)</f>
        <v>45419</v>
      </c>
      <c r="I719" s="87">
        <f>tblData[[#This Row],[First Tuesday of the month]]+7*2</f>
        <v>45433</v>
      </c>
      <c r="J719" s="3" t="b">
        <f>tblData[[#This Row],[Third Tuesday of the month]]=tblData[[#This Row],[Birthday 2024]]</f>
        <v>0</v>
      </c>
      <c r="K719" s="87" cm="1">
        <f t="array" ref="K719">tblData[[#This Row],[Birthday 2024]]-_xlfn.SWITCH(tblData[[#This Row],[Day of week]],7,0,6,6,5,5,4,4,3,3,2,2,1,1)</f>
        <v>45424</v>
      </c>
      <c r="L719" s="87">
        <f>IF(MONTH(tblData[[#This Row],[Birthday 2024]])=2,DATE(2024,2,25),EOMONTH(tblData[[#This Row],[Birthday 2024]],0)-4)</f>
        <v>45439</v>
      </c>
      <c r="M719" s="87">
        <f>EOMONTH(tblData[[#This Row],[Birthday 2024]],0)</f>
        <v>45443</v>
      </c>
      <c r="N719" s="87" t="b">
        <f>MEDIAN(tblData[[#This Row],[Last - 5]:[Last]],tblData[[#This Row],[Birthday 2024]])=tblData[[#This Row],[Birthday 2024]]</f>
        <v>0</v>
      </c>
      <c r="O719" s="87" t="b">
        <f>DAY(tblData[[#This Row],[Birthday 2024]]) = DAY(EDATE(tblData[[#This Row],[Birthday 2024]],6))</f>
        <v>1</v>
      </c>
      <c r="P719" s="87" t="b">
        <f>IF((tblData[[#This Row],[Day of week]]=7)+(tblData[[#This Row],[Day of week]]=6),TRUE,FALSE)</f>
        <v>1</v>
      </c>
      <c r="Q719" s="3">
        <f>IF(tblData[[#This Row],[Is Weekend]],DAY(tblData[[#This Row],[Birthday 2024]]),0)</f>
        <v>18</v>
      </c>
    </row>
    <row r="720" spans="2:17" ht="23.25" customHeight="1" x14ac:dyDescent="0.25">
      <c r="B720" s="19" t="s">
        <v>700</v>
      </c>
      <c r="C720" s="20">
        <v>37987</v>
      </c>
      <c r="D720" s="86">
        <f>DATE(2024,MONTH(tblData[[#This Row],[Birthday (MM/DD/YYYY)]]),DAY(tblData[[#This Row],[Birthday (MM/DD/YYYY)]]))</f>
        <v>45292</v>
      </c>
      <c r="E720" s="3">
        <f>WEEKDAY(tblData[[#This Row],[Birthday 2024]],2)</f>
        <v>1</v>
      </c>
      <c r="F720" s="3">
        <f>WEEKDAY(DATE(2024,MONTH(tblData[[#This Row],[Birthday 2024]]),1),2)</f>
        <v>1</v>
      </c>
      <c r="G720" s="87">
        <f>DATE(2024,MONTH(tblData[[#This Row],[Birthday 2024]]),1)</f>
        <v>45292</v>
      </c>
      <c r="H720" s="87">
        <f>IF(tblData[[#This Row],[First Day of week of the month]]&lt;=2,tblData[[#This Row],[First Day of week]]+2-tblData[[#This Row],[First Day of week of the month]],tblData[[#This Row],[First Day of week]]+7-tblData[[#This Row],[First Day of week of the month]]+2)</f>
        <v>45293</v>
      </c>
      <c r="I720" s="87">
        <f>tblData[[#This Row],[First Tuesday of the month]]+7*2</f>
        <v>45307</v>
      </c>
      <c r="J720" s="3" t="b">
        <f>tblData[[#This Row],[Third Tuesday of the month]]=tblData[[#This Row],[Birthday 2024]]</f>
        <v>0</v>
      </c>
      <c r="K720" s="87" cm="1">
        <f t="array" ref="K720">tblData[[#This Row],[Birthday 2024]]-_xlfn.SWITCH(tblData[[#This Row],[Day of week]],7,0,6,6,5,5,4,4,3,3,2,2,1,1)</f>
        <v>45291</v>
      </c>
      <c r="L720" s="87">
        <f>IF(MONTH(tblData[[#This Row],[Birthday 2024]])=2,DATE(2024,2,25),EOMONTH(tblData[[#This Row],[Birthday 2024]],0)-4)</f>
        <v>45318</v>
      </c>
      <c r="M720" s="87">
        <f>EOMONTH(tblData[[#This Row],[Birthday 2024]],0)</f>
        <v>45322</v>
      </c>
      <c r="N720" s="87" t="b">
        <f>MEDIAN(tblData[[#This Row],[Last - 5]:[Last]],tblData[[#This Row],[Birthday 2024]])=tblData[[#This Row],[Birthday 2024]]</f>
        <v>0</v>
      </c>
      <c r="O720" s="87" t="b">
        <f>DAY(tblData[[#This Row],[Birthday 2024]]) = DAY(EDATE(tblData[[#This Row],[Birthday 2024]],6))</f>
        <v>1</v>
      </c>
      <c r="P720" s="87" t="b">
        <f>IF((tblData[[#This Row],[Day of week]]=7)+(tblData[[#This Row],[Day of week]]=6),TRUE,FALSE)</f>
        <v>0</v>
      </c>
      <c r="Q720" s="3">
        <f>IF(tblData[[#This Row],[Is Weekend]],DAY(tblData[[#This Row],[Birthday 2024]]),0)</f>
        <v>0</v>
      </c>
    </row>
    <row r="721" spans="2:17" ht="23.25" customHeight="1" x14ac:dyDescent="0.25">
      <c r="B721" s="19" t="s">
        <v>701</v>
      </c>
      <c r="C721" s="20">
        <v>37878</v>
      </c>
      <c r="D721" s="86">
        <f>DATE(2024,MONTH(tblData[[#This Row],[Birthday (MM/DD/YYYY)]]),DAY(tblData[[#This Row],[Birthday (MM/DD/YYYY)]]))</f>
        <v>45549</v>
      </c>
      <c r="E721" s="3">
        <f>WEEKDAY(tblData[[#This Row],[Birthday 2024]],2)</f>
        <v>6</v>
      </c>
      <c r="F721" s="3">
        <f>WEEKDAY(DATE(2024,MONTH(tblData[[#This Row],[Birthday 2024]]),1),2)</f>
        <v>7</v>
      </c>
      <c r="G721" s="87">
        <f>DATE(2024,MONTH(tblData[[#This Row],[Birthday 2024]]),1)</f>
        <v>45536</v>
      </c>
      <c r="H721" s="87">
        <f>IF(tblData[[#This Row],[First Day of week of the month]]&lt;=2,tblData[[#This Row],[First Day of week]]+2-tblData[[#This Row],[First Day of week of the month]],tblData[[#This Row],[First Day of week]]+7-tblData[[#This Row],[First Day of week of the month]]+2)</f>
        <v>45538</v>
      </c>
      <c r="I721" s="87">
        <f>tblData[[#This Row],[First Tuesday of the month]]+7*2</f>
        <v>45552</v>
      </c>
      <c r="J721" s="3" t="b">
        <f>tblData[[#This Row],[Third Tuesday of the month]]=tblData[[#This Row],[Birthday 2024]]</f>
        <v>0</v>
      </c>
      <c r="K721" s="87" cm="1">
        <f t="array" ref="K721">tblData[[#This Row],[Birthday 2024]]-_xlfn.SWITCH(tblData[[#This Row],[Day of week]],7,0,6,6,5,5,4,4,3,3,2,2,1,1)</f>
        <v>45543</v>
      </c>
      <c r="L721" s="87">
        <f>IF(MONTH(tblData[[#This Row],[Birthday 2024]])=2,DATE(2024,2,25),EOMONTH(tblData[[#This Row],[Birthday 2024]],0)-4)</f>
        <v>45561</v>
      </c>
      <c r="M721" s="87">
        <f>EOMONTH(tblData[[#This Row],[Birthday 2024]],0)</f>
        <v>45565</v>
      </c>
      <c r="N721" s="87" t="b">
        <f>MEDIAN(tblData[[#This Row],[Last - 5]:[Last]],tblData[[#This Row],[Birthday 2024]])=tblData[[#This Row],[Birthday 2024]]</f>
        <v>0</v>
      </c>
      <c r="O721" s="87" t="b">
        <f>DAY(tblData[[#This Row],[Birthday 2024]]) = DAY(EDATE(tblData[[#This Row],[Birthday 2024]],6))</f>
        <v>1</v>
      </c>
      <c r="P721" s="87" t="b">
        <f>IF((tblData[[#This Row],[Day of week]]=7)+(tblData[[#This Row],[Day of week]]=6),TRUE,FALSE)</f>
        <v>1</v>
      </c>
      <c r="Q721" s="3">
        <f>IF(tblData[[#This Row],[Is Weekend]],DAY(tblData[[#This Row],[Birthday 2024]]),0)</f>
        <v>14</v>
      </c>
    </row>
    <row r="722" spans="2:17" ht="23.25" customHeight="1" x14ac:dyDescent="0.25">
      <c r="B722" s="19" t="s">
        <v>657</v>
      </c>
      <c r="C722" s="20">
        <v>37974</v>
      </c>
      <c r="D722" s="86">
        <f>DATE(2024,MONTH(tblData[[#This Row],[Birthday (MM/DD/YYYY)]]),DAY(tblData[[#This Row],[Birthday (MM/DD/YYYY)]]))</f>
        <v>45645</v>
      </c>
      <c r="E722" s="3">
        <f>WEEKDAY(tblData[[#This Row],[Birthday 2024]],2)</f>
        <v>4</v>
      </c>
      <c r="F722" s="3">
        <f>WEEKDAY(DATE(2024,MONTH(tblData[[#This Row],[Birthday 2024]]),1),2)</f>
        <v>7</v>
      </c>
      <c r="G722" s="87">
        <f>DATE(2024,MONTH(tblData[[#This Row],[Birthday 2024]]),1)</f>
        <v>45627</v>
      </c>
      <c r="H722" s="87">
        <f>IF(tblData[[#This Row],[First Day of week of the month]]&lt;=2,tblData[[#This Row],[First Day of week]]+2-tblData[[#This Row],[First Day of week of the month]],tblData[[#This Row],[First Day of week]]+7-tblData[[#This Row],[First Day of week of the month]]+2)</f>
        <v>45629</v>
      </c>
      <c r="I722" s="87">
        <f>tblData[[#This Row],[First Tuesday of the month]]+7*2</f>
        <v>45643</v>
      </c>
      <c r="J722" s="3" t="b">
        <f>tblData[[#This Row],[Third Tuesday of the month]]=tblData[[#This Row],[Birthday 2024]]</f>
        <v>0</v>
      </c>
      <c r="K722" s="87" cm="1">
        <f t="array" ref="K722">tblData[[#This Row],[Birthday 2024]]-_xlfn.SWITCH(tblData[[#This Row],[Day of week]],7,0,6,6,5,5,4,4,3,3,2,2,1,1)</f>
        <v>45641</v>
      </c>
      <c r="L722" s="87">
        <f>IF(MONTH(tblData[[#This Row],[Birthday 2024]])=2,DATE(2024,2,25),EOMONTH(tblData[[#This Row],[Birthday 2024]],0)-4)</f>
        <v>45653</v>
      </c>
      <c r="M722" s="87">
        <f>EOMONTH(tblData[[#This Row],[Birthday 2024]],0)</f>
        <v>45657</v>
      </c>
      <c r="N722" s="87" t="b">
        <f>MEDIAN(tblData[[#This Row],[Last - 5]:[Last]],tblData[[#This Row],[Birthday 2024]])=tblData[[#This Row],[Birthday 2024]]</f>
        <v>0</v>
      </c>
      <c r="O722" s="87" t="b">
        <f>DAY(tblData[[#This Row],[Birthday 2024]]) = DAY(EDATE(tblData[[#This Row],[Birthday 2024]],6))</f>
        <v>1</v>
      </c>
      <c r="P722" s="87" t="b">
        <f>IF((tblData[[#This Row],[Day of week]]=7)+(tblData[[#This Row],[Day of week]]=6),TRUE,FALSE)</f>
        <v>0</v>
      </c>
      <c r="Q722" s="3">
        <f>IF(tblData[[#This Row],[Is Weekend]],DAY(tblData[[#This Row],[Birthday 2024]]),0)</f>
        <v>0</v>
      </c>
    </row>
    <row r="723" spans="2:17" ht="23.25" customHeight="1" x14ac:dyDescent="0.25">
      <c r="B723" s="19" t="s">
        <v>702</v>
      </c>
      <c r="C723" s="20">
        <v>38108</v>
      </c>
      <c r="D723" s="86">
        <f>DATE(2024,MONTH(tblData[[#This Row],[Birthday (MM/DD/YYYY)]]),DAY(tblData[[#This Row],[Birthday (MM/DD/YYYY)]]))</f>
        <v>45413</v>
      </c>
      <c r="E723" s="3">
        <f>WEEKDAY(tblData[[#This Row],[Birthday 2024]],2)</f>
        <v>3</v>
      </c>
      <c r="F723" s="3">
        <f>WEEKDAY(DATE(2024,MONTH(tblData[[#This Row],[Birthday 2024]]),1),2)</f>
        <v>3</v>
      </c>
      <c r="G723" s="87">
        <f>DATE(2024,MONTH(tblData[[#This Row],[Birthday 2024]]),1)</f>
        <v>45413</v>
      </c>
      <c r="H723" s="87">
        <f>IF(tblData[[#This Row],[First Day of week of the month]]&lt;=2,tblData[[#This Row],[First Day of week]]+2-tblData[[#This Row],[First Day of week of the month]],tblData[[#This Row],[First Day of week]]+7-tblData[[#This Row],[First Day of week of the month]]+2)</f>
        <v>45419</v>
      </c>
      <c r="I723" s="87">
        <f>tblData[[#This Row],[First Tuesday of the month]]+7*2</f>
        <v>45433</v>
      </c>
      <c r="J723" s="3" t="b">
        <f>tblData[[#This Row],[Third Tuesday of the month]]=tblData[[#This Row],[Birthday 2024]]</f>
        <v>0</v>
      </c>
      <c r="K723" s="87" cm="1">
        <f t="array" ref="K723">tblData[[#This Row],[Birthday 2024]]-_xlfn.SWITCH(tblData[[#This Row],[Day of week]],7,0,6,6,5,5,4,4,3,3,2,2,1,1)</f>
        <v>45410</v>
      </c>
      <c r="L723" s="87">
        <f>IF(MONTH(tblData[[#This Row],[Birthday 2024]])=2,DATE(2024,2,25),EOMONTH(tblData[[#This Row],[Birthday 2024]],0)-4)</f>
        <v>45439</v>
      </c>
      <c r="M723" s="87">
        <f>EOMONTH(tblData[[#This Row],[Birthday 2024]],0)</f>
        <v>45443</v>
      </c>
      <c r="N723" s="87" t="b">
        <f>MEDIAN(tblData[[#This Row],[Last - 5]:[Last]],tblData[[#This Row],[Birthday 2024]])=tblData[[#This Row],[Birthday 2024]]</f>
        <v>0</v>
      </c>
      <c r="O723" s="87" t="b">
        <f>DAY(tblData[[#This Row],[Birthday 2024]]) = DAY(EDATE(tblData[[#This Row],[Birthday 2024]],6))</f>
        <v>1</v>
      </c>
      <c r="P723" s="87" t="b">
        <f>IF((tblData[[#This Row],[Day of week]]=7)+(tblData[[#This Row],[Day of week]]=6),TRUE,FALSE)</f>
        <v>0</v>
      </c>
      <c r="Q723" s="3">
        <f>IF(tblData[[#This Row],[Is Weekend]],DAY(tblData[[#This Row],[Birthday 2024]]),0)</f>
        <v>0</v>
      </c>
    </row>
    <row r="724" spans="2:17" ht="23.25" customHeight="1" x14ac:dyDescent="0.25">
      <c r="B724" s="19" t="s">
        <v>703</v>
      </c>
      <c r="C724" s="20">
        <v>37500</v>
      </c>
      <c r="D724" s="86">
        <f>DATE(2024,MONTH(tblData[[#This Row],[Birthday (MM/DD/YYYY)]]),DAY(tblData[[#This Row],[Birthday (MM/DD/YYYY)]]))</f>
        <v>45536</v>
      </c>
      <c r="E724" s="3">
        <f>WEEKDAY(tblData[[#This Row],[Birthday 2024]],2)</f>
        <v>7</v>
      </c>
      <c r="F724" s="3">
        <f>WEEKDAY(DATE(2024,MONTH(tblData[[#This Row],[Birthday 2024]]),1),2)</f>
        <v>7</v>
      </c>
      <c r="G724" s="87">
        <f>DATE(2024,MONTH(tblData[[#This Row],[Birthday 2024]]),1)</f>
        <v>45536</v>
      </c>
      <c r="H724" s="87">
        <f>IF(tblData[[#This Row],[First Day of week of the month]]&lt;=2,tblData[[#This Row],[First Day of week]]+2-tblData[[#This Row],[First Day of week of the month]],tblData[[#This Row],[First Day of week]]+7-tblData[[#This Row],[First Day of week of the month]]+2)</f>
        <v>45538</v>
      </c>
      <c r="I724" s="87">
        <f>tblData[[#This Row],[First Tuesday of the month]]+7*2</f>
        <v>45552</v>
      </c>
      <c r="J724" s="3" t="b">
        <f>tblData[[#This Row],[Third Tuesday of the month]]=tblData[[#This Row],[Birthday 2024]]</f>
        <v>0</v>
      </c>
      <c r="K724" s="87" cm="1">
        <f t="array" ref="K724">tblData[[#This Row],[Birthday 2024]]-_xlfn.SWITCH(tblData[[#This Row],[Day of week]],7,0,6,6,5,5,4,4,3,3,2,2,1,1)</f>
        <v>45536</v>
      </c>
      <c r="L724" s="87">
        <f>IF(MONTH(tblData[[#This Row],[Birthday 2024]])=2,DATE(2024,2,25),EOMONTH(tblData[[#This Row],[Birthday 2024]],0)-4)</f>
        <v>45561</v>
      </c>
      <c r="M724" s="87">
        <f>EOMONTH(tblData[[#This Row],[Birthday 2024]],0)</f>
        <v>45565</v>
      </c>
      <c r="N724" s="87" t="b">
        <f>MEDIAN(tblData[[#This Row],[Last - 5]:[Last]],tblData[[#This Row],[Birthday 2024]])=tblData[[#This Row],[Birthday 2024]]</f>
        <v>0</v>
      </c>
      <c r="O724" s="87" t="b">
        <f>DAY(tblData[[#This Row],[Birthday 2024]]) = DAY(EDATE(tblData[[#This Row],[Birthday 2024]],6))</f>
        <v>1</v>
      </c>
      <c r="P724" s="87" t="b">
        <f>IF((tblData[[#This Row],[Day of week]]=7)+(tblData[[#This Row],[Day of week]]=6),TRUE,FALSE)</f>
        <v>1</v>
      </c>
      <c r="Q724" s="3">
        <f>IF(tblData[[#This Row],[Is Weekend]],DAY(tblData[[#This Row],[Birthday 2024]]),0)</f>
        <v>1</v>
      </c>
    </row>
    <row r="725" spans="2:17" ht="23.25" customHeight="1" x14ac:dyDescent="0.25">
      <c r="B725" s="19" t="s">
        <v>704</v>
      </c>
      <c r="C725" s="20">
        <v>37651</v>
      </c>
      <c r="D725" s="86">
        <f>DATE(2024,MONTH(tblData[[#This Row],[Birthday (MM/DD/YYYY)]]),DAY(tblData[[#This Row],[Birthday (MM/DD/YYYY)]]))</f>
        <v>45321</v>
      </c>
      <c r="E725" s="3">
        <f>WEEKDAY(tblData[[#This Row],[Birthday 2024]],2)</f>
        <v>2</v>
      </c>
      <c r="F725" s="3">
        <f>WEEKDAY(DATE(2024,MONTH(tblData[[#This Row],[Birthday 2024]]),1),2)</f>
        <v>1</v>
      </c>
      <c r="G725" s="87">
        <f>DATE(2024,MONTH(tblData[[#This Row],[Birthday 2024]]),1)</f>
        <v>45292</v>
      </c>
      <c r="H725" s="87">
        <f>IF(tblData[[#This Row],[First Day of week of the month]]&lt;=2,tblData[[#This Row],[First Day of week]]+2-tblData[[#This Row],[First Day of week of the month]],tblData[[#This Row],[First Day of week]]+7-tblData[[#This Row],[First Day of week of the month]]+2)</f>
        <v>45293</v>
      </c>
      <c r="I725" s="87">
        <f>tblData[[#This Row],[First Tuesday of the month]]+7*2</f>
        <v>45307</v>
      </c>
      <c r="J725" s="3" t="b">
        <f>tblData[[#This Row],[Third Tuesday of the month]]=tblData[[#This Row],[Birthday 2024]]</f>
        <v>0</v>
      </c>
      <c r="K725" s="87" cm="1">
        <f t="array" ref="K725">tblData[[#This Row],[Birthday 2024]]-_xlfn.SWITCH(tblData[[#This Row],[Day of week]],7,0,6,6,5,5,4,4,3,3,2,2,1,1)</f>
        <v>45319</v>
      </c>
      <c r="L725" s="87">
        <f>IF(MONTH(tblData[[#This Row],[Birthday 2024]])=2,DATE(2024,2,25),EOMONTH(tblData[[#This Row],[Birthday 2024]],0)-4)</f>
        <v>45318</v>
      </c>
      <c r="M725" s="87">
        <f>EOMONTH(tblData[[#This Row],[Birthday 2024]],0)</f>
        <v>45322</v>
      </c>
      <c r="N725" s="87" t="b">
        <f>MEDIAN(tblData[[#This Row],[Last - 5]:[Last]],tblData[[#This Row],[Birthday 2024]])=tblData[[#This Row],[Birthday 2024]]</f>
        <v>1</v>
      </c>
      <c r="O725" s="87" t="b">
        <f>DAY(tblData[[#This Row],[Birthday 2024]]) = DAY(EDATE(tblData[[#This Row],[Birthday 2024]],6))</f>
        <v>1</v>
      </c>
      <c r="P725" s="87" t="b">
        <f>IF((tblData[[#This Row],[Day of week]]=7)+(tblData[[#This Row],[Day of week]]=6),TRUE,FALSE)</f>
        <v>0</v>
      </c>
      <c r="Q725" s="3">
        <f>IF(tblData[[#This Row],[Is Weekend]],DAY(tblData[[#This Row],[Birthday 2024]]),0)</f>
        <v>0</v>
      </c>
    </row>
    <row r="726" spans="2:17" ht="23.25" customHeight="1" x14ac:dyDescent="0.25">
      <c r="B726" s="19" t="s">
        <v>705</v>
      </c>
      <c r="C726" s="20">
        <v>37361</v>
      </c>
      <c r="D726" s="86">
        <f>DATE(2024,MONTH(tblData[[#This Row],[Birthday (MM/DD/YYYY)]]),DAY(tblData[[#This Row],[Birthday (MM/DD/YYYY)]]))</f>
        <v>45397</v>
      </c>
      <c r="E726" s="3">
        <f>WEEKDAY(tblData[[#This Row],[Birthday 2024]],2)</f>
        <v>1</v>
      </c>
      <c r="F726" s="3">
        <f>WEEKDAY(DATE(2024,MONTH(tblData[[#This Row],[Birthday 2024]]),1),2)</f>
        <v>1</v>
      </c>
      <c r="G726" s="87">
        <f>DATE(2024,MONTH(tblData[[#This Row],[Birthday 2024]]),1)</f>
        <v>45383</v>
      </c>
      <c r="H726" s="87">
        <f>IF(tblData[[#This Row],[First Day of week of the month]]&lt;=2,tblData[[#This Row],[First Day of week]]+2-tblData[[#This Row],[First Day of week of the month]],tblData[[#This Row],[First Day of week]]+7-tblData[[#This Row],[First Day of week of the month]]+2)</f>
        <v>45384</v>
      </c>
      <c r="I726" s="87">
        <f>tblData[[#This Row],[First Tuesday of the month]]+7*2</f>
        <v>45398</v>
      </c>
      <c r="J726" s="3" t="b">
        <f>tblData[[#This Row],[Third Tuesday of the month]]=tblData[[#This Row],[Birthday 2024]]</f>
        <v>0</v>
      </c>
      <c r="K726" s="87" cm="1">
        <f t="array" ref="K726">tblData[[#This Row],[Birthday 2024]]-_xlfn.SWITCH(tblData[[#This Row],[Day of week]],7,0,6,6,5,5,4,4,3,3,2,2,1,1)</f>
        <v>45396</v>
      </c>
      <c r="L726" s="87">
        <f>IF(MONTH(tblData[[#This Row],[Birthday 2024]])=2,DATE(2024,2,25),EOMONTH(tblData[[#This Row],[Birthday 2024]],0)-4)</f>
        <v>45408</v>
      </c>
      <c r="M726" s="87">
        <f>EOMONTH(tblData[[#This Row],[Birthday 2024]],0)</f>
        <v>45412</v>
      </c>
      <c r="N726" s="87" t="b">
        <f>MEDIAN(tblData[[#This Row],[Last - 5]:[Last]],tblData[[#This Row],[Birthday 2024]])=tblData[[#This Row],[Birthday 2024]]</f>
        <v>0</v>
      </c>
      <c r="O726" s="87" t="b">
        <f>DAY(tblData[[#This Row],[Birthday 2024]]) = DAY(EDATE(tblData[[#This Row],[Birthday 2024]],6))</f>
        <v>1</v>
      </c>
      <c r="P726" s="87" t="b">
        <f>IF((tblData[[#This Row],[Day of week]]=7)+(tblData[[#This Row],[Day of week]]=6),TRUE,FALSE)</f>
        <v>0</v>
      </c>
      <c r="Q726" s="3">
        <f>IF(tblData[[#This Row],[Is Weekend]],DAY(tblData[[#This Row],[Birthday 2024]]),0)</f>
        <v>0</v>
      </c>
    </row>
    <row r="727" spans="2:17" ht="23.25" customHeight="1" x14ac:dyDescent="0.25">
      <c r="B727" s="19" t="s">
        <v>706</v>
      </c>
      <c r="C727" s="20">
        <v>37270</v>
      </c>
      <c r="D727" s="86">
        <f>DATE(2024,MONTH(tblData[[#This Row],[Birthday (MM/DD/YYYY)]]),DAY(tblData[[#This Row],[Birthday (MM/DD/YYYY)]]))</f>
        <v>45305</v>
      </c>
      <c r="E727" s="3">
        <f>WEEKDAY(tblData[[#This Row],[Birthday 2024]],2)</f>
        <v>7</v>
      </c>
      <c r="F727" s="3">
        <f>WEEKDAY(DATE(2024,MONTH(tblData[[#This Row],[Birthday 2024]]),1),2)</f>
        <v>1</v>
      </c>
      <c r="G727" s="87">
        <f>DATE(2024,MONTH(tblData[[#This Row],[Birthday 2024]]),1)</f>
        <v>45292</v>
      </c>
      <c r="H727" s="87">
        <f>IF(tblData[[#This Row],[First Day of week of the month]]&lt;=2,tblData[[#This Row],[First Day of week]]+2-tblData[[#This Row],[First Day of week of the month]],tblData[[#This Row],[First Day of week]]+7-tblData[[#This Row],[First Day of week of the month]]+2)</f>
        <v>45293</v>
      </c>
      <c r="I727" s="87">
        <f>tblData[[#This Row],[First Tuesday of the month]]+7*2</f>
        <v>45307</v>
      </c>
      <c r="J727" s="3" t="b">
        <f>tblData[[#This Row],[Third Tuesday of the month]]=tblData[[#This Row],[Birthday 2024]]</f>
        <v>0</v>
      </c>
      <c r="K727" s="87" cm="1">
        <f t="array" ref="K727">tblData[[#This Row],[Birthday 2024]]-_xlfn.SWITCH(tblData[[#This Row],[Day of week]],7,0,6,6,5,5,4,4,3,3,2,2,1,1)</f>
        <v>45305</v>
      </c>
      <c r="L727" s="87">
        <f>IF(MONTH(tblData[[#This Row],[Birthday 2024]])=2,DATE(2024,2,25),EOMONTH(tblData[[#This Row],[Birthday 2024]],0)-4)</f>
        <v>45318</v>
      </c>
      <c r="M727" s="87">
        <f>EOMONTH(tblData[[#This Row],[Birthday 2024]],0)</f>
        <v>45322</v>
      </c>
      <c r="N727" s="87" t="b">
        <f>MEDIAN(tblData[[#This Row],[Last - 5]:[Last]],tblData[[#This Row],[Birthday 2024]])=tblData[[#This Row],[Birthday 2024]]</f>
        <v>0</v>
      </c>
      <c r="O727" s="87" t="b">
        <f>DAY(tblData[[#This Row],[Birthday 2024]]) = DAY(EDATE(tblData[[#This Row],[Birthday 2024]],6))</f>
        <v>1</v>
      </c>
      <c r="P727" s="87" t="b">
        <f>IF((tblData[[#This Row],[Day of week]]=7)+(tblData[[#This Row],[Day of week]]=6),TRUE,FALSE)</f>
        <v>1</v>
      </c>
      <c r="Q727" s="3">
        <f>IF(tblData[[#This Row],[Is Weekend]],DAY(tblData[[#This Row],[Birthday 2024]]),0)</f>
        <v>14</v>
      </c>
    </row>
    <row r="728" spans="2:17" ht="23.25" customHeight="1" x14ac:dyDescent="0.25">
      <c r="B728" s="19" t="s">
        <v>707</v>
      </c>
      <c r="C728" s="20">
        <v>37211</v>
      </c>
      <c r="D728" s="86">
        <f>DATE(2024,MONTH(tblData[[#This Row],[Birthday (MM/DD/YYYY)]]),DAY(tblData[[#This Row],[Birthday (MM/DD/YYYY)]]))</f>
        <v>45612</v>
      </c>
      <c r="E728" s="3">
        <f>WEEKDAY(tblData[[#This Row],[Birthday 2024]],2)</f>
        <v>6</v>
      </c>
      <c r="F728" s="3">
        <f>WEEKDAY(DATE(2024,MONTH(tblData[[#This Row],[Birthday 2024]]),1),2)</f>
        <v>5</v>
      </c>
      <c r="G728" s="87">
        <f>DATE(2024,MONTH(tblData[[#This Row],[Birthday 2024]]),1)</f>
        <v>45597</v>
      </c>
      <c r="H728" s="87">
        <f>IF(tblData[[#This Row],[First Day of week of the month]]&lt;=2,tblData[[#This Row],[First Day of week]]+2-tblData[[#This Row],[First Day of week of the month]],tblData[[#This Row],[First Day of week]]+7-tblData[[#This Row],[First Day of week of the month]]+2)</f>
        <v>45601</v>
      </c>
      <c r="I728" s="87">
        <f>tblData[[#This Row],[First Tuesday of the month]]+7*2</f>
        <v>45615</v>
      </c>
      <c r="J728" s="3" t="b">
        <f>tblData[[#This Row],[Third Tuesday of the month]]=tblData[[#This Row],[Birthday 2024]]</f>
        <v>0</v>
      </c>
      <c r="K728" s="87" cm="1">
        <f t="array" ref="K728">tblData[[#This Row],[Birthday 2024]]-_xlfn.SWITCH(tblData[[#This Row],[Day of week]],7,0,6,6,5,5,4,4,3,3,2,2,1,1)</f>
        <v>45606</v>
      </c>
      <c r="L728" s="87">
        <f>IF(MONTH(tblData[[#This Row],[Birthday 2024]])=2,DATE(2024,2,25),EOMONTH(tblData[[#This Row],[Birthday 2024]],0)-4)</f>
        <v>45622</v>
      </c>
      <c r="M728" s="87">
        <f>EOMONTH(tblData[[#This Row],[Birthday 2024]],0)</f>
        <v>45626</v>
      </c>
      <c r="N728" s="87" t="b">
        <f>MEDIAN(tblData[[#This Row],[Last - 5]:[Last]],tblData[[#This Row],[Birthday 2024]])=tblData[[#This Row],[Birthday 2024]]</f>
        <v>0</v>
      </c>
      <c r="O728" s="87" t="b">
        <f>DAY(tblData[[#This Row],[Birthday 2024]]) = DAY(EDATE(tblData[[#This Row],[Birthday 2024]],6))</f>
        <v>1</v>
      </c>
      <c r="P728" s="87" t="b">
        <f>IF((tblData[[#This Row],[Day of week]]=7)+(tblData[[#This Row],[Day of week]]=6),TRUE,FALSE)</f>
        <v>1</v>
      </c>
      <c r="Q728" s="3">
        <f>IF(tblData[[#This Row],[Is Weekend]],DAY(tblData[[#This Row],[Birthday 2024]]),0)</f>
        <v>16</v>
      </c>
    </row>
    <row r="729" spans="2:17" ht="23.25" customHeight="1" x14ac:dyDescent="0.25">
      <c r="B729" s="19" t="s">
        <v>708</v>
      </c>
      <c r="C729" s="20">
        <v>37548</v>
      </c>
      <c r="D729" s="86">
        <f>DATE(2024,MONTH(tblData[[#This Row],[Birthday (MM/DD/YYYY)]]),DAY(tblData[[#This Row],[Birthday (MM/DD/YYYY)]]))</f>
        <v>45584</v>
      </c>
      <c r="E729" s="3">
        <f>WEEKDAY(tblData[[#This Row],[Birthday 2024]],2)</f>
        <v>6</v>
      </c>
      <c r="F729" s="3">
        <f>WEEKDAY(DATE(2024,MONTH(tblData[[#This Row],[Birthday 2024]]),1),2)</f>
        <v>2</v>
      </c>
      <c r="G729" s="87">
        <f>DATE(2024,MONTH(tblData[[#This Row],[Birthday 2024]]),1)</f>
        <v>45566</v>
      </c>
      <c r="H729" s="87">
        <f>IF(tblData[[#This Row],[First Day of week of the month]]&lt;=2,tblData[[#This Row],[First Day of week]]+2-tblData[[#This Row],[First Day of week of the month]],tblData[[#This Row],[First Day of week]]+7-tblData[[#This Row],[First Day of week of the month]]+2)</f>
        <v>45566</v>
      </c>
      <c r="I729" s="87">
        <f>tblData[[#This Row],[First Tuesday of the month]]+7*2</f>
        <v>45580</v>
      </c>
      <c r="J729" s="3" t="b">
        <f>tblData[[#This Row],[Third Tuesday of the month]]=tblData[[#This Row],[Birthday 2024]]</f>
        <v>0</v>
      </c>
      <c r="K729" s="87" cm="1">
        <f t="array" ref="K729">tblData[[#This Row],[Birthday 2024]]-_xlfn.SWITCH(tblData[[#This Row],[Day of week]],7,0,6,6,5,5,4,4,3,3,2,2,1,1)</f>
        <v>45578</v>
      </c>
      <c r="L729" s="87">
        <f>IF(MONTH(tblData[[#This Row],[Birthday 2024]])=2,DATE(2024,2,25),EOMONTH(tblData[[#This Row],[Birthday 2024]],0)-4)</f>
        <v>45592</v>
      </c>
      <c r="M729" s="87">
        <f>EOMONTH(tblData[[#This Row],[Birthday 2024]],0)</f>
        <v>45596</v>
      </c>
      <c r="N729" s="87" t="b">
        <f>MEDIAN(tblData[[#This Row],[Last - 5]:[Last]],tblData[[#This Row],[Birthday 2024]])=tblData[[#This Row],[Birthday 2024]]</f>
        <v>0</v>
      </c>
      <c r="O729" s="87" t="b">
        <f>DAY(tblData[[#This Row],[Birthday 2024]]) = DAY(EDATE(tblData[[#This Row],[Birthday 2024]],6))</f>
        <v>1</v>
      </c>
      <c r="P729" s="87" t="b">
        <f>IF((tblData[[#This Row],[Day of week]]=7)+(tblData[[#This Row],[Day of week]]=6),TRUE,FALSE)</f>
        <v>1</v>
      </c>
      <c r="Q729" s="3">
        <f>IF(tblData[[#This Row],[Is Weekend]],DAY(tblData[[#This Row],[Birthday 2024]]),0)</f>
        <v>19</v>
      </c>
    </row>
    <row r="730" spans="2:17" ht="23.25" customHeight="1" x14ac:dyDescent="0.25">
      <c r="B730" s="19" t="s">
        <v>709</v>
      </c>
      <c r="C730" s="20">
        <v>37334</v>
      </c>
      <c r="D730" s="86">
        <f>DATE(2024,MONTH(tblData[[#This Row],[Birthday (MM/DD/YYYY)]]),DAY(tblData[[#This Row],[Birthday (MM/DD/YYYY)]]))</f>
        <v>45370</v>
      </c>
      <c r="E730" s="3">
        <f>WEEKDAY(tblData[[#This Row],[Birthday 2024]],2)</f>
        <v>2</v>
      </c>
      <c r="F730" s="3">
        <f>WEEKDAY(DATE(2024,MONTH(tblData[[#This Row],[Birthday 2024]]),1),2)</f>
        <v>5</v>
      </c>
      <c r="G730" s="87">
        <f>DATE(2024,MONTH(tblData[[#This Row],[Birthday 2024]]),1)</f>
        <v>45352</v>
      </c>
      <c r="H730" s="87">
        <f>IF(tblData[[#This Row],[First Day of week of the month]]&lt;=2,tblData[[#This Row],[First Day of week]]+2-tblData[[#This Row],[First Day of week of the month]],tblData[[#This Row],[First Day of week]]+7-tblData[[#This Row],[First Day of week of the month]]+2)</f>
        <v>45356</v>
      </c>
      <c r="I730" s="87">
        <f>tblData[[#This Row],[First Tuesday of the month]]+7*2</f>
        <v>45370</v>
      </c>
      <c r="J730" s="3" t="b">
        <f>tblData[[#This Row],[Third Tuesday of the month]]=tblData[[#This Row],[Birthday 2024]]</f>
        <v>1</v>
      </c>
      <c r="K730" s="87" cm="1">
        <f t="array" ref="K730">tblData[[#This Row],[Birthday 2024]]-_xlfn.SWITCH(tblData[[#This Row],[Day of week]],7,0,6,6,5,5,4,4,3,3,2,2,1,1)</f>
        <v>45368</v>
      </c>
      <c r="L730" s="87">
        <f>IF(MONTH(tblData[[#This Row],[Birthday 2024]])=2,DATE(2024,2,25),EOMONTH(tblData[[#This Row],[Birthday 2024]],0)-4)</f>
        <v>45378</v>
      </c>
      <c r="M730" s="87">
        <f>EOMONTH(tblData[[#This Row],[Birthday 2024]],0)</f>
        <v>45382</v>
      </c>
      <c r="N730" s="87" t="b">
        <f>MEDIAN(tblData[[#This Row],[Last - 5]:[Last]],tblData[[#This Row],[Birthday 2024]])=tblData[[#This Row],[Birthday 2024]]</f>
        <v>0</v>
      </c>
      <c r="O730" s="87" t="b">
        <f>DAY(tblData[[#This Row],[Birthday 2024]]) = DAY(EDATE(tblData[[#This Row],[Birthday 2024]],6))</f>
        <v>1</v>
      </c>
      <c r="P730" s="87" t="b">
        <f>IF((tblData[[#This Row],[Day of week]]=7)+(tblData[[#This Row],[Day of week]]=6),TRUE,FALSE)</f>
        <v>0</v>
      </c>
      <c r="Q730" s="3">
        <f>IF(tblData[[#This Row],[Is Weekend]],DAY(tblData[[#This Row],[Birthday 2024]]),0)</f>
        <v>0</v>
      </c>
    </row>
    <row r="731" spans="2:17" ht="23.25" customHeight="1" x14ac:dyDescent="0.25">
      <c r="B731" s="19" t="s">
        <v>710</v>
      </c>
      <c r="C731" s="20">
        <v>37473</v>
      </c>
      <c r="D731" s="86">
        <f>DATE(2024,MONTH(tblData[[#This Row],[Birthday (MM/DD/YYYY)]]),DAY(tblData[[#This Row],[Birthday (MM/DD/YYYY)]]))</f>
        <v>45509</v>
      </c>
      <c r="E731" s="3">
        <f>WEEKDAY(tblData[[#This Row],[Birthday 2024]],2)</f>
        <v>1</v>
      </c>
      <c r="F731" s="3">
        <f>WEEKDAY(DATE(2024,MONTH(tblData[[#This Row],[Birthday 2024]]),1),2)</f>
        <v>4</v>
      </c>
      <c r="G731" s="87">
        <f>DATE(2024,MONTH(tblData[[#This Row],[Birthday 2024]]),1)</f>
        <v>45505</v>
      </c>
      <c r="H731" s="87">
        <f>IF(tblData[[#This Row],[First Day of week of the month]]&lt;=2,tblData[[#This Row],[First Day of week]]+2-tblData[[#This Row],[First Day of week of the month]],tblData[[#This Row],[First Day of week]]+7-tblData[[#This Row],[First Day of week of the month]]+2)</f>
        <v>45510</v>
      </c>
      <c r="I731" s="87">
        <f>tblData[[#This Row],[First Tuesday of the month]]+7*2</f>
        <v>45524</v>
      </c>
      <c r="J731" s="3" t="b">
        <f>tblData[[#This Row],[Third Tuesday of the month]]=tblData[[#This Row],[Birthday 2024]]</f>
        <v>0</v>
      </c>
      <c r="K731" s="87" cm="1">
        <f t="array" ref="K731">tblData[[#This Row],[Birthday 2024]]-_xlfn.SWITCH(tblData[[#This Row],[Day of week]],7,0,6,6,5,5,4,4,3,3,2,2,1,1)</f>
        <v>45508</v>
      </c>
      <c r="L731" s="87">
        <f>IF(MONTH(tblData[[#This Row],[Birthday 2024]])=2,DATE(2024,2,25),EOMONTH(tblData[[#This Row],[Birthday 2024]],0)-4)</f>
        <v>45531</v>
      </c>
      <c r="M731" s="87">
        <f>EOMONTH(tblData[[#This Row],[Birthday 2024]],0)</f>
        <v>45535</v>
      </c>
      <c r="N731" s="87" t="b">
        <f>MEDIAN(tblData[[#This Row],[Last - 5]:[Last]],tblData[[#This Row],[Birthday 2024]])=tblData[[#This Row],[Birthday 2024]]</f>
        <v>0</v>
      </c>
      <c r="O731" s="87" t="b">
        <f>DAY(tblData[[#This Row],[Birthday 2024]]) = DAY(EDATE(tblData[[#This Row],[Birthday 2024]],6))</f>
        <v>1</v>
      </c>
      <c r="P731" s="87" t="b">
        <f>IF((tblData[[#This Row],[Day of week]]=7)+(tblData[[#This Row],[Day of week]]=6),TRUE,FALSE)</f>
        <v>0</v>
      </c>
      <c r="Q731" s="3">
        <f>IF(tblData[[#This Row],[Is Weekend]],DAY(tblData[[#This Row],[Birthday 2024]]),0)</f>
        <v>0</v>
      </c>
    </row>
    <row r="732" spans="2:17" ht="23.25" customHeight="1" x14ac:dyDescent="0.25">
      <c r="B732" s="19" t="s">
        <v>711</v>
      </c>
      <c r="C732" s="20">
        <v>37485</v>
      </c>
      <c r="D732" s="86">
        <f>DATE(2024,MONTH(tblData[[#This Row],[Birthday (MM/DD/YYYY)]]),DAY(tblData[[#This Row],[Birthday (MM/DD/YYYY)]]))</f>
        <v>45521</v>
      </c>
      <c r="E732" s="3">
        <f>WEEKDAY(tblData[[#This Row],[Birthday 2024]],2)</f>
        <v>6</v>
      </c>
      <c r="F732" s="3">
        <f>WEEKDAY(DATE(2024,MONTH(tblData[[#This Row],[Birthday 2024]]),1),2)</f>
        <v>4</v>
      </c>
      <c r="G732" s="87">
        <f>DATE(2024,MONTH(tblData[[#This Row],[Birthday 2024]]),1)</f>
        <v>45505</v>
      </c>
      <c r="H732" s="87">
        <f>IF(tblData[[#This Row],[First Day of week of the month]]&lt;=2,tblData[[#This Row],[First Day of week]]+2-tblData[[#This Row],[First Day of week of the month]],tblData[[#This Row],[First Day of week]]+7-tblData[[#This Row],[First Day of week of the month]]+2)</f>
        <v>45510</v>
      </c>
      <c r="I732" s="87">
        <f>tblData[[#This Row],[First Tuesday of the month]]+7*2</f>
        <v>45524</v>
      </c>
      <c r="J732" s="3" t="b">
        <f>tblData[[#This Row],[Third Tuesday of the month]]=tblData[[#This Row],[Birthday 2024]]</f>
        <v>0</v>
      </c>
      <c r="K732" s="87" cm="1">
        <f t="array" ref="K732">tblData[[#This Row],[Birthday 2024]]-_xlfn.SWITCH(tblData[[#This Row],[Day of week]],7,0,6,6,5,5,4,4,3,3,2,2,1,1)</f>
        <v>45515</v>
      </c>
      <c r="L732" s="87">
        <f>IF(MONTH(tblData[[#This Row],[Birthday 2024]])=2,DATE(2024,2,25),EOMONTH(tblData[[#This Row],[Birthday 2024]],0)-4)</f>
        <v>45531</v>
      </c>
      <c r="M732" s="87">
        <f>EOMONTH(tblData[[#This Row],[Birthday 2024]],0)</f>
        <v>45535</v>
      </c>
      <c r="N732" s="87" t="b">
        <f>MEDIAN(tblData[[#This Row],[Last - 5]:[Last]],tblData[[#This Row],[Birthday 2024]])=tblData[[#This Row],[Birthday 2024]]</f>
        <v>0</v>
      </c>
      <c r="O732" s="87" t="b">
        <f>DAY(tblData[[#This Row],[Birthday 2024]]) = DAY(EDATE(tblData[[#This Row],[Birthday 2024]],6))</f>
        <v>1</v>
      </c>
      <c r="P732" s="87" t="b">
        <f>IF((tblData[[#This Row],[Day of week]]=7)+(tblData[[#This Row],[Day of week]]=6),TRUE,FALSE)</f>
        <v>1</v>
      </c>
      <c r="Q732" s="3">
        <f>IF(tblData[[#This Row],[Is Weekend]],DAY(tblData[[#This Row],[Birthday 2024]]),0)</f>
        <v>17</v>
      </c>
    </row>
    <row r="733" spans="2:17" ht="23.25" customHeight="1" x14ac:dyDescent="0.25">
      <c r="B733" s="19" t="s">
        <v>712</v>
      </c>
      <c r="C733" s="20">
        <v>38182</v>
      </c>
      <c r="D733" s="86">
        <f>DATE(2024,MONTH(tblData[[#This Row],[Birthday (MM/DD/YYYY)]]),DAY(tblData[[#This Row],[Birthday (MM/DD/YYYY)]]))</f>
        <v>45487</v>
      </c>
      <c r="E733" s="3">
        <f>WEEKDAY(tblData[[#This Row],[Birthday 2024]],2)</f>
        <v>7</v>
      </c>
      <c r="F733" s="3">
        <f>WEEKDAY(DATE(2024,MONTH(tblData[[#This Row],[Birthday 2024]]),1),2)</f>
        <v>1</v>
      </c>
      <c r="G733" s="87">
        <f>DATE(2024,MONTH(tblData[[#This Row],[Birthday 2024]]),1)</f>
        <v>45474</v>
      </c>
      <c r="H733" s="87">
        <f>IF(tblData[[#This Row],[First Day of week of the month]]&lt;=2,tblData[[#This Row],[First Day of week]]+2-tblData[[#This Row],[First Day of week of the month]],tblData[[#This Row],[First Day of week]]+7-tblData[[#This Row],[First Day of week of the month]]+2)</f>
        <v>45475</v>
      </c>
      <c r="I733" s="87">
        <f>tblData[[#This Row],[First Tuesday of the month]]+7*2</f>
        <v>45489</v>
      </c>
      <c r="J733" s="3" t="b">
        <f>tblData[[#This Row],[Third Tuesday of the month]]=tblData[[#This Row],[Birthday 2024]]</f>
        <v>0</v>
      </c>
      <c r="K733" s="87" cm="1">
        <f t="array" ref="K733">tblData[[#This Row],[Birthday 2024]]-_xlfn.SWITCH(tblData[[#This Row],[Day of week]],7,0,6,6,5,5,4,4,3,3,2,2,1,1)</f>
        <v>45487</v>
      </c>
      <c r="L733" s="87">
        <f>IF(MONTH(tblData[[#This Row],[Birthday 2024]])=2,DATE(2024,2,25),EOMONTH(tblData[[#This Row],[Birthday 2024]],0)-4)</f>
        <v>45500</v>
      </c>
      <c r="M733" s="87">
        <f>EOMONTH(tblData[[#This Row],[Birthday 2024]],0)</f>
        <v>45504</v>
      </c>
      <c r="N733" s="87" t="b">
        <f>MEDIAN(tblData[[#This Row],[Last - 5]:[Last]],tblData[[#This Row],[Birthday 2024]])=tblData[[#This Row],[Birthday 2024]]</f>
        <v>0</v>
      </c>
      <c r="O733" s="87" t="b">
        <f>DAY(tblData[[#This Row],[Birthday 2024]]) = DAY(EDATE(tblData[[#This Row],[Birthday 2024]],6))</f>
        <v>1</v>
      </c>
      <c r="P733" s="87" t="b">
        <f>IF((tblData[[#This Row],[Day of week]]=7)+(tblData[[#This Row],[Day of week]]=6),TRUE,FALSE)</f>
        <v>1</v>
      </c>
      <c r="Q733" s="3">
        <f>IF(tblData[[#This Row],[Is Weekend]],DAY(tblData[[#This Row],[Birthday 2024]]),0)</f>
        <v>14</v>
      </c>
    </row>
    <row r="734" spans="2:17" ht="23.25" customHeight="1" x14ac:dyDescent="0.25">
      <c r="B734" s="19" t="s">
        <v>713</v>
      </c>
      <c r="C734" s="20">
        <v>37292</v>
      </c>
      <c r="D734" s="86">
        <f>DATE(2024,MONTH(tblData[[#This Row],[Birthday (MM/DD/YYYY)]]),DAY(tblData[[#This Row],[Birthday (MM/DD/YYYY)]]))</f>
        <v>45327</v>
      </c>
      <c r="E734" s="3">
        <f>WEEKDAY(tblData[[#This Row],[Birthday 2024]],2)</f>
        <v>1</v>
      </c>
      <c r="F734" s="3">
        <f>WEEKDAY(DATE(2024,MONTH(tblData[[#This Row],[Birthday 2024]]),1),2)</f>
        <v>4</v>
      </c>
      <c r="G734" s="87">
        <f>DATE(2024,MONTH(tblData[[#This Row],[Birthday 2024]]),1)</f>
        <v>45323</v>
      </c>
      <c r="H734" s="87">
        <f>IF(tblData[[#This Row],[First Day of week of the month]]&lt;=2,tblData[[#This Row],[First Day of week]]+2-tblData[[#This Row],[First Day of week of the month]],tblData[[#This Row],[First Day of week]]+7-tblData[[#This Row],[First Day of week of the month]]+2)</f>
        <v>45328</v>
      </c>
      <c r="I734" s="87">
        <f>tblData[[#This Row],[First Tuesday of the month]]+7*2</f>
        <v>45342</v>
      </c>
      <c r="J734" s="3" t="b">
        <f>tblData[[#This Row],[Third Tuesday of the month]]=tblData[[#This Row],[Birthday 2024]]</f>
        <v>0</v>
      </c>
      <c r="K734" s="87" cm="1">
        <f t="array" ref="K734">tblData[[#This Row],[Birthday 2024]]-_xlfn.SWITCH(tblData[[#This Row],[Day of week]],7,0,6,6,5,5,4,4,3,3,2,2,1,1)</f>
        <v>45326</v>
      </c>
      <c r="L734" s="87">
        <f>IF(MONTH(tblData[[#This Row],[Birthday 2024]])=2,DATE(2024,2,25),EOMONTH(tblData[[#This Row],[Birthday 2024]],0)-4)</f>
        <v>45347</v>
      </c>
      <c r="M734" s="87">
        <f>EOMONTH(tblData[[#This Row],[Birthday 2024]],0)</f>
        <v>45351</v>
      </c>
      <c r="N734" s="87" t="b">
        <f>MEDIAN(tblData[[#This Row],[Last - 5]:[Last]],tblData[[#This Row],[Birthday 2024]])=tblData[[#This Row],[Birthday 2024]]</f>
        <v>0</v>
      </c>
      <c r="O734" s="87" t="b">
        <f>DAY(tblData[[#This Row],[Birthday 2024]]) = DAY(EDATE(tblData[[#This Row],[Birthday 2024]],6))</f>
        <v>1</v>
      </c>
      <c r="P734" s="87" t="b">
        <f>IF((tblData[[#This Row],[Day of week]]=7)+(tblData[[#This Row],[Day of week]]=6),TRUE,FALSE)</f>
        <v>0</v>
      </c>
      <c r="Q734" s="3">
        <f>IF(tblData[[#This Row],[Is Weekend]],DAY(tblData[[#This Row],[Birthday 2024]]),0)</f>
        <v>0</v>
      </c>
    </row>
    <row r="735" spans="2:17" ht="23.25" customHeight="1" x14ac:dyDescent="0.25">
      <c r="B735" s="19" t="s">
        <v>714</v>
      </c>
      <c r="C735" s="20">
        <v>38041</v>
      </c>
      <c r="D735" s="86">
        <f>DATE(2024,MONTH(tblData[[#This Row],[Birthday (MM/DD/YYYY)]]),DAY(tblData[[#This Row],[Birthday (MM/DD/YYYY)]]))</f>
        <v>45346</v>
      </c>
      <c r="E735" s="3">
        <f>WEEKDAY(tblData[[#This Row],[Birthday 2024]],2)</f>
        <v>6</v>
      </c>
      <c r="F735" s="3">
        <f>WEEKDAY(DATE(2024,MONTH(tblData[[#This Row],[Birthday 2024]]),1),2)</f>
        <v>4</v>
      </c>
      <c r="G735" s="87">
        <f>DATE(2024,MONTH(tblData[[#This Row],[Birthday 2024]]),1)</f>
        <v>45323</v>
      </c>
      <c r="H735" s="87">
        <f>IF(tblData[[#This Row],[First Day of week of the month]]&lt;=2,tblData[[#This Row],[First Day of week]]+2-tblData[[#This Row],[First Day of week of the month]],tblData[[#This Row],[First Day of week]]+7-tblData[[#This Row],[First Day of week of the month]]+2)</f>
        <v>45328</v>
      </c>
      <c r="I735" s="87">
        <f>tblData[[#This Row],[First Tuesday of the month]]+7*2</f>
        <v>45342</v>
      </c>
      <c r="J735" s="3" t="b">
        <f>tblData[[#This Row],[Third Tuesday of the month]]=tblData[[#This Row],[Birthday 2024]]</f>
        <v>0</v>
      </c>
      <c r="K735" s="87" cm="1">
        <f t="array" ref="K735">tblData[[#This Row],[Birthday 2024]]-_xlfn.SWITCH(tblData[[#This Row],[Day of week]],7,0,6,6,5,5,4,4,3,3,2,2,1,1)</f>
        <v>45340</v>
      </c>
      <c r="L735" s="87">
        <f>IF(MONTH(tblData[[#This Row],[Birthday 2024]])=2,DATE(2024,2,25),EOMONTH(tblData[[#This Row],[Birthday 2024]],0)-4)</f>
        <v>45347</v>
      </c>
      <c r="M735" s="87">
        <f>EOMONTH(tblData[[#This Row],[Birthday 2024]],0)</f>
        <v>45351</v>
      </c>
      <c r="N735" s="87" t="b">
        <f>MEDIAN(tblData[[#This Row],[Last - 5]:[Last]],tblData[[#This Row],[Birthday 2024]])=tblData[[#This Row],[Birthday 2024]]</f>
        <v>0</v>
      </c>
      <c r="O735" s="87" t="b">
        <f>DAY(tblData[[#This Row],[Birthday 2024]]) = DAY(EDATE(tblData[[#This Row],[Birthday 2024]],6))</f>
        <v>1</v>
      </c>
      <c r="P735" s="87" t="b">
        <f>IF((tblData[[#This Row],[Day of week]]=7)+(tblData[[#This Row],[Day of week]]=6),TRUE,FALSE)</f>
        <v>1</v>
      </c>
      <c r="Q735" s="3">
        <f>IF(tblData[[#This Row],[Is Weekend]],DAY(tblData[[#This Row],[Birthday 2024]]),0)</f>
        <v>24</v>
      </c>
    </row>
    <row r="736" spans="2:17" ht="23.25" customHeight="1" x14ac:dyDescent="0.25">
      <c r="B736" s="19" t="s">
        <v>715</v>
      </c>
      <c r="C736" s="20">
        <v>37636</v>
      </c>
      <c r="D736" s="86">
        <f>DATE(2024,MONTH(tblData[[#This Row],[Birthday (MM/DD/YYYY)]]),DAY(tblData[[#This Row],[Birthday (MM/DD/YYYY)]]))</f>
        <v>45306</v>
      </c>
      <c r="E736" s="3">
        <f>WEEKDAY(tblData[[#This Row],[Birthday 2024]],2)</f>
        <v>1</v>
      </c>
      <c r="F736" s="3">
        <f>WEEKDAY(DATE(2024,MONTH(tblData[[#This Row],[Birthday 2024]]),1),2)</f>
        <v>1</v>
      </c>
      <c r="G736" s="87">
        <f>DATE(2024,MONTH(tblData[[#This Row],[Birthday 2024]]),1)</f>
        <v>45292</v>
      </c>
      <c r="H736" s="87">
        <f>IF(tblData[[#This Row],[First Day of week of the month]]&lt;=2,tblData[[#This Row],[First Day of week]]+2-tblData[[#This Row],[First Day of week of the month]],tblData[[#This Row],[First Day of week]]+7-tblData[[#This Row],[First Day of week of the month]]+2)</f>
        <v>45293</v>
      </c>
      <c r="I736" s="87">
        <f>tblData[[#This Row],[First Tuesday of the month]]+7*2</f>
        <v>45307</v>
      </c>
      <c r="J736" s="3" t="b">
        <f>tblData[[#This Row],[Third Tuesday of the month]]=tblData[[#This Row],[Birthday 2024]]</f>
        <v>0</v>
      </c>
      <c r="K736" s="87" cm="1">
        <f t="array" ref="K736">tblData[[#This Row],[Birthday 2024]]-_xlfn.SWITCH(tblData[[#This Row],[Day of week]],7,0,6,6,5,5,4,4,3,3,2,2,1,1)</f>
        <v>45305</v>
      </c>
      <c r="L736" s="87">
        <f>IF(MONTH(tblData[[#This Row],[Birthday 2024]])=2,DATE(2024,2,25),EOMONTH(tblData[[#This Row],[Birthday 2024]],0)-4)</f>
        <v>45318</v>
      </c>
      <c r="M736" s="87">
        <f>EOMONTH(tblData[[#This Row],[Birthday 2024]],0)</f>
        <v>45322</v>
      </c>
      <c r="N736" s="87" t="b">
        <f>MEDIAN(tblData[[#This Row],[Last - 5]:[Last]],tblData[[#This Row],[Birthday 2024]])=tblData[[#This Row],[Birthday 2024]]</f>
        <v>0</v>
      </c>
      <c r="O736" s="87" t="b">
        <f>DAY(tblData[[#This Row],[Birthday 2024]]) = DAY(EDATE(tblData[[#This Row],[Birthday 2024]],6))</f>
        <v>1</v>
      </c>
      <c r="P736" s="87" t="b">
        <f>IF((tblData[[#This Row],[Day of week]]=7)+(tblData[[#This Row],[Day of week]]=6),TRUE,FALSE)</f>
        <v>0</v>
      </c>
      <c r="Q736" s="3">
        <f>IF(tblData[[#This Row],[Is Weekend]],DAY(tblData[[#This Row],[Birthday 2024]]),0)</f>
        <v>0</v>
      </c>
    </row>
    <row r="737" spans="2:17" ht="23.25" customHeight="1" x14ac:dyDescent="0.25">
      <c r="B737" s="19" t="s">
        <v>716</v>
      </c>
      <c r="C737" s="20">
        <v>37432</v>
      </c>
      <c r="D737" s="86">
        <f>DATE(2024,MONTH(tblData[[#This Row],[Birthday (MM/DD/YYYY)]]),DAY(tblData[[#This Row],[Birthday (MM/DD/YYYY)]]))</f>
        <v>45468</v>
      </c>
      <c r="E737" s="3">
        <f>WEEKDAY(tblData[[#This Row],[Birthday 2024]],2)</f>
        <v>2</v>
      </c>
      <c r="F737" s="3">
        <f>WEEKDAY(DATE(2024,MONTH(tblData[[#This Row],[Birthday 2024]]),1),2)</f>
        <v>6</v>
      </c>
      <c r="G737" s="87">
        <f>DATE(2024,MONTH(tblData[[#This Row],[Birthday 2024]]),1)</f>
        <v>45444</v>
      </c>
      <c r="H737" s="87">
        <f>IF(tblData[[#This Row],[First Day of week of the month]]&lt;=2,tblData[[#This Row],[First Day of week]]+2-tblData[[#This Row],[First Day of week of the month]],tblData[[#This Row],[First Day of week]]+7-tblData[[#This Row],[First Day of week of the month]]+2)</f>
        <v>45447</v>
      </c>
      <c r="I737" s="87">
        <f>tblData[[#This Row],[First Tuesday of the month]]+7*2</f>
        <v>45461</v>
      </c>
      <c r="J737" s="3" t="b">
        <f>tblData[[#This Row],[Third Tuesday of the month]]=tblData[[#This Row],[Birthday 2024]]</f>
        <v>0</v>
      </c>
      <c r="K737" s="87" cm="1">
        <f t="array" ref="K737">tblData[[#This Row],[Birthday 2024]]-_xlfn.SWITCH(tblData[[#This Row],[Day of week]],7,0,6,6,5,5,4,4,3,3,2,2,1,1)</f>
        <v>45466</v>
      </c>
      <c r="L737" s="87">
        <f>IF(MONTH(tblData[[#This Row],[Birthday 2024]])=2,DATE(2024,2,25),EOMONTH(tblData[[#This Row],[Birthday 2024]],0)-4)</f>
        <v>45469</v>
      </c>
      <c r="M737" s="87">
        <f>EOMONTH(tblData[[#This Row],[Birthday 2024]],0)</f>
        <v>45473</v>
      </c>
      <c r="N737" s="87" t="b">
        <f>MEDIAN(tblData[[#This Row],[Last - 5]:[Last]],tblData[[#This Row],[Birthday 2024]])=tblData[[#This Row],[Birthday 2024]]</f>
        <v>0</v>
      </c>
      <c r="O737" s="87" t="b">
        <f>DAY(tblData[[#This Row],[Birthday 2024]]) = DAY(EDATE(tblData[[#This Row],[Birthday 2024]],6))</f>
        <v>1</v>
      </c>
      <c r="P737" s="87" t="b">
        <f>IF((tblData[[#This Row],[Day of week]]=7)+(tblData[[#This Row],[Day of week]]=6),TRUE,FALSE)</f>
        <v>0</v>
      </c>
      <c r="Q737" s="3">
        <f>IF(tblData[[#This Row],[Is Weekend]],DAY(tblData[[#This Row],[Birthday 2024]]),0)</f>
        <v>0</v>
      </c>
    </row>
    <row r="738" spans="2:17" ht="23.25" customHeight="1" x14ac:dyDescent="0.25">
      <c r="B738" s="19" t="s">
        <v>717</v>
      </c>
      <c r="C738" s="20">
        <v>37459</v>
      </c>
      <c r="D738" s="86">
        <f>DATE(2024,MONTH(tblData[[#This Row],[Birthday (MM/DD/YYYY)]]),DAY(tblData[[#This Row],[Birthday (MM/DD/YYYY)]]))</f>
        <v>45495</v>
      </c>
      <c r="E738" s="3">
        <f>WEEKDAY(tblData[[#This Row],[Birthday 2024]],2)</f>
        <v>1</v>
      </c>
      <c r="F738" s="3">
        <f>WEEKDAY(DATE(2024,MONTH(tblData[[#This Row],[Birthday 2024]]),1),2)</f>
        <v>1</v>
      </c>
      <c r="G738" s="87">
        <f>DATE(2024,MONTH(tblData[[#This Row],[Birthday 2024]]),1)</f>
        <v>45474</v>
      </c>
      <c r="H738" s="87">
        <f>IF(tblData[[#This Row],[First Day of week of the month]]&lt;=2,tblData[[#This Row],[First Day of week]]+2-tblData[[#This Row],[First Day of week of the month]],tblData[[#This Row],[First Day of week]]+7-tblData[[#This Row],[First Day of week of the month]]+2)</f>
        <v>45475</v>
      </c>
      <c r="I738" s="87">
        <f>tblData[[#This Row],[First Tuesday of the month]]+7*2</f>
        <v>45489</v>
      </c>
      <c r="J738" s="3" t="b">
        <f>tblData[[#This Row],[Third Tuesday of the month]]=tblData[[#This Row],[Birthday 2024]]</f>
        <v>0</v>
      </c>
      <c r="K738" s="87" cm="1">
        <f t="array" ref="K738">tblData[[#This Row],[Birthday 2024]]-_xlfn.SWITCH(tblData[[#This Row],[Day of week]],7,0,6,6,5,5,4,4,3,3,2,2,1,1)</f>
        <v>45494</v>
      </c>
      <c r="L738" s="87">
        <f>IF(MONTH(tblData[[#This Row],[Birthday 2024]])=2,DATE(2024,2,25),EOMONTH(tblData[[#This Row],[Birthday 2024]],0)-4)</f>
        <v>45500</v>
      </c>
      <c r="M738" s="87">
        <f>EOMONTH(tblData[[#This Row],[Birthday 2024]],0)</f>
        <v>45504</v>
      </c>
      <c r="N738" s="87" t="b">
        <f>MEDIAN(tblData[[#This Row],[Last - 5]:[Last]],tblData[[#This Row],[Birthday 2024]])=tblData[[#This Row],[Birthday 2024]]</f>
        <v>0</v>
      </c>
      <c r="O738" s="87" t="b">
        <f>DAY(tblData[[#This Row],[Birthday 2024]]) = DAY(EDATE(tblData[[#This Row],[Birthday 2024]],6))</f>
        <v>1</v>
      </c>
      <c r="P738" s="87" t="b">
        <f>IF((tblData[[#This Row],[Day of week]]=7)+(tblData[[#This Row],[Day of week]]=6),TRUE,FALSE)</f>
        <v>0</v>
      </c>
      <c r="Q738" s="3">
        <f>IF(tblData[[#This Row],[Is Weekend]],DAY(tblData[[#This Row],[Birthday 2024]]),0)</f>
        <v>0</v>
      </c>
    </row>
    <row r="739" spans="2:17" ht="23.25" customHeight="1" x14ac:dyDescent="0.25">
      <c r="B739" s="19" t="s">
        <v>718</v>
      </c>
      <c r="C739" s="20">
        <v>37516</v>
      </c>
      <c r="D739" s="86">
        <f>DATE(2024,MONTH(tblData[[#This Row],[Birthday (MM/DD/YYYY)]]),DAY(tblData[[#This Row],[Birthday (MM/DD/YYYY)]]))</f>
        <v>45552</v>
      </c>
      <c r="E739" s="3">
        <f>WEEKDAY(tblData[[#This Row],[Birthday 2024]],2)</f>
        <v>2</v>
      </c>
      <c r="F739" s="3">
        <f>WEEKDAY(DATE(2024,MONTH(tblData[[#This Row],[Birthday 2024]]),1),2)</f>
        <v>7</v>
      </c>
      <c r="G739" s="87">
        <f>DATE(2024,MONTH(tblData[[#This Row],[Birthday 2024]]),1)</f>
        <v>45536</v>
      </c>
      <c r="H739" s="87">
        <f>IF(tblData[[#This Row],[First Day of week of the month]]&lt;=2,tblData[[#This Row],[First Day of week]]+2-tblData[[#This Row],[First Day of week of the month]],tblData[[#This Row],[First Day of week]]+7-tblData[[#This Row],[First Day of week of the month]]+2)</f>
        <v>45538</v>
      </c>
      <c r="I739" s="87">
        <f>tblData[[#This Row],[First Tuesday of the month]]+7*2</f>
        <v>45552</v>
      </c>
      <c r="J739" s="3" t="b">
        <f>tblData[[#This Row],[Third Tuesday of the month]]=tblData[[#This Row],[Birthday 2024]]</f>
        <v>1</v>
      </c>
      <c r="K739" s="87" cm="1">
        <f t="array" ref="K739">tblData[[#This Row],[Birthday 2024]]-_xlfn.SWITCH(tblData[[#This Row],[Day of week]],7,0,6,6,5,5,4,4,3,3,2,2,1,1)</f>
        <v>45550</v>
      </c>
      <c r="L739" s="87">
        <f>IF(MONTH(tblData[[#This Row],[Birthday 2024]])=2,DATE(2024,2,25),EOMONTH(tblData[[#This Row],[Birthday 2024]],0)-4)</f>
        <v>45561</v>
      </c>
      <c r="M739" s="87">
        <f>EOMONTH(tblData[[#This Row],[Birthday 2024]],0)</f>
        <v>45565</v>
      </c>
      <c r="N739" s="87" t="b">
        <f>MEDIAN(tblData[[#This Row],[Last - 5]:[Last]],tblData[[#This Row],[Birthday 2024]])=tblData[[#This Row],[Birthday 2024]]</f>
        <v>0</v>
      </c>
      <c r="O739" s="87" t="b">
        <f>DAY(tblData[[#This Row],[Birthday 2024]]) = DAY(EDATE(tblData[[#This Row],[Birthday 2024]],6))</f>
        <v>1</v>
      </c>
      <c r="P739" s="87" t="b">
        <f>IF((tblData[[#This Row],[Day of week]]=7)+(tblData[[#This Row],[Day of week]]=6),TRUE,FALSE)</f>
        <v>0</v>
      </c>
      <c r="Q739" s="3">
        <f>IF(tblData[[#This Row],[Is Weekend]],DAY(tblData[[#This Row],[Birthday 2024]]),0)</f>
        <v>0</v>
      </c>
    </row>
    <row r="740" spans="2:17" ht="23.25" customHeight="1" x14ac:dyDescent="0.25">
      <c r="B740" s="19" t="s">
        <v>719</v>
      </c>
      <c r="C740" s="20">
        <v>37600</v>
      </c>
      <c r="D740" s="86">
        <f>DATE(2024,MONTH(tblData[[#This Row],[Birthday (MM/DD/YYYY)]]),DAY(tblData[[#This Row],[Birthday (MM/DD/YYYY)]]))</f>
        <v>45636</v>
      </c>
      <c r="E740" s="3">
        <f>WEEKDAY(tblData[[#This Row],[Birthday 2024]],2)</f>
        <v>2</v>
      </c>
      <c r="F740" s="3">
        <f>WEEKDAY(DATE(2024,MONTH(tblData[[#This Row],[Birthday 2024]]),1),2)</f>
        <v>7</v>
      </c>
      <c r="G740" s="87">
        <f>DATE(2024,MONTH(tblData[[#This Row],[Birthday 2024]]),1)</f>
        <v>45627</v>
      </c>
      <c r="H740" s="87">
        <f>IF(tblData[[#This Row],[First Day of week of the month]]&lt;=2,tblData[[#This Row],[First Day of week]]+2-tblData[[#This Row],[First Day of week of the month]],tblData[[#This Row],[First Day of week]]+7-tblData[[#This Row],[First Day of week of the month]]+2)</f>
        <v>45629</v>
      </c>
      <c r="I740" s="87">
        <f>tblData[[#This Row],[First Tuesday of the month]]+7*2</f>
        <v>45643</v>
      </c>
      <c r="J740" s="3" t="b">
        <f>tblData[[#This Row],[Third Tuesday of the month]]=tblData[[#This Row],[Birthday 2024]]</f>
        <v>0</v>
      </c>
      <c r="K740" s="87" cm="1">
        <f t="array" ref="K740">tblData[[#This Row],[Birthday 2024]]-_xlfn.SWITCH(tblData[[#This Row],[Day of week]],7,0,6,6,5,5,4,4,3,3,2,2,1,1)</f>
        <v>45634</v>
      </c>
      <c r="L740" s="87">
        <f>IF(MONTH(tblData[[#This Row],[Birthday 2024]])=2,DATE(2024,2,25),EOMONTH(tblData[[#This Row],[Birthday 2024]],0)-4)</f>
        <v>45653</v>
      </c>
      <c r="M740" s="87">
        <f>EOMONTH(tblData[[#This Row],[Birthday 2024]],0)</f>
        <v>45657</v>
      </c>
      <c r="N740" s="87" t="b">
        <f>MEDIAN(tblData[[#This Row],[Last - 5]:[Last]],tblData[[#This Row],[Birthday 2024]])=tblData[[#This Row],[Birthday 2024]]</f>
        <v>0</v>
      </c>
      <c r="O740" s="87" t="b">
        <f>DAY(tblData[[#This Row],[Birthday 2024]]) = DAY(EDATE(tblData[[#This Row],[Birthday 2024]],6))</f>
        <v>1</v>
      </c>
      <c r="P740" s="87" t="b">
        <f>IF((tblData[[#This Row],[Day of week]]=7)+(tblData[[#This Row],[Day of week]]=6),TRUE,FALSE)</f>
        <v>0</v>
      </c>
      <c r="Q740" s="3">
        <f>IF(tblData[[#This Row],[Is Weekend]],DAY(tblData[[#This Row],[Birthday 2024]]),0)</f>
        <v>0</v>
      </c>
    </row>
    <row r="741" spans="2:17" ht="23.25" customHeight="1" x14ac:dyDescent="0.25">
      <c r="B741" s="19" t="s">
        <v>720</v>
      </c>
      <c r="C741" s="20">
        <v>37774</v>
      </c>
      <c r="D741" s="86">
        <f>DATE(2024,MONTH(tblData[[#This Row],[Birthday (MM/DD/YYYY)]]),DAY(tblData[[#This Row],[Birthday (MM/DD/YYYY)]]))</f>
        <v>45445</v>
      </c>
      <c r="E741" s="3">
        <f>WEEKDAY(tblData[[#This Row],[Birthday 2024]],2)</f>
        <v>7</v>
      </c>
      <c r="F741" s="3">
        <f>WEEKDAY(DATE(2024,MONTH(tblData[[#This Row],[Birthday 2024]]),1),2)</f>
        <v>6</v>
      </c>
      <c r="G741" s="87">
        <f>DATE(2024,MONTH(tblData[[#This Row],[Birthday 2024]]),1)</f>
        <v>45444</v>
      </c>
      <c r="H741" s="87">
        <f>IF(tblData[[#This Row],[First Day of week of the month]]&lt;=2,tblData[[#This Row],[First Day of week]]+2-tblData[[#This Row],[First Day of week of the month]],tblData[[#This Row],[First Day of week]]+7-tblData[[#This Row],[First Day of week of the month]]+2)</f>
        <v>45447</v>
      </c>
      <c r="I741" s="87">
        <f>tblData[[#This Row],[First Tuesday of the month]]+7*2</f>
        <v>45461</v>
      </c>
      <c r="J741" s="3" t="b">
        <f>tblData[[#This Row],[Third Tuesday of the month]]=tblData[[#This Row],[Birthday 2024]]</f>
        <v>0</v>
      </c>
      <c r="K741" s="87" cm="1">
        <f t="array" ref="K741">tblData[[#This Row],[Birthday 2024]]-_xlfn.SWITCH(tblData[[#This Row],[Day of week]],7,0,6,6,5,5,4,4,3,3,2,2,1,1)</f>
        <v>45445</v>
      </c>
      <c r="L741" s="87">
        <f>IF(MONTH(tblData[[#This Row],[Birthday 2024]])=2,DATE(2024,2,25),EOMONTH(tblData[[#This Row],[Birthday 2024]],0)-4)</f>
        <v>45469</v>
      </c>
      <c r="M741" s="87">
        <f>EOMONTH(tblData[[#This Row],[Birthday 2024]],0)</f>
        <v>45473</v>
      </c>
      <c r="N741" s="87" t="b">
        <f>MEDIAN(tblData[[#This Row],[Last - 5]:[Last]],tblData[[#This Row],[Birthday 2024]])=tblData[[#This Row],[Birthday 2024]]</f>
        <v>0</v>
      </c>
      <c r="O741" s="87" t="b">
        <f>DAY(tblData[[#This Row],[Birthday 2024]]) = DAY(EDATE(tblData[[#This Row],[Birthday 2024]],6))</f>
        <v>1</v>
      </c>
      <c r="P741" s="87" t="b">
        <f>IF((tblData[[#This Row],[Day of week]]=7)+(tblData[[#This Row],[Day of week]]=6),TRUE,FALSE)</f>
        <v>1</v>
      </c>
      <c r="Q741" s="3">
        <f>IF(tblData[[#This Row],[Is Weekend]],DAY(tblData[[#This Row],[Birthday 2024]]),0)</f>
        <v>2</v>
      </c>
    </row>
    <row r="742" spans="2:17" ht="23.25" customHeight="1" x14ac:dyDescent="0.25">
      <c r="B742" s="19" t="s">
        <v>721</v>
      </c>
      <c r="C742" s="20">
        <v>38061</v>
      </c>
      <c r="D742" s="86">
        <f>DATE(2024,MONTH(tblData[[#This Row],[Birthday (MM/DD/YYYY)]]),DAY(tblData[[#This Row],[Birthday (MM/DD/YYYY)]]))</f>
        <v>45366</v>
      </c>
      <c r="E742" s="3">
        <f>WEEKDAY(tblData[[#This Row],[Birthday 2024]],2)</f>
        <v>5</v>
      </c>
      <c r="F742" s="3">
        <f>WEEKDAY(DATE(2024,MONTH(tblData[[#This Row],[Birthday 2024]]),1),2)</f>
        <v>5</v>
      </c>
      <c r="G742" s="87">
        <f>DATE(2024,MONTH(tblData[[#This Row],[Birthday 2024]]),1)</f>
        <v>45352</v>
      </c>
      <c r="H742" s="87">
        <f>IF(tblData[[#This Row],[First Day of week of the month]]&lt;=2,tblData[[#This Row],[First Day of week]]+2-tblData[[#This Row],[First Day of week of the month]],tblData[[#This Row],[First Day of week]]+7-tblData[[#This Row],[First Day of week of the month]]+2)</f>
        <v>45356</v>
      </c>
      <c r="I742" s="87">
        <f>tblData[[#This Row],[First Tuesday of the month]]+7*2</f>
        <v>45370</v>
      </c>
      <c r="J742" s="3" t="b">
        <f>tblData[[#This Row],[Third Tuesday of the month]]=tblData[[#This Row],[Birthday 2024]]</f>
        <v>0</v>
      </c>
      <c r="K742" s="87" cm="1">
        <f t="array" ref="K742">tblData[[#This Row],[Birthday 2024]]-_xlfn.SWITCH(tblData[[#This Row],[Day of week]],7,0,6,6,5,5,4,4,3,3,2,2,1,1)</f>
        <v>45361</v>
      </c>
      <c r="L742" s="87">
        <f>IF(MONTH(tblData[[#This Row],[Birthday 2024]])=2,DATE(2024,2,25),EOMONTH(tblData[[#This Row],[Birthday 2024]],0)-4)</f>
        <v>45378</v>
      </c>
      <c r="M742" s="87">
        <f>EOMONTH(tblData[[#This Row],[Birthday 2024]],0)</f>
        <v>45382</v>
      </c>
      <c r="N742" s="87" t="b">
        <f>MEDIAN(tblData[[#This Row],[Last - 5]:[Last]],tblData[[#This Row],[Birthday 2024]])=tblData[[#This Row],[Birthday 2024]]</f>
        <v>0</v>
      </c>
      <c r="O742" s="87" t="b">
        <f>DAY(tblData[[#This Row],[Birthday 2024]]) = DAY(EDATE(tblData[[#This Row],[Birthday 2024]],6))</f>
        <v>1</v>
      </c>
      <c r="P742" s="87" t="b">
        <f>IF((tblData[[#This Row],[Day of week]]=7)+(tblData[[#This Row],[Day of week]]=6),TRUE,FALSE)</f>
        <v>0</v>
      </c>
      <c r="Q742" s="3">
        <f>IF(tblData[[#This Row],[Is Weekend]],DAY(tblData[[#This Row],[Birthday 2024]]),0)</f>
        <v>0</v>
      </c>
    </row>
    <row r="743" spans="2:17" ht="23.25" customHeight="1" x14ac:dyDescent="0.25">
      <c r="B743" s="19" t="s">
        <v>722</v>
      </c>
      <c r="C743" s="20">
        <v>37865</v>
      </c>
      <c r="D743" s="86">
        <f>DATE(2024,MONTH(tblData[[#This Row],[Birthday (MM/DD/YYYY)]]),DAY(tblData[[#This Row],[Birthday (MM/DD/YYYY)]]))</f>
        <v>45536</v>
      </c>
      <c r="E743" s="3">
        <f>WEEKDAY(tblData[[#This Row],[Birthday 2024]],2)</f>
        <v>7</v>
      </c>
      <c r="F743" s="3">
        <f>WEEKDAY(DATE(2024,MONTH(tblData[[#This Row],[Birthday 2024]]),1),2)</f>
        <v>7</v>
      </c>
      <c r="G743" s="87">
        <f>DATE(2024,MONTH(tblData[[#This Row],[Birthday 2024]]),1)</f>
        <v>45536</v>
      </c>
      <c r="H743" s="87">
        <f>IF(tblData[[#This Row],[First Day of week of the month]]&lt;=2,tblData[[#This Row],[First Day of week]]+2-tblData[[#This Row],[First Day of week of the month]],tblData[[#This Row],[First Day of week]]+7-tblData[[#This Row],[First Day of week of the month]]+2)</f>
        <v>45538</v>
      </c>
      <c r="I743" s="87">
        <f>tblData[[#This Row],[First Tuesday of the month]]+7*2</f>
        <v>45552</v>
      </c>
      <c r="J743" s="3" t="b">
        <f>tblData[[#This Row],[Third Tuesday of the month]]=tblData[[#This Row],[Birthday 2024]]</f>
        <v>0</v>
      </c>
      <c r="K743" s="87" cm="1">
        <f t="array" ref="K743">tblData[[#This Row],[Birthday 2024]]-_xlfn.SWITCH(tblData[[#This Row],[Day of week]],7,0,6,6,5,5,4,4,3,3,2,2,1,1)</f>
        <v>45536</v>
      </c>
      <c r="L743" s="87">
        <f>IF(MONTH(tblData[[#This Row],[Birthday 2024]])=2,DATE(2024,2,25),EOMONTH(tblData[[#This Row],[Birthday 2024]],0)-4)</f>
        <v>45561</v>
      </c>
      <c r="M743" s="87">
        <f>EOMONTH(tblData[[#This Row],[Birthday 2024]],0)</f>
        <v>45565</v>
      </c>
      <c r="N743" s="87" t="b">
        <f>MEDIAN(tblData[[#This Row],[Last - 5]:[Last]],tblData[[#This Row],[Birthday 2024]])=tblData[[#This Row],[Birthday 2024]]</f>
        <v>0</v>
      </c>
      <c r="O743" s="87" t="b">
        <f>DAY(tblData[[#This Row],[Birthday 2024]]) = DAY(EDATE(tblData[[#This Row],[Birthday 2024]],6))</f>
        <v>1</v>
      </c>
      <c r="P743" s="87" t="b">
        <f>IF((tblData[[#This Row],[Day of week]]=7)+(tblData[[#This Row],[Day of week]]=6),TRUE,FALSE)</f>
        <v>1</v>
      </c>
      <c r="Q743" s="3">
        <f>IF(tblData[[#This Row],[Is Weekend]],DAY(tblData[[#This Row],[Birthday 2024]]),0)</f>
        <v>1</v>
      </c>
    </row>
    <row r="744" spans="2:17" ht="23.25" customHeight="1" x14ac:dyDescent="0.25">
      <c r="B744" s="19" t="s">
        <v>723</v>
      </c>
      <c r="C744" s="20">
        <v>37123</v>
      </c>
      <c r="D744" s="86">
        <f>DATE(2024,MONTH(tblData[[#This Row],[Birthday (MM/DD/YYYY)]]),DAY(tblData[[#This Row],[Birthday (MM/DD/YYYY)]]))</f>
        <v>45524</v>
      </c>
      <c r="E744" s="3">
        <f>WEEKDAY(tblData[[#This Row],[Birthday 2024]],2)</f>
        <v>2</v>
      </c>
      <c r="F744" s="3">
        <f>WEEKDAY(DATE(2024,MONTH(tblData[[#This Row],[Birthday 2024]]),1),2)</f>
        <v>4</v>
      </c>
      <c r="G744" s="87">
        <f>DATE(2024,MONTH(tblData[[#This Row],[Birthday 2024]]),1)</f>
        <v>45505</v>
      </c>
      <c r="H744" s="87">
        <f>IF(tblData[[#This Row],[First Day of week of the month]]&lt;=2,tblData[[#This Row],[First Day of week]]+2-tblData[[#This Row],[First Day of week of the month]],tblData[[#This Row],[First Day of week]]+7-tblData[[#This Row],[First Day of week of the month]]+2)</f>
        <v>45510</v>
      </c>
      <c r="I744" s="87">
        <f>tblData[[#This Row],[First Tuesday of the month]]+7*2</f>
        <v>45524</v>
      </c>
      <c r="J744" s="3" t="b">
        <f>tblData[[#This Row],[Third Tuesday of the month]]=tblData[[#This Row],[Birthday 2024]]</f>
        <v>1</v>
      </c>
      <c r="K744" s="87" cm="1">
        <f t="array" ref="K744">tblData[[#This Row],[Birthday 2024]]-_xlfn.SWITCH(tblData[[#This Row],[Day of week]],7,0,6,6,5,5,4,4,3,3,2,2,1,1)</f>
        <v>45522</v>
      </c>
      <c r="L744" s="87">
        <f>IF(MONTH(tblData[[#This Row],[Birthday 2024]])=2,DATE(2024,2,25),EOMONTH(tblData[[#This Row],[Birthday 2024]],0)-4)</f>
        <v>45531</v>
      </c>
      <c r="M744" s="87">
        <f>EOMONTH(tblData[[#This Row],[Birthday 2024]],0)</f>
        <v>45535</v>
      </c>
      <c r="N744" s="87" t="b">
        <f>MEDIAN(tblData[[#This Row],[Last - 5]:[Last]],tblData[[#This Row],[Birthday 2024]])=tblData[[#This Row],[Birthday 2024]]</f>
        <v>0</v>
      </c>
      <c r="O744" s="87" t="b">
        <f>DAY(tblData[[#This Row],[Birthday 2024]]) = DAY(EDATE(tblData[[#This Row],[Birthday 2024]],6))</f>
        <v>1</v>
      </c>
      <c r="P744" s="87" t="b">
        <f>IF((tblData[[#This Row],[Day of week]]=7)+(tblData[[#This Row],[Day of week]]=6),TRUE,FALSE)</f>
        <v>0</v>
      </c>
      <c r="Q744" s="3">
        <f>IF(tblData[[#This Row],[Is Weekend]],DAY(tblData[[#This Row],[Birthday 2024]]),0)</f>
        <v>0</v>
      </c>
    </row>
    <row r="745" spans="2:17" ht="23.25" customHeight="1" x14ac:dyDescent="0.25">
      <c r="B745" s="19" t="s">
        <v>724</v>
      </c>
      <c r="C745" s="20">
        <v>37012</v>
      </c>
      <c r="D745" s="86">
        <f>DATE(2024,MONTH(tblData[[#This Row],[Birthday (MM/DD/YYYY)]]),DAY(tblData[[#This Row],[Birthday (MM/DD/YYYY)]]))</f>
        <v>45413</v>
      </c>
      <c r="E745" s="3">
        <f>WEEKDAY(tblData[[#This Row],[Birthday 2024]],2)</f>
        <v>3</v>
      </c>
      <c r="F745" s="3">
        <f>WEEKDAY(DATE(2024,MONTH(tblData[[#This Row],[Birthday 2024]]),1),2)</f>
        <v>3</v>
      </c>
      <c r="G745" s="87">
        <f>DATE(2024,MONTH(tblData[[#This Row],[Birthday 2024]]),1)</f>
        <v>45413</v>
      </c>
      <c r="H745" s="87">
        <f>IF(tblData[[#This Row],[First Day of week of the month]]&lt;=2,tblData[[#This Row],[First Day of week]]+2-tblData[[#This Row],[First Day of week of the month]],tblData[[#This Row],[First Day of week]]+7-tblData[[#This Row],[First Day of week of the month]]+2)</f>
        <v>45419</v>
      </c>
      <c r="I745" s="87">
        <f>tblData[[#This Row],[First Tuesday of the month]]+7*2</f>
        <v>45433</v>
      </c>
      <c r="J745" s="3" t="b">
        <f>tblData[[#This Row],[Third Tuesday of the month]]=tblData[[#This Row],[Birthday 2024]]</f>
        <v>0</v>
      </c>
      <c r="K745" s="87" cm="1">
        <f t="array" ref="K745">tblData[[#This Row],[Birthday 2024]]-_xlfn.SWITCH(tblData[[#This Row],[Day of week]],7,0,6,6,5,5,4,4,3,3,2,2,1,1)</f>
        <v>45410</v>
      </c>
      <c r="L745" s="87">
        <f>IF(MONTH(tblData[[#This Row],[Birthday 2024]])=2,DATE(2024,2,25),EOMONTH(tblData[[#This Row],[Birthday 2024]],0)-4)</f>
        <v>45439</v>
      </c>
      <c r="M745" s="87">
        <f>EOMONTH(tblData[[#This Row],[Birthday 2024]],0)</f>
        <v>45443</v>
      </c>
      <c r="N745" s="87" t="b">
        <f>MEDIAN(tblData[[#This Row],[Last - 5]:[Last]],tblData[[#This Row],[Birthday 2024]])=tblData[[#This Row],[Birthday 2024]]</f>
        <v>0</v>
      </c>
      <c r="O745" s="87" t="b">
        <f>DAY(tblData[[#This Row],[Birthday 2024]]) = DAY(EDATE(tblData[[#This Row],[Birthday 2024]],6))</f>
        <v>1</v>
      </c>
      <c r="P745" s="87" t="b">
        <f>IF((tblData[[#This Row],[Day of week]]=7)+(tblData[[#This Row],[Day of week]]=6),TRUE,FALSE)</f>
        <v>0</v>
      </c>
      <c r="Q745" s="3">
        <f>IF(tblData[[#This Row],[Is Weekend]],DAY(tblData[[#This Row],[Birthday 2024]]),0)</f>
        <v>0</v>
      </c>
    </row>
    <row r="746" spans="2:17" ht="23.25" customHeight="1" x14ac:dyDescent="0.25">
      <c r="B746" s="19" t="s">
        <v>725</v>
      </c>
      <c r="C746" s="20">
        <v>37309</v>
      </c>
      <c r="D746" s="86">
        <f>DATE(2024,MONTH(tblData[[#This Row],[Birthday (MM/DD/YYYY)]]),DAY(tblData[[#This Row],[Birthday (MM/DD/YYYY)]]))</f>
        <v>45344</v>
      </c>
      <c r="E746" s="3">
        <f>WEEKDAY(tblData[[#This Row],[Birthday 2024]],2)</f>
        <v>4</v>
      </c>
      <c r="F746" s="3">
        <f>WEEKDAY(DATE(2024,MONTH(tblData[[#This Row],[Birthday 2024]]),1),2)</f>
        <v>4</v>
      </c>
      <c r="G746" s="87">
        <f>DATE(2024,MONTH(tblData[[#This Row],[Birthday 2024]]),1)</f>
        <v>45323</v>
      </c>
      <c r="H746" s="87">
        <f>IF(tblData[[#This Row],[First Day of week of the month]]&lt;=2,tblData[[#This Row],[First Day of week]]+2-tblData[[#This Row],[First Day of week of the month]],tblData[[#This Row],[First Day of week]]+7-tblData[[#This Row],[First Day of week of the month]]+2)</f>
        <v>45328</v>
      </c>
      <c r="I746" s="87">
        <f>tblData[[#This Row],[First Tuesday of the month]]+7*2</f>
        <v>45342</v>
      </c>
      <c r="J746" s="3" t="b">
        <f>tblData[[#This Row],[Third Tuesday of the month]]=tblData[[#This Row],[Birthday 2024]]</f>
        <v>0</v>
      </c>
      <c r="K746" s="87" cm="1">
        <f t="array" ref="K746">tblData[[#This Row],[Birthday 2024]]-_xlfn.SWITCH(tblData[[#This Row],[Day of week]],7,0,6,6,5,5,4,4,3,3,2,2,1,1)</f>
        <v>45340</v>
      </c>
      <c r="L746" s="87">
        <f>IF(MONTH(tblData[[#This Row],[Birthday 2024]])=2,DATE(2024,2,25),EOMONTH(tblData[[#This Row],[Birthday 2024]],0)-4)</f>
        <v>45347</v>
      </c>
      <c r="M746" s="87">
        <f>EOMONTH(tblData[[#This Row],[Birthday 2024]],0)</f>
        <v>45351</v>
      </c>
      <c r="N746" s="87" t="b">
        <f>MEDIAN(tblData[[#This Row],[Last - 5]:[Last]],tblData[[#This Row],[Birthday 2024]])=tblData[[#This Row],[Birthday 2024]]</f>
        <v>0</v>
      </c>
      <c r="O746" s="87" t="b">
        <f>DAY(tblData[[#This Row],[Birthday 2024]]) = DAY(EDATE(tblData[[#This Row],[Birthday 2024]],6))</f>
        <v>1</v>
      </c>
      <c r="P746" s="87" t="b">
        <f>IF((tblData[[#This Row],[Day of week]]=7)+(tblData[[#This Row],[Day of week]]=6),TRUE,FALSE)</f>
        <v>0</v>
      </c>
      <c r="Q746" s="3">
        <f>IF(tblData[[#This Row],[Is Weekend]],DAY(tblData[[#This Row],[Birthday 2024]]),0)</f>
        <v>0</v>
      </c>
    </row>
    <row r="747" spans="2:17" ht="23.25" customHeight="1" x14ac:dyDescent="0.25">
      <c r="B747" s="19" t="s">
        <v>726</v>
      </c>
      <c r="C747" s="20">
        <v>37795</v>
      </c>
      <c r="D747" s="86">
        <f>DATE(2024,MONTH(tblData[[#This Row],[Birthday (MM/DD/YYYY)]]),DAY(tblData[[#This Row],[Birthday (MM/DD/YYYY)]]))</f>
        <v>45466</v>
      </c>
      <c r="E747" s="3">
        <f>WEEKDAY(tblData[[#This Row],[Birthday 2024]],2)</f>
        <v>7</v>
      </c>
      <c r="F747" s="3">
        <f>WEEKDAY(DATE(2024,MONTH(tblData[[#This Row],[Birthday 2024]]),1),2)</f>
        <v>6</v>
      </c>
      <c r="G747" s="87">
        <f>DATE(2024,MONTH(tblData[[#This Row],[Birthday 2024]]),1)</f>
        <v>45444</v>
      </c>
      <c r="H747" s="87">
        <f>IF(tblData[[#This Row],[First Day of week of the month]]&lt;=2,tblData[[#This Row],[First Day of week]]+2-tblData[[#This Row],[First Day of week of the month]],tblData[[#This Row],[First Day of week]]+7-tblData[[#This Row],[First Day of week of the month]]+2)</f>
        <v>45447</v>
      </c>
      <c r="I747" s="87">
        <f>tblData[[#This Row],[First Tuesday of the month]]+7*2</f>
        <v>45461</v>
      </c>
      <c r="J747" s="3" t="b">
        <f>tblData[[#This Row],[Third Tuesday of the month]]=tblData[[#This Row],[Birthday 2024]]</f>
        <v>0</v>
      </c>
      <c r="K747" s="87" cm="1">
        <f t="array" ref="K747">tblData[[#This Row],[Birthday 2024]]-_xlfn.SWITCH(tblData[[#This Row],[Day of week]],7,0,6,6,5,5,4,4,3,3,2,2,1,1)</f>
        <v>45466</v>
      </c>
      <c r="L747" s="87">
        <f>IF(MONTH(tblData[[#This Row],[Birthday 2024]])=2,DATE(2024,2,25),EOMONTH(tblData[[#This Row],[Birthday 2024]],0)-4)</f>
        <v>45469</v>
      </c>
      <c r="M747" s="87">
        <f>EOMONTH(tblData[[#This Row],[Birthday 2024]],0)</f>
        <v>45473</v>
      </c>
      <c r="N747" s="87" t="b">
        <f>MEDIAN(tblData[[#This Row],[Last - 5]:[Last]],tblData[[#This Row],[Birthday 2024]])=tblData[[#This Row],[Birthday 2024]]</f>
        <v>0</v>
      </c>
      <c r="O747" s="87" t="b">
        <f>DAY(tblData[[#This Row],[Birthday 2024]]) = DAY(EDATE(tblData[[#This Row],[Birthday 2024]],6))</f>
        <v>1</v>
      </c>
      <c r="P747" s="87" t="b">
        <f>IF((tblData[[#This Row],[Day of week]]=7)+(tblData[[#This Row],[Day of week]]=6),TRUE,FALSE)</f>
        <v>1</v>
      </c>
      <c r="Q747" s="3">
        <f>IF(tblData[[#This Row],[Is Weekend]],DAY(tblData[[#This Row],[Birthday 2024]]),0)</f>
        <v>23</v>
      </c>
    </row>
    <row r="748" spans="2:17" ht="23.25" customHeight="1" x14ac:dyDescent="0.25">
      <c r="B748" s="19" t="s">
        <v>727</v>
      </c>
      <c r="C748" s="20">
        <v>36997</v>
      </c>
      <c r="D748" s="86">
        <f>DATE(2024,MONTH(tblData[[#This Row],[Birthday (MM/DD/YYYY)]]),DAY(tblData[[#This Row],[Birthday (MM/DD/YYYY)]]))</f>
        <v>45398</v>
      </c>
      <c r="E748" s="3">
        <f>WEEKDAY(tblData[[#This Row],[Birthday 2024]],2)</f>
        <v>2</v>
      </c>
      <c r="F748" s="3">
        <f>WEEKDAY(DATE(2024,MONTH(tblData[[#This Row],[Birthday 2024]]),1),2)</f>
        <v>1</v>
      </c>
      <c r="G748" s="87">
        <f>DATE(2024,MONTH(tblData[[#This Row],[Birthday 2024]]),1)</f>
        <v>45383</v>
      </c>
      <c r="H748" s="87">
        <f>IF(tblData[[#This Row],[First Day of week of the month]]&lt;=2,tblData[[#This Row],[First Day of week]]+2-tblData[[#This Row],[First Day of week of the month]],tblData[[#This Row],[First Day of week]]+7-tblData[[#This Row],[First Day of week of the month]]+2)</f>
        <v>45384</v>
      </c>
      <c r="I748" s="87">
        <f>tblData[[#This Row],[First Tuesday of the month]]+7*2</f>
        <v>45398</v>
      </c>
      <c r="J748" s="3" t="b">
        <f>tblData[[#This Row],[Third Tuesday of the month]]=tblData[[#This Row],[Birthday 2024]]</f>
        <v>1</v>
      </c>
      <c r="K748" s="87" cm="1">
        <f t="array" ref="K748">tblData[[#This Row],[Birthday 2024]]-_xlfn.SWITCH(tblData[[#This Row],[Day of week]],7,0,6,6,5,5,4,4,3,3,2,2,1,1)</f>
        <v>45396</v>
      </c>
      <c r="L748" s="87">
        <f>IF(MONTH(tblData[[#This Row],[Birthday 2024]])=2,DATE(2024,2,25),EOMONTH(tblData[[#This Row],[Birthday 2024]],0)-4)</f>
        <v>45408</v>
      </c>
      <c r="M748" s="87">
        <f>EOMONTH(tblData[[#This Row],[Birthday 2024]],0)</f>
        <v>45412</v>
      </c>
      <c r="N748" s="87" t="b">
        <f>MEDIAN(tblData[[#This Row],[Last - 5]:[Last]],tblData[[#This Row],[Birthday 2024]])=tblData[[#This Row],[Birthday 2024]]</f>
        <v>0</v>
      </c>
      <c r="O748" s="87" t="b">
        <f>DAY(tblData[[#This Row],[Birthday 2024]]) = DAY(EDATE(tblData[[#This Row],[Birthday 2024]],6))</f>
        <v>1</v>
      </c>
      <c r="P748" s="87" t="b">
        <f>IF((tblData[[#This Row],[Day of week]]=7)+(tblData[[#This Row],[Day of week]]=6),TRUE,FALSE)</f>
        <v>0</v>
      </c>
      <c r="Q748" s="3">
        <f>IF(tblData[[#This Row],[Is Weekend]],DAY(tblData[[#This Row],[Birthday 2024]]),0)</f>
        <v>0</v>
      </c>
    </row>
    <row r="749" spans="2:17" ht="23.25" customHeight="1" x14ac:dyDescent="0.25">
      <c r="B749" s="19" t="s">
        <v>728</v>
      </c>
      <c r="C749" s="20">
        <v>37596</v>
      </c>
      <c r="D749" s="86">
        <f>DATE(2024,MONTH(tblData[[#This Row],[Birthday (MM/DD/YYYY)]]),DAY(tblData[[#This Row],[Birthday (MM/DD/YYYY)]]))</f>
        <v>45632</v>
      </c>
      <c r="E749" s="3">
        <f>WEEKDAY(tblData[[#This Row],[Birthday 2024]],2)</f>
        <v>5</v>
      </c>
      <c r="F749" s="3">
        <f>WEEKDAY(DATE(2024,MONTH(tblData[[#This Row],[Birthday 2024]]),1),2)</f>
        <v>7</v>
      </c>
      <c r="G749" s="87">
        <f>DATE(2024,MONTH(tblData[[#This Row],[Birthday 2024]]),1)</f>
        <v>45627</v>
      </c>
      <c r="H749" s="87">
        <f>IF(tblData[[#This Row],[First Day of week of the month]]&lt;=2,tblData[[#This Row],[First Day of week]]+2-tblData[[#This Row],[First Day of week of the month]],tblData[[#This Row],[First Day of week]]+7-tblData[[#This Row],[First Day of week of the month]]+2)</f>
        <v>45629</v>
      </c>
      <c r="I749" s="87">
        <f>tblData[[#This Row],[First Tuesday of the month]]+7*2</f>
        <v>45643</v>
      </c>
      <c r="J749" s="3" t="b">
        <f>tblData[[#This Row],[Third Tuesday of the month]]=tblData[[#This Row],[Birthday 2024]]</f>
        <v>0</v>
      </c>
      <c r="K749" s="87" cm="1">
        <f t="array" ref="K749">tblData[[#This Row],[Birthday 2024]]-_xlfn.SWITCH(tblData[[#This Row],[Day of week]],7,0,6,6,5,5,4,4,3,3,2,2,1,1)</f>
        <v>45627</v>
      </c>
      <c r="L749" s="87">
        <f>IF(MONTH(tblData[[#This Row],[Birthday 2024]])=2,DATE(2024,2,25),EOMONTH(tblData[[#This Row],[Birthday 2024]],0)-4)</f>
        <v>45653</v>
      </c>
      <c r="M749" s="87">
        <f>EOMONTH(tblData[[#This Row],[Birthday 2024]],0)</f>
        <v>45657</v>
      </c>
      <c r="N749" s="87" t="b">
        <f>MEDIAN(tblData[[#This Row],[Last - 5]:[Last]],tblData[[#This Row],[Birthday 2024]])=tblData[[#This Row],[Birthday 2024]]</f>
        <v>0</v>
      </c>
      <c r="O749" s="87" t="b">
        <f>DAY(tblData[[#This Row],[Birthday 2024]]) = DAY(EDATE(tblData[[#This Row],[Birthday 2024]],6))</f>
        <v>1</v>
      </c>
      <c r="P749" s="87" t="b">
        <f>IF((tblData[[#This Row],[Day of week]]=7)+(tblData[[#This Row],[Day of week]]=6),TRUE,FALSE)</f>
        <v>0</v>
      </c>
      <c r="Q749" s="3">
        <f>IF(tblData[[#This Row],[Is Weekend]],DAY(tblData[[#This Row],[Birthday 2024]]),0)</f>
        <v>0</v>
      </c>
    </row>
    <row r="750" spans="2:17" ht="23.25" customHeight="1" x14ac:dyDescent="0.25">
      <c r="B750" s="19" t="s">
        <v>729</v>
      </c>
      <c r="C750" s="20">
        <v>37973</v>
      </c>
      <c r="D750" s="86">
        <f>DATE(2024,MONTH(tblData[[#This Row],[Birthday (MM/DD/YYYY)]]),DAY(tblData[[#This Row],[Birthday (MM/DD/YYYY)]]))</f>
        <v>45644</v>
      </c>
      <c r="E750" s="3">
        <f>WEEKDAY(tblData[[#This Row],[Birthday 2024]],2)</f>
        <v>3</v>
      </c>
      <c r="F750" s="3">
        <f>WEEKDAY(DATE(2024,MONTH(tblData[[#This Row],[Birthday 2024]]),1),2)</f>
        <v>7</v>
      </c>
      <c r="G750" s="87">
        <f>DATE(2024,MONTH(tblData[[#This Row],[Birthday 2024]]),1)</f>
        <v>45627</v>
      </c>
      <c r="H750" s="87">
        <f>IF(tblData[[#This Row],[First Day of week of the month]]&lt;=2,tblData[[#This Row],[First Day of week]]+2-tblData[[#This Row],[First Day of week of the month]],tblData[[#This Row],[First Day of week]]+7-tblData[[#This Row],[First Day of week of the month]]+2)</f>
        <v>45629</v>
      </c>
      <c r="I750" s="87">
        <f>tblData[[#This Row],[First Tuesday of the month]]+7*2</f>
        <v>45643</v>
      </c>
      <c r="J750" s="3" t="b">
        <f>tblData[[#This Row],[Third Tuesday of the month]]=tblData[[#This Row],[Birthday 2024]]</f>
        <v>0</v>
      </c>
      <c r="K750" s="87" cm="1">
        <f t="array" ref="K750">tblData[[#This Row],[Birthday 2024]]-_xlfn.SWITCH(tblData[[#This Row],[Day of week]],7,0,6,6,5,5,4,4,3,3,2,2,1,1)</f>
        <v>45641</v>
      </c>
      <c r="L750" s="87">
        <f>IF(MONTH(tblData[[#This Row],[Birthday 2024]])=2,DATE(2024,2,25),EOMONTH(tblData[[#This Row],[Birthday 2024]],0)-4)</f>
        <v>45653</v>
      </c>
      <c r="M750" s="87">
        <f>EOMONTH(tblData[[#This Row],[Birthday 2024]],0)</f>
        <v>45657</v>
      </c>
      <c r="N750" s="87" t="b">
        <f>MEDIAN(tblData[[#This Row],[Last - 5]:[Last]],tblData[[#This Row],[Birthday 2024]])=tblData[[#This Row],[Birthday 2024]]</f>
        <v>0</v>
      </c>
      <c r="O750" s="87" t="b">
        <f>DAY(tblData[[#This Row],[Birthday 2024]]) = DAY(EDATE(tblData[[#This Row],[Birthday 2024]],6))</f>
        <v>1</v>
      </c>
      <c r="P750" s="87" t="b">
        <f>IF((tblData[[#This Row],[Day of week]]=7)+(tblData[[#This Row],[Day of week]]=6),TRUE,FALSE)</f>
        <v>0</v>
      </c>
      <c r="Q750" s="3">
        <f>IF(tblData[[#This Row],[Is Weekend]],DAY(tblData[[#This Row],[Birthday 2024]]),0)</f>
        <v>0</v>
      </c>
    </row>
    <row r="751" spans="2:17" ht="23.25" customHeight="1" x14ac:dyDescent="0.25">
      <c r="B751" s="19" t="s">
        <v>730</v>
      </c>
      <c r="C751" s="20">
        <v>37223</v>
      </c>
      <c r="D751" s="86">
        <f>DATE(2024,MONTH(tblData[[#This Row],[Birthday (MM/DD/YYYY)]]),DAY(tblData[[#This Row],[Birthday (MM/DD/YYYY)]]))</f>
        <v>45624</v>
      </c>
      <c r="E751" s="3">
        <f>WEEKDAY(tblData[[#This Row],[Birthday 2024]],2)</f>
        <v>4</v>
      </c>
      <c r="F751" s="3">
        <f>WEEKDAY(DATE(2024,MONTH(tblData[[#This Row],[Birthday 2024]]),1),2)</f>
        <v>5</v>
      </c>
      <c r="G751" s="87">
        <f>DATE(2024,MONTH(tblData[[#This Row],[Birthday 2024]]),1)</f>
        <v>45597</v>
      </c>
      <c r="H751" s="87">
        <f>IF(tblData[[#This Row],[First Day of week of the month]]&lt;=2,tblData[[#This Row],[First Day of week]]+2-tblData[[#This Row],[First Day of week of the month]],tblData[[#This Row],[First Day of week]]+7-tblData[[#This Row],[First Day of week of the month]]+2)</f>
        <v>45601</v>
      </c>
      <c r="I751" s="87">
        <f>tblData[[#This Row],[First Tuesday of the month]]+7*2</f>
        <v>45615</v>
      </c>
      <c r="J751" s="3" t="b">
        <f>tblData[[#This Row],[Third Tuesday of the month]]=tblData[[#This Row],[Birthday 2024]]</f>
        <v>0</v>
      </c>
      <c r="K751" s="87" cm="1">
        <f t="array" ref="K751">tblData[[#This Row],[Birthday 2024]]-_xlfn.SWITCH(tblData[[#This Row],[Day of week]],7,0,6,6,5,5,4,4,3,3,2,2,1,1)</f>
        <v>45620</v>
      </c>
      <c r="L751" s="87">
        <f>IF(MONTH(tblData[[#This Row],[Birthday 2024]])=2,DATE(2024,2,25),EOMONTH(tblData[[#This Row],[Birthday 2024]],0)-4)</f>
        <v>45622</v>
      </c>
      <c r="M751" s="87">
        <f>EOMONTH(tblData[[#This Row],[Birthday 2024]],0)</f>
        <v>45626</v>
      </c>
      <c r="N751" s="87" t="b">
        <f>MEDIAN(tblData[[#This Row],[Last - 5]:[Last]],tblData[[#This Row],[Birthday 2024]])=tblData[[#This Row],[Birthday 2024]]</f>
        <v>1</v>
      </c>
      <c r="O751" s="87" t="b">
        <f>DAY(tblData[[#This Row],[Birthday 2024]]) = DAY(EDATE(tblData[[#This Row],[Birthday 2024]],6))</f>
        <v>1</v>
      </c>
      <c r="P751" s="87" t="b">
        <f>IF((tblData[[#This Row],[Day of week]]=7)+(tblData[[#This Row],[Day of week]]=6),TRUE,FALSE)</f>
        <v>0</v>
      </c>
      <c r="Q751" s="3">
        <f>IF(tblData[[#This Row],[Is Weekend]],DAY(tblData[[#This Row],[Birthday 2024]]),0)</f>
        <v>0</v>
      </c>
    </row>
    <row r="752" spans="2:17" ht="23.25" customHeight="1" x14ac:dyDescent="0.25">
      <c r="B752" s="19" t="s">
        <v>731</v>
      </c>
      <c r="C752" s="20">
        <v>36914</v>
      </c>
      <c r="D752" s="86">
        <f>DATE(2024,MONTH(tblData[[#This Row],[Birthday (MM/DD/YYYY)]]),DAY(tblData[[#This Row],[Birthday (MM/DD/YYYY)]]))</f>
        <v>45314</v>
      </c>
      <c r="E752" s="3">
        <f>WEEKDAY(tblData[[#This Row],[Birthday 2024]],2)</f>
        <v>2</v>
      </c>
      <c r="F752" s="3">
        <f>WEEKDAY(DATE(2024,MONTH(tblData[[#This Row],[Birthday 2024]]),1),2)</f>
        <v>1</v>
      </c>
      <c r="G752" s="87">
        <f>DATE(2024,MONTH(tblData[[#This Row],[Birthday 2024]]),1)</f>
        <v>45292</v>
      </c>
      <c r="H752" s="87">
        <f>IF(tblData[[#This Row],[First Day of week of the month]]&lt;=2,tblData[[#This Row],[First Day of week]]+2-tblData[[#This Row],[First Day of week of the month]],tblData[[#This Row],[First Day of week]]+7-tblData[[#This Row],[First Day of week of the month]]+2)</f>
        <v>45293</v>
      </c>
      <c r="I752" s="87">
        <f>tblData[[#This Row],[First Tuesday of the month]]+7*2</f>
        <v>45307</v>
      </c>
      <c r="J752" s="3" t="b">
        <f>tblData[[#This Row],[Third Tuesday of the month]]=tblData[[#This Row],[Birthday 2024]]</f>
        <v>0</v>
      </c>
      <c r="K752" s="87" cm="1">
        <f t="array" ref="K752">tblData[[#This Row],[Birthday 2024]]-_xlfn.SWITCH(tblData[[#This Row],[Day of week]],7,0,6,6,5,5,4,4,3,3,2,2,1,1)</f>
        <v>45312</v>
      </c>
      <c r="L752" s="87">
        <f>IF(MONTH(tblData[[#This Row],[Birthday 2024]])=2,DATE(2024,2,25),EOMONTH(tblData[[#This Row],[Birthday 2024]],0)-4)</f>
        <v>45318</v>
      </c>
      <c r="M752" s="87">
        <f>EOMONTH(tblData[[#This Row],[Birthday 2024]],0)</f>
        <v>45322</v>
      </c>
      <c r="N752" s="87" t="b">
        <f>MEDIAN(tblData[[#This Row],[Last - 5]:[Last]],tblData[[#This Row],[Birthday 2024]])=tblData[[#This Row],[Birthday 2024]]</f>
        <v>0</v>
      </c>
      <c r="O752" s="87" t="b">
        <f>DAY(tblData[[#This Row],[Birthday 2024]]) = DAY(EDATE(tblData[[#This Row],[Birthday 2024]],6))</f>
        <v>1</v>
      </c>
      <c r="P752" s="87" t="b">
        <f>IF((tblData[[#This Row],[Day of week]]=7)+(tblData[[#This Row],[Day of week]]=6),TRUE,FALSE)</f>
        <v>0</v>
      </c>
      <c r="Q752" s="3">
        <f>IF(tblData[[#This Row],[Is Weekend]],DAY(tblData[[#This Row],[Birthday 2024]]),0)</f>
        <v>0</v>
      </c>
    </row>
    <row r="753" spans="2:17" ht="23.25" customHeight="1" x14ac:dyDescent="0.25">
      <c r="B753" s="19" t="s">
        <v>732</v>
      </c>
      <c r="C753" s="20">
        <v>37242</v>
      </c>
      <c r="D753" s="86">
        <f>DATE(2024,MONTH(tblData[[#This Row],[Birthday (MM/DD/YYYY)]]),DAY(tblData[[#This Row],[Birthday (MM/DD/YYYY)]]))</f>
        <v>45643</v>
      </c>
      <c r="E753" s="3">
        <f>WEEKDAY(tblData[[#This Row],[Birthday 2024]],2)</f>
        <v>2</v>
      </c>
      <c r="F753" s="3">
        <f>WEEKDAY(DATE(2024,MONTH(tblData[[#This Row],[Birthday 2024]]),1),2)</f>
        <v>7</v>
      </c>
      <c r="G753" s="87">
        <f>DATE(2024,MONTH(tblData[[#This Row],[Birthday 2024]]),1)</f>
        <v>45627</v>
      </c>
      <c r="H753" s="87">
        <f>IF(tblData[[#This Row],[First Day of week of the month]]&lt;=2,tblData[[#This Row],[First Day of week]]+2-tblData[[#This Row],[First Day of week of the month]],tblData[[#This Row],[First Day of week]]+7-tblData[[#This Row],[First Day of week of the month]]+2)</f>
        <v>45629</v>
      </c>
      <c r="I753" s="87">
        <f>tblData[[#This Row],[First Tuesday of the month]]+7*2</f>
        <v>45643</v>
      </c>
      <c r="J753" s="3" t="b">
        <f>tblData[[#This Row],[Third Tuesday of the month]]=tblData[[#This Row],[Birthday 2024]]</f>
        <v>1</v>
      </c>
      <c r="K753" s="87" cm="1">
        <f t="array" ref="K753">tblData[[#This Row],[Birthday 2024]]-_xlfn.SWITCH(tblData[[#This Row],[Day of week]],7,0,6,6,5,5,4,4,3,3,2,2,1,1)</f>
        <v>45641</v>
      </c>
      <c r="L753" s="87">
        <f>IF(MONTH(tblData[[#This Row],[Birthday 2024]])=2,DATE(2024,2,25),EOMONTH(tblData[[#This Row],[Birthday 2024]],0)-4)</f>
        <v>45653</v>
      </c>
      <c r="M753" s="87">
        <f>EOMONTH(tblData[[#This Row],[Birthday 2024]],0)</f>
        <v>45657</v>
      </c>
      <c r="N753" s="87" t="b">
        <f>MEDIAN(tblData[[#This Row],[Last - 5]:[Last]],tblData[[#This Row],[Birthday 2024]])=tblData[[#This Row],[Birthday 2024]]</f>
        <v>0</v>
      </c>
      <c r="O753" s="87" t="b">
        <f>DAY(tblData[[#This Row],[Birthday 2024]]) = DAY(EDATE(tblData[[#This Row],[Birthday 2024]],6))</f>
        <v>1</v>
      </c>
      <c r="P753" s="87" t="b">
        <f>IF((tblData[[#This Row],[Day of week]]=7)+(tblData[[#This Row],[Day of week]]=6),TRUE,FALSE)</f>
        <v>0</v>
      </c>
      <c r="Q753" s="3">
        <f>IF(tblData[[#This Row],[Is Weekend]],DAY(tblData[[#This Row],[Birthday 2024]]),0)</f>
        <v>0</v>
      </c>
    </row>
    <row r="754" spans="2:17" ht="23.25" customHeight="1" x14ac:dyDescent="0.25">
      <c r="B754" s="19" t="s">
        <v>733</v>
      </c>
      <c r="C754" s="20">
        <v>38042</v>
      </c>
      <c r="D754" s="86">
        <f>DATE(2024,MONTH(tblData[[#This Row],[Birthday (MM/DD/YYYY)]]),DAY(tblData[[#This Row],[Birthday (MM/DD/YYYY)]]))</f>
        <v>45347</v>
      </c>
      <c r="E754" s="3">
        <f>WEEKDAY(tblData[[#This Row],[Birthday 2024]],2)</f>
        <v>7</v>
      </c>
      <c r="F754" s="3">
        <f>WEEKDAY(DATE(2024,MONTH(tblData[[#This Row],[Birthday 2024]]),1),2)</f>
        <v>4</v>
      </c>
      <c r="G754" s="87">
        <f>DATE(2024,MONTH(tblData[[#This Row],[Birthday 2024]]),1)</f>
        <v>45323</v>
      </c>
      <c r="H754" s="87">
        <f>IF(tblData[[#This Row],[First Day of week of the month]]&lt;=2,tblData[[#This Row],[First Day of week]]+2-tblData[[#This Row],[First Day of week of the month]],tblData[[#This Row],[First Day of week]]+7-tblData[[#This Row],[First Day of week of the month]]+2)</f>
        <v>45328</v>
      </c>
      <c r="I754" s="87">
        <f>tblData[[#This Row],[First Tuesday of the month]]+7*2</f>
        <v>45342</v>
      </c>
      <c r="J754" s="3" t="b">
        <f>tblData[[#This Row],[Third Tuesday of the month]]=tblData[[#This Row],[Birthday 2024]]</f>
        <v>0</v>
      </c>
      <c r="K754" s="87" cm="1">
        <f t="array" ref="K754">tblData[[#This Row],[Birthday 2024]]-_xlfn.SWITCH(tblData[[#This Row],[Day of week]],7,0,6,6,5,5,4,4,3,3,2,2,1,1)</f>
        <v>45347</v>
      </c>
      <c r="L754" s="87">
        <f>IF(MONTH(tblData[[#This Row],[Birthday 2024]])=2,DATE(2024,2,25),EOMONTH(tblData[[#This Row],[Birthday 2024]],0)-4)</f>
        <v>45347</v>
      </c>
      <c r="M754" s="87">
        <f>EOMONTH(tblData[[#This Row],[Birthday 2024]],0)</f>
        <v>45351</v>
      </c>
      <c r="N754" s="87" t="b">
        <f>MEDIAN(tblData[[#This Row],[Last - 5]:[Last]],tblData[[#This Row],[Birthday 2024]])=tblData[[#This Row],[Birthday 2024]]</f>
        <v>1</v>
      </c>
      <c r="O754" s="87" t="b">
        <f>DAY(tblData[[#This Row],[Birthday 2024]]) = DAY(EDATE(tblData[[#This Row],[Birthday 2024]],6))</f>
        <v>1</v>
      </c>
      <c r="P754" s="87" t="b">
        <f>IF((tblData[[#This Row],[Day of week]]=7)+(tblData[[#This Row],[Day of week]]=6),TRUE,FALSE)</f>
        <v>1</v>
      </c>
      <c r="Q754" s="3">
        <f>IF(tblData[[#This Row],[Is Weekend]],DAY(tblData[[#This Row],[Birthday 2024]]),0)</f>
        <v>25</v>
      </c>
    </row>
    <row r="755" spans="2:17" ht="23.25" customHeight="1" x14ac:dyDescent="0.25">
      <c r="B755" s="19" t="s">
        <v>734</v>
      </c>
      <c r="C755" s="20">
        <v>37842</v>
      </c>
      <c r="D755" s="86">
        <f>DATE(2024,MONTH(tblData[[#This Row],[Birthday (MM/DD/YYYY)]]),DAY(tblData[[#This Row],[Birthday (MM/DD/YYYY)]]))</f>
        <v>45513</v>
      </c>
      <c r="E755" s="3">
        <f>WEEKDAY(tblData[[#This Row],[Birthday 2024]],2)</f>
        <v>5</v>
      </c>
      <c r="F755" s="3">
        <f>WEEKDAY(DATE(2024,MONTH(tblData[[#This Row],[Birthday 2024]]),1),2)</f>
        <v>4</v>
      </c>
      <c r="G755" s="87">
        <f>DATE(2024,MONTH(tblData[[#This Row],[Birthday 2024]]),1)</f>
        <v>45505</v>
      </c>
      <c r="H755" s="87">
        <f>IF(tblData[[#This Row],[First Day of week of the month]]&lt;=2,tblData[[#This Row],[First Day of week]]+2-tblData[[#This Row],[First Day of week of the month]],tblData[[#This Row],[First Day of week]]+7-tblData[[#This Row],[First Day of week of the month]]+2)</f>
        <v>45510</v>
      </c>
      <c r="I755" s="87">
        <f>tblData[[#This Row],[First Tuesday of the month]]+7*2</f>
        <v>45524</v>
      </c>
      <c r="J755" s="3" t="b">
        <f>tblData[[#This Row],[Third Tuesday of the month]]=tblData[[#This Row],[Birthday 2024]]</f>
        <v>0</v>
      </c>
      <c r="K755" s="87" cm="1">
        <f t="array" ref="K755">tblData[[#This Row],[Birthday 2024]]-_xlfn.SWITCH(tblData[[#This Row],[Day of week]],7,0,6,6,5,5,4,4,3,3,2,2,1,1)</f>
        <v>45508</v>
      </c>
      <c r="L755" s="87">
        <f>IF(MONTH(tblData[[#This Row],[Birthday 2024]])=2,DATE(2024,2,25),EOMONTH(tblData[[#This Row],[Birthday 2024]],0)-4)</f>
        <v>45531</v>
      </c>
      <c r="M755" s="87">
        <f>EOMONTH(tblData[[#This Row],[Birthday 2024]],0)</f>
        <v>45535</v>
      </c>
      <c r="N755" s="87" t="b">
        <f>MEDIAN(tblData[[#This Row],[Last - 5]:[Last]],tblData[[#This Row],[Birthday 2024]])=tblData[[#This Row],[Birthday 2024]]</f>
        <v>0</v>
      </c>
      <c r="O755" s="87" t="b">
        <f>DAY(tblData[[#This Row],[Birthday 2024]]) = DAY(EDATE(tblData[[#This Row],[Birthday 2024]],6))</f>
        <v>1</v>
      </c>
      <c r="P755" s="87" t="b">
        <f>IF((tblData[[#This Row],[Day of week]]=7)+(tblData[[#This Row],[Day of week]]=6),TRUE,FALSE)</f>
        <v>0</v>
      </c>
      <c r="Q755" s="3">
        <f>IF(tblData[[#This Row],[Is Weekend]],DAY(tblData[[#This Row],[Birthday 2024]]),0)</f>
        <v>0</v>
      </c>
    </row>
    <row r="756" spans="2:17" ht="23.25" customHeight="1" x14ac:dyDescent="0.25">
      <c r="B756" s="19" t="s">
        <v>735</v>
      </c>
      <c r="C756" s="20">
        <v>37294</v>
      </c>
      <c r="D756" s="86">
        <f>DATE(2024,MONTH(tblData[[#This Row],[Birthday (MM/DD/YYYY)]]),DAY(tblData[[#This Row],[Birthday (MM/DD/YYYY)]]))</f>
        <v>45329</v>
      </c>
      <c r="E756" s="3">
        <f>WEEKDAY(tblData[[#This Row],[Birthday 2024]],2)</f>
        <v>3</v>
      </c>
      <c r="F756" s="3">
        <f>WEEKDAY(DATE(2024,MONTH(tblData[[#This Row],[Birthday 2024]]),1),2)</f>
        <v>4</v>
      </c>
      <c r="G756" s="87">
        <f>DATE(2024,MONTH(tblData[[#This Row],[Birthday 2024]]),1)</f>
        <v>45323</v>
      </c>
      <c r="H756" s="87">
        <f>IF(tblData[[#This Row],[First Day of week of the month]]&lt;=2,tblData[[#This Row],[First Day of week]]+2-tblData[[#This Row],[First Day of week of the month]],tblData[[#This Row],[First Day of week]]+7-tblData[[#This Row],[First Day of week of the month]]+2)</f>
        <v>45328</v>
      </c>
      <c r="I756" s="87">
        <f>tblData[[#This Row],[First Tuesday of the month]]+7*2</f>
        <v>45342</v>
      </c>
      <c r="J756" s="3" t="b">
        <f>tblData[[#This Row],[Third Tuesday of the month]]=tblData[[#This Row],[Birthday 2024]]</f>
        <v>0</v>
      </c>
      <c r="K756" s="87" cm="1">
        <f t="array" ref="K756">tblData[[#This Row],[Birthday 2024]]-_xlfn.SWITCH(tblData[[#This Row],[Day of week]],7,0,6,6,5,5,4,4,3,3,2,2,1,1)</f>
        <v>45326</v>
      </c>
      <c r="L756" s="87">
        <f>IF(MONTH(tblData[[#This Row],[Birthday 2024]])=2,DATE(2024,2,25),EOMONTH(tblData[[#This Row],[Birthday 2024]],0)-4)</f>
        <v>45347</v>
      </c>
      <c r="M756" s="87">
        <f>EOMONTH(tblData[[#This Row],[Birthday 2024]],0)</f>
        <v>45351</v>
      </c>
      <c r="N756" s="87" t="b">
        <f>MEDIAN(tblData[[#This Row],[Last - 5]:[Last]],tblData[[#This Row],[Birthday 2024]])=tblData[[#This Row],[Birthday 2024]]</f>
        <v>0</v>
      </c>
      <c r="O756" s="87" t="b">
        <f>DAY(tblData[[#This Row],[Birthday 2024]]) = DAY(EDATE(tblData[[#This Row],[Birthday 2024]],6))</f>
        <v>1</v>
      </c>
      <c r="P756" s="87" t="b">
        <f>IF((tblData[[#This Row],[Day of week]]=7)+(tblData[[#This Row],[Day of week]]=6),TRUE,FALSE)</f>
        <v>0</v>
      </c>
      <c r="Q756" s="3">
        <f>IF(tblData[[#This Row],[Is Weekend]],DAY(tblData[[#This Row],[Birthday 2024]]),0)</f>
        <v>0</v>
      </c>
    </row>
    <row r="757" spans="2:17" ht="23.25" customHeight="1" x14ac:dyDescent="0.25">
      <c r="B757" s="19" t="s">
        <v>736</v>
      </c>
      <c r="C757" s="20">
        <v>36934</v>
      </c>
      <c r="D757" s="86">
        <f>DATE(2024,MONTH(tblData[[#This Row],[Birthday (MM/DD/YYYY)]]),DAY(tblData[[#This Row],[Birthday (MM/DD/YYYY)]]))</f>
        <v>45334</v>
      </c>
      <c r="E757" s="3">
        <f>WEEKDAY(tblData[[#This Row],[Birthday 2024]],2)</f>
        <v>1</v>
      </c>
      <c r="F757" s="3">
        <f>WEEKDAY(DATE(2024,MONTH(tblData[[#This Row],[Birthday 2024]]),1),2)</f>
        <v>4</v>
      </c>
      <c r="G757" s="87">
        <f>DATE(2024,MONTH(tblData[[#This Row],[Birthday 2024]]),1)</f>
        <v>45323</v>
      </c>
      <c r="H757" s="87">
        <f>IF(tblData[[#This Row],[First Day of week of the month]]&lt;=2,tblData[[#This Row],[First Day of week]]+2-tblData[[#This Row],[First Day of week of the month]],tblData[[#This Row],[First Day of week]]+7-tblData[[#This Row],[First Day of week of the month]]+2)</f>
        <v>45328</v>
      </c>
      <c r="I757" s="87">
        <f>tblData[[#This Row],[First Tuesday of the month]]+7*2</f>
        <v>45342</v>
      </c>
      <c r="J757" s="3" t="b">
        <f>tblData[[#This Row],[Third Tuesday of the month]]=tblData[[#This Row],[Birthday 2024]]</f>
        <v>0</v>
      </c>
      <c r="K757" s="87" cm="1">
        <f t="array" ref="K757">tblData[[#This Row],[Birthday 2024]]-_xlfn.SWITCH(tblData[[#This Row],[Day of week]],7,0,6,6,5,5,4,4,3,3,2,2,1,1)</f>
        <v>45333</v>
      </c>
      <c r="L757" s="87">
        <f>IF(MONTH(tblData[[#This Row],[Birthday 2024]])=2,DATE(2024,2,25),EOMONTH(tblData[[#This Row],[Birthday 2024]],0)-4)</f>
        <v>45347</v>
      </c>
      <c r="M757" s="87">
        <f>EOMONTH(tblData[[#This Row],[Birthday 2024]],0)</f>
        <v>45351</v>
      </c>
      <c r="N757" s="87" t="b">
        <f>MEDIAN(tblData[[#This Row],[Last - 5]:[Last]],tblData[[#This Row],[Birthday 2024]])=tblData[[#This Row],[Birthday 2024]]</f>
        <v>0</v>
      </c>
      <c r="O757" s="87" t="b">
        <f>DAY(tblData[[#This Row],[Birthday 2024]]) = DAY(EDATE(tblData[[#This Row],[Birthday 2024]],6))</f>
        <v>1</v>
      </c>
      <c r="P757" s="87" t="b">
        <f>IF((tblData[[#This Row],[Day of week]]=7)+(tblData[[#This Row],[Day of week]]=6),TRUE,FALSE)</f>
        <v>0</v>
      </c>
      <c r="Q757" s="3">
        <f>IF(tblData[[#This Row],[Is Weekend]],DAY(tblData[[#This Row],[Birthday 2024]]),0)</f>
        <v>0</v>
      </c>
    </row>
    <row r="758" spans="2:17" ht="23.25" customHeight="1" x14ac:dyDescent="0.25">
      <c r="B758" s="19" t="s">
        <v>737</v>
      </c>
      <c r="C758" s="20">
        <v>37031</v>
      </c>
      <c r="D758" s="86">
        <f>DATE(2024,MONTH(tblData[[#This Row],[Birthday (MM/DD/YYYY)]]),DAY(tblData[[#This Row],[Birthday (MM/DD/YYYY)]]))</f>
        <v>45432</v>
      </c>
      <c r="E758" s="3">
        <f>WEEKDAY(tblData[[#This Row],[Birthday 2024]],2)</f>
        <v>1</v>
      </c>
      <c r="F758" s="3">
        <f>WEEKDAY(DATE(2024,MONTH(tblData[[#This Row],[Birthday 2024]]),1),2)</f>
        <v>3</v>
      </c>
      <c r="G758" s="87">
        <f>DATE(2024,MONTH(tblData[[#This Row],[Birthday 2024]]),1)</f>
        <v>45413</v>
      </c>
      <c r="H758" s="87">
        <f>IF(tblData[[#This Row],[First Day of week of the month]]&lt;=2,tblData[[#This Row],[First Day of week]]+2-tblData[[#This Row],[First Day of week of the month]],tblData[[#This Row],[First Day of week]]+7-tblData[[#This Row],[First Day of week of the month]]+2)</f>
        <v>45419</v>
      </c>
      <c r="I758" s="87">
        <f>tblData[[#This Row],[First Tuesday of the month]]+7*2</f>
        <v>45433</v>
      </c>
      <c r="J758" s="3" t="b">
        <f>tblData[[#This Row],[Third Tuesday of the month]]=tblData[[#This Row],[Birthday 2024]]</f>
        <v>0</v>
      </c>
      <c r="K758" s="87" cm="1">
        <f t="array" ref="K758">tblData[[#This Row],[Birthday 2024]]-_xlfn.SWITCH(tblData[[#This Row],[Day of week]],7,0,6,6,5,5,4,4,3,3,2,2,1,1)</f>
        <v>45431</v>
      </c>
      <c r="L758" s="87">
        <f>IF(MONTH(tblData[[#This Row],[Birthday 2024]])=2,DATE(2024,2,25),EOMONTH(tblData[[#This Row],[Birthday 2024]],0)-4)</f>
        <v>45439</v>
      </c>
      <c r="M758" s="87">
        <f>EOMONTH(tblData[[#This Row],[Birthday 2024]],0)</f>
        <v>45443</v>
      </c>
      <c r="N758" s="87" t="b">
        <f>MEDIAN(tblData[[#This Row],[Last - 5]:[Last]],tblData[[#This Row],[Birthday 2024]])=tblData[[#This Row],[Birthday 2024]]</f>
        <v>0</v>
      </c>
      <c r="O758" s="87" t="b">
        <f>DAY(tblData[[#This Row],[Birthday 2024]]) = DAY(EDATE(tblData[[#This Row],[Birthday 2024]],6))</f>
        <v>1</v>
      </c>
      <c r="P758" s="87" t="b">
        <f>IF((tblData[[#This Row],[Day of week]]=7)+(tblData[[#This Row],[Day of week]]=6),TRUE,FALSE)</f>
        <v>0</v>
      </c>
      <c r="Q758" s="3">
        <f>IF(tblData[[#This Row],[Is Weekend]],DAY(tblData[[#This Row],[Birthday 2024]]),0)</f>
        <v>0</v>
      </c>
    </row>
    <row r="759" spans="2:17" ht="23.25" customHeight="1" x14ac:dyDescent="0.25">
      <c r="B759" s="19" t="s">
        <v>738</v>
      </c>
      <c r="C759" s="20">
        <v>37396</v>
      </c>
      <c r="D759" s="86">
        <f>DATE(2024,MONTH(tblData[[#This Row],[Birthday (MM/DD/YYYY)]]),DAY(tblData[[#This Row],[Birthday (MM/DD/YYYY)]]))</f>
        <v>45432</v>
      </c>
      <c r="E759" s="3">
        <f>WEEKDAY(tblData[[#This Row],[Birthday 2024]],2)</f>
        <v>1</v>
      </c>
      <c r="F759" s="3">
        <f>WEEKDAY(DATE(2024,MONTH(tblData[[#This Row],[Birthday 2024]]),1),2)</f>
        <v>3</v>
      </c>
      <c r="G759" s="87">
        <f>DATE(2024,MONTH(tblData[[#This Row],[Birthday 2024]]),1)</f>
        <v>45413</v>
      </c>
      <c r="H759" s="87">
        <f>IF(tblData[[#This Row],[First Day of week of the month]]&lt;=2,tblData[[#This Row],[First Day of week]]+2-tblData[[#This Row],[First Day of week of the month]],tblData[[#This Row],[First Day of week]]+7-tblData[[#This Row],[First Day of week of the month]]+2)</f>
        <v>45419</v>
      </c>
      <c r="I759" s="87">
        <f>tblData[[#This Row],[First Tuesday of the month]]+7*2</f>
        <v>45433</v>
      </c>
      <c r="J759" s="3" t="b">
        <f>tblData[[#This Row],[Third Tuesday of the month]]=tblData[[#This Row],[Birthday 2024]]</f>
        <v>0</v>
      </c>
      <c r="K759" s="87" cm="1">
        <f t="array" ref="K759">tblData[[#This Row],[Birthday 2024]]-_xlfn.SWITCH(tblData[[#This Row],[Day of week]],7,0,6,6,5,5,4,4,3,3,2,2,1,1)</f>
        <v>45431</v>
      </c>
      <c r="L759" s="87">
        <f>IF(MONTH(tblData[[#This Row],[Birthday 2024]])=2,DATE(2024,2,25),EOMONTH(tblData[[#This Row],[Birthday 2024]],0)-4)</f>
        <v>45439</v>
      </c>
      <c r="M759" s="87">
        <f>EOMONTH(tblData[[#This Row],[Birthday 2024]],0)</f>
        <v>45443</v>
      </c>
      <c r="N759" s="87" t="b">
        <f>MEDIAN(tblData[[#This Row],[Last - 5]:[Last]],tblData[[#This Row],[Birthday 2024]])=tblData[[#This Row],[Birthday 2024]]</f>
        <v>0</v>
      </c>
      <c r="O759" s="87" t="b">
        <f>DAY(tblData[[#This Row],[Birthday 2024]]) = DAY(EDATE(tblData[[#This Row],[Birthday 2024]],6))</f>
        <v>1</v>
      </c>
      <c r="P759" s="87" t="b">
        <f>IF((tblData[[#This Row],[Day of week]]=7)+(tblData[[#This Row],[Day of week]]=6),TRUE,FALSE)</f>
        <v>0</v>
      </c>
      <c r="Q759" s="3">
        <f>IF(tblData[[#This Row],[Is Weekend]],DAY(tblData[[#This Row],[Birthday 2024]]),0)</f>
        <v>0</v>
      </c>
    </row>
    <row r="760" spans="2:17" ht="23.25" customHeight="1" x14ac:dyDescent="0.25">
      <c r="B760" s="19" t="s">
        <v>739</v>
      </c>
      <c r="C760" s="20">
        <v>37485</v>
      </c>
      <c r="D760" s="86">
        <f>DATE(2024,MONTH(tblData[[#This Row],[Birthday (MM/DD/YYYY)]]),DAY(tblData[[#This Row],[Birthday (MM/DD/YYYY)]]))</f>
        <v>45521</v>
      </c>
      <c r="E760" s="3">
        <f>WEEKDAY(tblData[[#This Row],[Birthday 2024]],2)</f>
        <v>6</v>
      </c>
      <c r="F760" s="3">
        <f>WEEKDAY(DATE(2024,MONTH(tblData[[#This Row],[Birthday 2024]]),1),2)</f>
        <v>4</v>
      </c>
      <c r="G760" s="87">
        <f>DATE(2024,MONTH(tblData[[#This Row],[Birthday 2024]]),1)</f>
        <v>45505</v>
      </c>
      <c r="H760" s="87">
        <f>IF(tblData[[#This Row],[First Day of week of the month]]&lt;=2,tblData[[#This Row],[First Day of week]]+2-tblData[[#This Row],[First Day of week of the month]],tblData[[#This Row],[First Day of week]]+7-tblData[[#This Row],[First Day of week of the month]]+2)</f>
        <v>45510</v>
      </c>
      <c r="I760" s="87">
        <f>tblData[[#This Row],[First Tuesday of the month]]+7*2</f>
        <v>45524</v>
      </c>
      <c r="J760" s="3" t="b">
        <f>tblData[[#This Row],[Third Tuesday of the month]]=tblData[[#This Row],[Birthday 2024]]</f>
        <v>0</v>
      </c>
      <c r="K760" s="87" cm="1">
        <f t="array" ref="K760">tblData[[#This Row],[Birthday 2024]]-_xlfn.SWITCH(tblData[[#This Row],[Day of week]],7,0,6,6,5,5,4,4,3,3,2,2,1,1)</f>
        <v>45515</v>
      </c>
      <c r="L760" s="87">
        <f>IF(MONTH(tblData[[#This Row],[Birthday 2024]])=2,DATE(2024,2,25),EOMONTH(tblData[[#This Row],[Birthday 2024]],0)-4)</f>
        <v>45531</v>
      </c>
      <c r="M760" s="87">
        <f>EOMONTH(tblData[[#This Row],[Birthday 2024]],0)</f>
        <v>45535</v>
      </c>
      <c r="N760" s="87" t="b">
        <f>MEDIAN(tblData[[#This Row],[Last - 5]:[Last]],tblData[[#This Row],[Birthday 2024]])=tblData[[#This Row],[Birthday 2024]]</f>
        <v>0</v>
      </c>
      <c r="O760" s="87" t="b">
        <f>DAY(tblData[[#This Row],[Birthday 2024]]) = DAY(EDATE(tblData[[#This Row],[Birthday 2024]],6))</f>
        <v>1</v>
      </c>
      <c r="P760" s="87" t="b">
        <f>IF((tblData[[#This Row],[Day of week]]=7)+(tblData[[#This Row],[Day of week]]=6),TRUE,FALSE)</f>
        <v>1</v>
      </c>
      <c r="Q760" s="3">
        <f>IF(tblData[[#This Row],[Is Weekend]],DAY(tblData[[#This Row],[Birthday 2024]]),0)</f>
        <v>17</v>
      </c>
    </row>
    <row r="761" spans="2:17" ht="23.25" customHeight="1" x14ac:dyDescent="0.25">
      <c r="B761" s="19" t="s">
        <v>740</v>
      </c>
      <c r="C761" s="20">
        <v>37610</v>
      </c>
      <c r="D761" s="86">
        <f>DATE(2024,MONTH(tblData[[#This Row],[Birthday (MM/DD/YYYY)]]),DAY(tblData[[#This Row],[Birthday (MM/DD/YYYY)]]))</f>
        <v>45646</v>
      </c>
      <c r="E761" s="3">
        <f>WEEKDAY(tblData[[#This Row],[Birthday 2024]],2)</f>
        <v>5</v>
      </c>
      <c r="F761" s="3">
        <f>WEEKDAY(DATE(2024,MONTH(tblData[[#This Row],[Birthday 2024]]),1),2)</f>
        <v>7</v>
      </c>
      <c r="G761" s="87">
        <f>DATE(2024,MONTH(tblData[[#This Row],[Birthday 2024]]),1)</f>
        <v>45627</v>
      </c>
      <c r="H761" s="87">
        <f>IF(tblData[[#This Row],[First Day of week of the month]]&lt;=2,tblData[[#This Row],[First Day of week]]+2-tblData[[#This Row],[First Day of week of the month]],tblData[[#This Row],[First Day of week]]+7-tblData[[#This Row],[First Day of week of the month]]+2)</f>
        <v>45629</v>
      </c>
      <c r="I761" s="87">
        <f>tblData[[#This Row],[First Tuesday of the month]]+7*2</f>
        <v>45643</v>
      </c>
      <c r="J761" s="3" t="b">
        <f>tblData[[#This Row],[Third Tuesday of the month]]=tblData[[#This Row],[Birthday 2024]]</f>
        <v>0</v>
      </c>
      <c r="K761" s="87" cm="1">
        <f t="array" ref="K761">tblData[[#This Row],[Birthday 2024]]-_xlfn.SWITCH(tblData[[#This Row],[Day of week]],7,0,6,6,5,5,4,4,3,3,2,2,1,1)</f>
        <v>45641</v>
      </c>
      <c r="L761" s="87">
        <f>IF(MONTH(tblData[[#This Row],[Birthday 2024]])=2,DATE(2024,2,25),EOMONTH(tblData[[#This Row],[Birthday 2024]],0)-4)</f>
        <v>45653</v>
      </c>
      <c r="M761" s="87">
        <f>EOMONTH(tblData[[#This Row],[Birthday 2024]],0)</f>
        <v>45657</v>
      </c>
      <c r="N761" s="87" t="b">
        <f>MEDIAN(tblData[[#This Row],[Last - 5]:[Last]],tblData[[#This Row],[Birthday 2024]])=tblData[[#This Row],[Birthday 2024]]</f>
        <v>0</v>
      </c>
      <c r="O761" s="87" t="b">
        <f>DAY(tblData[[#This Row],[Birthday 2024]]) = DAY(EDATE(tblData[[#This Row],[Birthday 2024]],6))</f>
        <v>1</v>
      </c>
      <c r="P761" s="87" t="b">
        <f>IF((tblData[[#This Row],[Day of week]]=7)+(tblData[[#This Row],[Day of week]]=6),TRUE,FALSE)</f>
        <v>0</v>
      </c>
      <c r="Q761" s="3">
        <f>IF(tblData[[#This Row],[Is Weekend]],DAY(tblData[[#This Row],[Birthday 2024]]),0)</f>
        <v>0</v>
      </c>
    </row>
    <row r="762" spans="2:17" ht="23.25" customHeight="1" x14ac:dyDescent="0.25">
      <c r="B762" s="19" t="s">
        <v>741</v>
      </c>
      <c r="C762" s="20">
        <v>37358</v>
      </c>
      <c r="D762" s="86">
        <f>DATE(2024,MONTH(tblData[[#This Row],[Birthday (MM/DD/YYYY)]]),DAY(tblData[[#This Row],[Birthday (MM/DD/YYYY)]]))</f>
        <v>45394</v>
      </c>
      <c r="E762" s="3">
        <f>WEEKDAY(tblData[[#This Row],[Birthday 2024]],2)</f>
        <v>5</v>
      </c>
      <c r="F762" s="3">
        <f>WEEKDAY(DATE(2024,MONTH(tblData[[#This Row],[Birthday 2024]]),1),2)</f>
        <v>1</v>
      </c>
      <c r="G762" s="87">
        <f>DATE(2024,MONTH(tblData[[#This Row],[Birthday 2024]]),1)</f>
        <v>45383</v>
      </c>
      <c r="H762" s="87">
        <f>IF(tblData[[#This Row],[First Day of week of the month]]&lt;=2,tblData[[#This Row],[First Day of week]]+2-tblData[[#This Row],[First Day of week of the month]],tblData[[#This Row],[First Day of week]]+7-tblData[[#This Row],[First Day of week of the month]]+2)</f>
        <v>45384</v>
      </c>
      <c r="I762" s="87">
        <f>tblData[[#This Row],[First Tuesday of the month]]+7*2</f>
        <v>45398</v>
      </c>
      <c r="J762" s="3" t="b">
        <f>tblData[[#This Row],[Third Tuesday of the month]]=tblData[[#This Row],[Birthday 2024]]</f>
        <v>0</v>
      </c>
      <c r="K762" s="87" cm="1">
        <f t="array" ref="K762">tblData[[#This Row],[Birthday 2024]]-_xlfn.SWITCH(tblData[[#This Row],[Day of week]],7,0,6,6,5,5,4,4,3,3,2,2,1,1)</f>
        <v>45389</v>
      </c>
      <c r="L762" s="87">
        <f>IF(MONTH(tblData[[#This Row],[Birthday 2024]])=2,DATE(2024,2,25),EOMONTH(tblData[[#This Row],[Birthday 2024]],0)-4)</f>
        <v>45408</v>
      </c>
      <c r="M762" s="87">
        <f>EOMONTH(tblData[[#This Row],[Birthday 2024]],0)</f>
        <v>45412</v>
      </c>
      <c r="N762" s="87" t="b">
        <f>MEDIAN(tblData[[#This Row],[Last - 5]:[Last]],tblData[[#This Row],[Birthday 2024]])=tblData[[#This Row],[Birthday 2024]]</f>
        <v>0</v>
      </c>
      <c r="O762" s="87" t="b">
        <f>DAY(tblData[[#This Row],[Birthday 2024]]) = DAY(EDATE(tblData[[#This Row],[Birthday 2024]],6))</f>
        <v>1</v>
      </c>
      <c r="P762" s="87" t="b">
        <f>IF((tblData[[#This Row],[Day of week]]=7)+(tblData[[#This Row],[Day of week]]=6),TRUE,FALSE)</f>
        <v>0</v>
      </c>
      <c r="Q762" s="3">
        <f>IF(tblData[[#This Row],[Is Weekend]],DAY(tblData[[#This Row],[Birthday 2024]]),0)</f>
        <v>0</v>
      </c>
    </row>
    <row r="763" spans="2:17" ht="23.25" customHeight="1" x14ac:dyDescent="0.25">
      <c r="B763" s="19" t="s">
        <v>742</v>
      </c>
      <c r="C763" s="20">
        <v>37823</v>
      </c>
      <c r="D763" s="86">
        <f>DATE(2024,MONTH(tblData[[#This Row],[Birthday (MM/DD/YYYY)]]),DAY(tblData[[#This Row],[Birthday (MM/DD/YYYY)]]))</f>
        <v>45494</v>
      </c>
      <c r="E763" s="3">
        <f>WEEKDAY(tblData[[#This Row],[Birthday 2024]],2)</f>
        <v>7</v>
      </c>
      <c r="F763" s="3">
        <f>WEEKDAY(DATE(2024,MONTH(tblData[[#This Row],[Birthday 2024]]),1),2)</f>
        <v>1</v>
      </c>
      <c r="G763" s="87">
        <f>DATE(2024,MONTH(tblData[[#This Row],[Birthday 2024]]),1)</f>
        <v>45474</v>
      </c>
      <c r="H763" s="87">
        <f>IF(tblData[[#This Row],[First Day of week of the month]]&lt;=2,tblData[[#This Row],[First Day of week]]+2-tblData[[#This Row],[First Day of week of the month]],tblData[[#This Row],[First Day of week]]+7-tblData[[#This Row],[First Day of week of the month]]+2)</f>
        <v>45475</v>
      </c>
      <c r="I763" s="87">
        <f>tblData[[#This Row],[First Tuesday of the month]]+7*2</f>
        <v>45489</v>
      </c>
      <c r="J763" s="3" t="b">
        <f>tblData[[#This Row],[Third Tuesday of the month]]=tblData[[#This Row],[Birthday 2024]]</f>
        <v>0</v>
      </c>
      <c r="K763" s="87" cm="1">
        <f t="array" ref="K763">tblData[[#This Row],[Birthday 2024]]-_xlfn.SWITCH(tblData[[#This Row],[Day of week]],7,0,6,6,5,5,4,4,3,3,2,2,1,1)</f>
        <v>45494</v>
      </c>
      <c r="L763" s="87">
        <f>IF(MONTH(tblData[[#This Row],[Birthday 2024]])=2,DATE(2024,2,25),EOMONTH(tblData[[#This Row],[Birthday 2024]],0)-4)</f>
        <v>45500</v>
      </c>
      <c r="M763" s="87">
        <f>EOMONTH(tblData[[#This Row],[Birthday 2024]],0)</f>
        <v>45504</v>
      </c>
      <c r="N763" s="87" t="b">
        <f>MEDIAN(tblData[[#This Row],[Last - 5]:[Last]],tblData[[#This Row],[Birthday 2024]])=tblData[[#This Row],[Birthday 2024]]</f>
        <v>0</v>
      </c>
      <c r="O763" s="87" t="b">
        <f>DAY(tblData[[#This Row],[Birthday 2024]]) = DAY(EDATE(tblData[[#This Row],[Birthday 2024]],6))</f>
        <v>1</v>
      </c>
      <c r="P763" s="87" t="b">
        <f>IF((tblData[[#This Row],[Day of week]]=7)+(tblData[[#This Row],[Day of week]]=6),TRUE,FALSE)</f>
        <v>1</v>
      </c>
      <c r="Q763" s="3">
        <f>IF(tblData[[#This Row],[Is Weekend]],DAY(tblData[[#This Row],[Birthday 2024]]),0)</f>
        <v>21</v>
      </c>
    </row>
    <row r="764" spans="2:17" ht="23.25" customHeight="1" x14ac:dyDescent="0.25">
      <c r="B764" s="19" t="s">
        <v>743</v>
      </c>
      <c r="C764" s="20">
        <v>37967</v>
      </c>
      <c r="D764" s="86">
        <f>DATE(2024,MONTH(tblData[[#This Row],[Birthday (MM/DD/YYYY)]]),DAY(tblData[[#This Row],[Birthday (MM/DD/YYYY)]]))</f>
        <v>45638</v>
      </c>
      <c r="E764" s="3">
        <f>WEEKDAY(tblData[[#This Row],[Birthday 2024]],2)</f>
        <v>4</v>
      </c>
      <c r="F764" s="3">
        <f>WEEKDAY(DATE(2024,MONTH(tblData[[#This Row],[Birthday 2024]]),1),2)</f>
        <v>7</v>
      </c>
      <c r="G764" s="87">
        <f>DATE(2024,MONTH(tblData[[#This Row],[Birthday 2024]]),1)</f>
        <v>45627</v>
      </c>
      <c r="H764" s="87">
        <f>IF(tblData[[#This Row],[First Day of week of the month]]&lt;=2,tblData[[#This Row],[First Day of week]]+2-tblData[[#This Row],[First Day of week of the month]],tblData[[#This Row],[First Day of week]]+7-tblData[[#This Row],[First Day of week of the month]]+2)</f>
        <v>45629</v>
      </c>
      <c r="I764" s="87">
        <f>tblData[[#This Row],[First Tuesday of the month]]+7*2</f>
        <v>45643</v>
      </c>
      <c r="J764" s="3" t="b">
        <f>tblData[[#This Row],[Third Tuesday of the month]]=tblData[[#This Row],[Birthday 2024]]</f>
        <v>0</v>
      </c>
      <c r="K764" s="87" cm="1">
        <f t="array" ref="K764">tblData[[#This Row],[Birthday 2024]]-_xlfn.SWITCH(tblData[[#This Row],[Day of week]],7,0,6,6,5,5,4,4,3,3,2,2,1,1)</f>
        <v>45634</v>
      </c>
      <c r="L764" s="87">
        <f>IF(MONTH(tblData[[#This Row],[Birthday 2024]])=2,DATE(2024,2,25),EOMONTH(tblData[[#This Row],[Birthday 2024]],0)-4)</f>
        <v>45653</v>
      </c>
      <c r="M764" s="87">
        <f>EOMONTH(tblData[[#This Row],[Birthday 2024]],0)</f>
        <v>45657</v>
      </c>
      <c r="N764" s="87" t="b">
        <f>MEDIAN(tblData[[#This Row],[Last - 5]:[Last]],tblData[[#This Row],[Birthday 2024]])=tblData[[#This Row],[Birthday 2024]]</f>
        <v>0</v>
      </c>
      <c r="O764" s="87" t="b">
        <f>DAY(tblData[[#This Row],[Birthday 2024]]) = DAY(EDATE(tblData[[#This Row],[Birthday 2024]],6))</f>
        <v>1</v>
      </c>
      <c r="P764" s="87" t="b">
        <f>IF((tblData[[#This Row],[Day of week]]=7)+(tblData[[#This Row],[Day of week]]=6),TRUE,FALSE)</f>
        <v>0</v>
      </c>
      <c r="Q764" s="3">
        <f>IF(tblData[[#This Row],[Is Weekend]],DAY(tblData[[#This Row],[Birthday 2024]]),0)</f>
        <v>0</v>
      </c>
    </row>
    <row r="765" spans="2:17" ht="23.25" customHeight="1" x14ac:dyDescent="0.25">
      <c r="B765" s="19" t="s">
        <v>744</v>
      </c>
      <c r="C765" s="20">
        <v>37285</v>
      </c>
      <c r="D765" s="86">
        <f>DATE(2024,MONTH(tblData[[#This Row],[Birthday (MM/DD/YYYY)]]),DAY(tblData[[#This Row],[Birthday (MM/DD/YYYY)]]))</f>
        <v>45320</v>
      </c>
      <c r="E765" s="3">
        <f>WEEKDAY(tblData[[#This Row],[Birthday 2024]],2)</f>
        <v>1</v>
      </c>
      <c r="F765" s="3">
        <f>WEEKDAY(DATE(2024,MONTH(tblData[[#This Row],[Birthday 2024]]),1),2)</f>
        <v>1</v>
      </c>
      <c r="G765" s="87">
        <f>DATE(2024,MONTH(tblData[[#This Row],[Birthday 2024]]),1)</f>
        <v>45292</v>
      </c>
      <c r="H765" s="87">
        <f>IF(tblData[[#This Row],[First Day of week of the month]]&lt;=2,tblData[[#This Row],[First Day of week]]+2-tblData[[#This Row],[First Day of week of the month]],tblData[[#This Row],[First Day of week]]+7-tblData[[#This Row],[First Day of week of the month]]+2)</f>
        <v>45293</v>
      </c>
      <c r="I765" s="87">
        <f>tblData[[#This Row],[First Tuesday of the month]]+7*2</f>
        <v>45307</v>
      </c>
      <c r="J765" s="3" t="b">
        <f>tblData[[#This Row],[Third Tuesday of the month]]=tblData[[#This Row],[Birthday 2024]]</f>
        <v>0</v>
      </c>
      <c r="K765" s="87" cm="1">
        <f t="array" ref="K765">tblData[[#This Row],[Birthday 2024]]-_xlfn.SWITCH(tblData[[#This Row],[Day of week]],7,0,6,6,5,5,4,4,3,3,2,2,1,1)</f>
        <v>45319</v>
      </c>
      <c r="L765" s="87">
        <f>IF(MONTH(tblData[[#This Row],[Birthday 2024]])=2,DATE(2024,2,25),EOMONTH(tblData[[#This Row],[Birthday 2024]],0)-4)</f>
        <v>45318</v>
      </c>
      <c r="M765" s="87">
        <f>EOMONTH(tblData[[#This Row],[Birthday 2024]],0)</f>
        <v>45322</v>
      </c>
      <c r="N765" s="87" t="b">
        <f>MEDIAN(tblData[[#This Row],[Last - 5]:[Last]],tblData[[#This Row],[Birthday 2024]])=tblData[[#This Row],[Birthday 2024]]</f>
        <v>1</v>
      </c>
      <c r="O765" s="87" t="b">
        <f>DAY(tblData[[#This Row],[Birthday 2024]]) = DAY(EDATE(tblData[[#This Row],[Birthday 2024]],6))</f>
        <v>1</v>
      </c>
      <c r="P765" s="87" t="b">
        <f>IF((tblData[[#This Row],[Day of week]]=7)+(tblData[[#This Row],[Day of week]]=6),TRUE,FALSE)</f>
        <v>0</v>
      </c>
      <c r="Q765" s="3">
        <f>IF(tblData[[#This Row],[Is Weekend]],DAY(tblData[[#This Row],[Birthday 2024]]),0)</f>
        <v>0</v>
      </c>
    </row>
    <row r="766" spans="2:17" ht="23.25" customHeight="1" x14ac:dyDescent="0.25">
      <c r="B766" s="19" t="s">
        <v>745</v>
      </c>
      <c r="C766" s="20">
        <v>37497</v>
      </c>
      <c r="D766" s="86">
        <f>DATE(2024,MONTH(tblData[[#This Row],[Birthday (MM/DD/YYYY)]]),DAY(tblData[[#This Row],[Birthday (MM/DD/YYYY)]]))</f>
        <v>45533</v>
      </c>
      <c r="E766" s="3">
        <f>WEEKDAY(tblData[[#This Row],[Birthday 2024]],2)</f>
        <v>4</v>
      </c>
      <c r="F766" s="3">
        <f>WEEKDAY(DATE(2024,MONTH(tblData[[#This Row],[Birthday 2024]]),1),2)</f>
        <v>4</v>
      </c>
      <c r="G766" s="87">
        <f>DATE(2024,MONTH(tblData[[#This Row],[Birthday 2024]]),1)</f>
        <v>45505</v>
      </c>
      <c r="H766" s="87">
        <f>IF(tblData[[#This Row],[First Day of week of the month]]&lt;=2,tblData[[#This Row],[First Day of week]]+2-tblData[[#This Row],[First Day of week of the month]],tblData[[#This Row],[First Day of week]]+7-tblData[[#This Row],[First Day of week of the month]]+2)</f>
        <v>45510</v>
      </c>
      <c r="I766" s="87">
        <f>tblData[[#This Row],[First Tuesday of the month]]+7*2</f>
        <v>45524</v>
      </c>
      <c r="J766" s="3" t="b">
        <f>tblData[[#This Row],[Third Tuesday of the month]]=tblData[[#This Row],[Birthday 2024]]</f>
        <v>0</v>
      </c>
      <c r="K766" s="87" cm="1">
        <f t="array" ref="K766">tblData[[#This Row],[Birthday 2024]]-_xlfn.SWITCH(tblData[[#This Row],[Day of week]],7,0,6,6,5,5,4,4,3,3,2,2,1,1)</f>
        <v>45529</v>
      </c>
      <c r="L766" s="87">
        <f>IF(MONTH(tblData[[#This Row],[Birthday 2024]])=2,DATE(2024,2,25),EOMONTH(tblData[[#This Row],[Birthday 2024]],0)-4)</f>
        <v>45531</v>
      </c>
      <c r="M766" s="87">
        <f>EOMONTH(tblData[[#This Row],[Birthday 2024]],0)</f>
        <v>45535</v>
      </c>
      <c r="N766" s="87" t="b">
        <f>MEDIAN(tblData[[#This Row],[Last - 5]:[Last]],tblData[[#This Row],[Birthday 2024]])=tblData[[#This Row],[Birthday 2024]]</f>
        <v>1</v>
      </c>
      <c r="O766" s="87" t="b">
        <f>DAY(tblData[[#This Row],[Birthday 2024]]) = DAY(EDATE(tblData[[#This Row],[Birthday 2024]],6))</f>
        <v>0</v>
      </c>
      <c r="P766" s="87" t="b">
        <f>IF((tblData[[#This Row],[Day of week]]=7)+(tblData[[#This Row],[Day of week]]=6),TRUE,FALSE)</f>
        <v>0</v>
      </c>
      <c r="Q766" s="3">
        <f>IF(tblData[[#This Row],[Is Weekend]],DAY(tblData[[#This Row],[Birthday 2024]]),0)</f>
        <v>0</v>
      </c>
    </row>
    <row r="767" spans="2:17" ht="23.25" customHeight="1" x14ac:dyDescent="0.25">
      <c r="B767" s="19" t="s">
        <v>746</v>
      </c>
      <c r="C767" s="20">
        <v>37890</v>
      </c>
      <c r="D767" s="86">
        <f>DATE(2024,MONTH(tblData[[#This Row],[Birthday (MM/DD/YYYY)]]),DAY(tblData[[#This Row],[Birthday (MM/DD/YYYY)]]))</f>
        <v>45561</v>
      </c>
      <c r="E767" s="3">
        <f>WEEKDAY(tblData[[#This Row],[Birthday 2024]],2)</f>
        <v>4</v>
      </c>
      <c r="F767" s="3">
        <f>WEEKDAY(DATE(2024,MONTH(tblData[[#This Row],[Birthday 2024]]),1),2)</f>
        <v>7</v>
      </c>
      <c r="G767" s="87">
        <f>DATE(2024,MONTH(tblData[[#This Row],[Birthday 2024]]),1)</f>
        <v>45536</v>
      </c>
      <c r="H767" s="87">
        <f>IF(tblData[[#This Row],[First Day of week of the month]]&lt;=2,tblData[[#This Row],[First Day of week]]+2-tblData[[#This Row],[First Day of week of the month]],tblData[[#This Row],[First Day of week]]+7-tblData[[#This Row],[First Day of week of the month]]+2)</f>
        <v>45538</v>
      </c>
      <c r="I767" s="87">
        <f>tblData[[#This Row],[First Tuesday of the month]]+7*2</f>
        <v>45552</v>
      </c>
      <c r="J767" s="3" t="b">
        <f>tblData[[#This Row],[Third Tuesday of the month]]=tblData[[#This Row],[Birthday 2024]]</f>
        <v>0</v>
      </c>
      <c r="K767" s="87" cm="1">
        <f t="array" ref="K767">tblData[[#This Row],[Birthday 2024]]-_xlfn.SWITCH(tblData[[#This Row],[Day of week]],7,0,6,6,5,5,4,4,3,3,2,2,1,1)</f>
        <v>45557</v>
      </c>
      <c r="L767" s="87">
        <f>IF(MONTH(tblData[[#This Row],[Birthday 2024]])=2,DATE(2024,2,25),EOMONTH(tblData[[#This Row],[Birthday 2024]],0)-4)</f>
        <v>45561</v>
      </c>
      <c r="M767" s="87">
        <f>EOMONTH(tblData[[#This Row],[Birthday 2024]],0)</f>
        <v>45565</v>
      </c>
      <c r="N767" s="87" t="b">
        <f>MEDIAN(tblData[[#This Row],[Last - 5]:[Last]],tblData[[#This Row],[Birthday 2024]])=tblData[[#This Row],[Birthday 2024]]</f>
        <v>1</v>
      </c>
      <c r="O767" s="87" t="b">
        <f>DAY(tblData[[#This Row],[Birthday 2024]]) = DAY(EDATE(tblData[[#This Row],[Birthday 2024]],6))</f>
        <v>1</v>
      </c>
      <c r="P767" s="87" t="b">
        <f>IF((tblData[[#This Row],[Day of week]]=7)+(tblData[[#This Row],[Day of week]]=6),TRUE,FALSE)</f>
        <v>0</v>
      </c>
      <c r="Q767" s="3">
        <f>IF(tblData[[#This Row],[Is Weekend]],DAY(tblData[[#This Row],[Birthday 2024]]),0)</f>
        <v>0</v>
      </c>
    </row>
    <row r="768" spans="2:17" ht="23.25" customHeight="1" x14ac:dyDescent="0.25">
      <c r="B768" s="19" t="s">
        <v>747</v>
      </c>
      <c r="C768" s="20">
        <v>37033</v>
      </c>
      <c r="D768" s="86">
        <f>DATE(2024,MONTH(tblData[[#This Row],[Birthday (MM/DD/YYYY)]]),DAY(tblData[[#This Row],[Birthday (MM/DD/YYYY)]]))</f>
        <v>45434</v>
      </c>
      <c r="E768" s="3">
        <f>WEEKDAY(tblData[[#This Row],[Birthday 2024]],2)</f>
        <v>3</v>
      </c>
      <c r="F768" s="3">
        <f>WEEKDAY(DATE(2024,MONTH(tblData[[#This Row],[Birthday 2024]]),1),2)</f>
        <v>3</v>
      </c>
      <c r="G768" s="87">
        <f>DATE(2024,MONTH(tblData[[#This Row],[Birthday 2024]]),1)</f>
        <v>45413</v>
      </c>
      <c r="H768" s="87">
        <f>IF(tblData[[#This Row],[First Day of week of the month]]&lt;=2,tblData[[#This Row],[First Day of week]]+2-tblData[[#This Row],[First Day of week of the month]],tblData[[#This Row],[First Day of week]]+7-tblData[[#This Row],[First Day of week of the month]]+2)</f>
        <v>45419</v>
      </c>
      <c r="I768" s="87">
        <f>tblData[[#This Row],[First Tuesday of the month]]+7*2</f>
        <v>45433</v>
      </c>
      <c r="J768" s="3" t="b">
        <f>tblData[[#This Row],[Third Tuesday of the month]]=tblData[[#This Row],[Birthday 2024]]</f>
        <v>0</v>
      </c>
      <c r="K768" s="87" cm="1">
        <f t="array" ref="K768">tblData[[#This Row],[Birthday 2024]]-_xlfn.SWITCH(tblData[[#This Row],[Day of week]],7,0,6,6,5,5,4,4,3,3,2,2,1,1)</f>
        <v>45431</v>
      </c>
      <c r="L768" s="87">
        <f>IF(MONTH(tblData[[#This Row],[Birthday 2024]])=2,DATE(2024,2,25),EOMONTH(tblData[[#This Row],[Birthday 2024]],0)-4)</f>
        <v>45439</v>
      </c>
      <c r="M768" s="87">
        <f>EOMONTH(tblData[[#This Row],[Birthday 2024]],0)</f>
        <v>45443</v>
      </c>
      <c r="N768" s="87" t="b">
        <f>MEDIAN(tblData[[#This Row],[Last - 5]:[Last]],tblData[[#This Row],[Birthday 2024]])=tblData[[#This Row],[Birthday 2024]]</f>
        <v>0</v>
      </c>
      <c r="O768" s="87" t="b">
        <f>DAY(tblData[[#This Row],[Birthday 2024]]) = DAY(EDATE(tblData[[#This Row],[Birthday 2024]],6))</f>
        <v>1</v>
      </c>
      <c r="P768" s="87" t="b">
        <f>IF((tblData[[#This Row],[Day of week]]=7)+(tblData[[#This Row],[Day of week]]=6),TRUE,FALSE)</f>
        <v>0</v>
      </c>
      <c r="Q768" s="3">
        <f>IF(tblData[[#This Row],[Is Weekend]],DAY(tblData[[#This Row],[Birthday 2024]]),0)</f>
        <v>0</v>
      </c>
    </row>
    <row r="769" spans="2:17" ht="23.25" customHeight="1" x14ac:dyDescent="0.25">
      <c r="B769" s="19" t="s">
        <v>748</v>
      </c>
      <c r="C769" s="20">
        <v>38327</v>
      </c>
      <c r="D769" s="86">
        <f>DATE(2024,MONTH(tblData[[#This Row],[Birthday (MM/DD/YYYY)]]),DAY(tblData[[#This Row],[Birthday (MM/DD/YYYY)]]))</f>
        <v>45632</v>
      </c>
      <c r="E769" s="3">
        <f>WEEKDAY(tblData[[#This Row],[Birthday 2024]],2)</f>
        <v>5</v>
      </c>
      <c r="F769" s="3">
        <f>WEEKDAY(DATE(2024,MONTH(tblData[[#This Row],[Birthday 2024]]),1),2)</f>
        <v>7</v>
      </c>
      <c r="G769" s="87">
        <f>DATE(2024,MONTH(tblData[[#This Row],[Birthday 2024]]),1)</f>
        <v>45627</v>
      </c>
      <c r="H769" s="87">
        <f>IF(tblData[[#This Row],[First Day of week of the month]]&lt;=2,tblData[[#This Row],[First Day of week]]+2-tblData[[#This Row],[First Day of week of the month]],tblData[[#This Row],[First Day of week]]+7-tblData[[#This Row],[First Day of week of the month]]+2)</f>
        <v>45629</v>
      </c>
      <c r="I769" s="87">
        <f>tblData[[#This Row],[First Tuesday of the month]]+7*2</f>
        <v>45643</v>
      </c>
      <c r="J769" s="3" t="b">
        <f>tblData[[#This Row],[Third Tuesday of the month]]=tblData[[#This Row],[Birthday 2024]]</f>
        <v>0</v>
      </c>
      <c r="K769" s="87" cm="1">
        <f t="array" ref="K769">tblData[[#This Row],[Birthday 2024]]-_xlfn.SWITCH(tblData[[#This Row],[Day of week]],7,0,6,6,5,5,4,4,3,3,2,2,1,1)</f>
        <v>45627</v>
      </c>
      <c r="L769" s="87">
        <f>IF(MONTH(tblData[[#This Row],[Birthday 2024]])=2,DATE(2024,2,25),EOMONTH(tblData[[#This Row],[Birthday 2024]],0)-4)</f>
        <v>45653</v>
      </c>
      <c r="M769" s="87">
        <f>EOMONTH(tblData[[#This Row],[Birthday 2024]],0)</f>
        <v>45657</v>
      </c>
      <c r="N769" s="87" t="b">
        <f>MEDIAN(tblData[[#This Row],[Last - 5]:[Last]],tblData[[#This Row],[Birthday 2024]])=tblData[[#This Row],[Birthday 2024]]</f>
        <v>0</v>
      </c>
      <c r="O769" s="87" t="b">
        <f>DAY(tblData[[#This Row],[Birthday 2024]]) = DAY(EDATE(tblData[[#This Row],[Birthday 2024]],6))</f>
        <v>1</v>
      </c>
      <c r="P769" s="87" t="b">
        <f>IF((tblData[[#This Row],[Day of week]]=7)+(tblData[[#This Row],[Day of week]]=6),TRUE,FALSE)</f>
        <v>0</v>
      </c>
      <c r="Q769" s="3">
        <f>IF(tblData[[#This Row],[Is Weekend]],DAY(tblData[[#This Row],[Birthday 2024]]),0)</f>
        <v>0</v>
      </c>
    </row>
    <row r="770" spans="2:17" ht="23.25" customHeight="1" x14ac:dyDescent="0.25">
      <c r="B770" s="19" t="s">
        <v>749</v>
      </c>
      <c r="C770" s="20">
        <v>37007</v>
      </c>
      <c r="D770" s="86">
        <f>DATE(2024,MONTH(tblData[[#This Row],[Birthday (MM/DD/YYYY)]]),DAY(tblData[[#This Row],[Birthday (MM/DD/YYYY)]]))</f>
        <v>45408</v>
      </c>
      <c r="E770" s="3">
        <f>WEEKDAY(tblData[[#This Row],[Birthday 2024]],2)</f>
        <v>5</v>
      </c>
      <c r="F770" s="3">
        <f>WEEKDAY(DATE(2024,MONTH(tblData[[#This Row],[Birthday 2024]]),1),2)</f>
        <v>1</v>
      </c>
      <c r="G770" s="87">
        <f>DATE(2024,MONTH(tblData[[#This Row],[Birthday 2024]]),1)</f>
        <v>45383</v>
      </c>
      <c r="H770" s="87">
        <f>IF(tblData[[#This Row],[First Day of week of the month]]&lt;=2,tblData[[#This Row],[First Day of week]]+2-tblData[[#This Row],[First Day of week of the month]],tblData[[#This Row],[First Day of week]]+7-tblData[[#This Row],[First Day of week of the month]]+2)</f>
        <v>45384</v>
      </c>
      <c r="I770" s="87">
        <f>tblData[[#This Row],[First Tuesday of the month]]+7*2</f>
        <v>45398</v>
      </c>
      <c r="J770" s="3" t="b">
        <f>tblData[[#This Row],[Third Tuesday of the month]]=tblData[[#This Row],[Birthday 2024]]</f>
        <v>0</v>
      </c>
      <c r="K770" s="87" cm="1">
        <f t="array" ref="K770">tblData[[#This Row],[Birthday 2024]]-_xlfn.SWITCH(tblData[[#This Row],[Day of week]],7,0,6,6,5,5,4,4,3,3,2,2,1,1)</f>
        <v>45403</v>
      </c>
      <c r="L770" s="87">
        <f>IF(MONTH(tblData[[#This Row],[Birthday 2024]])=2,DATE(2024,2,25),EOMONTH(tblData[[#This Row],[Birthday 2024]],0)-4)</f>
        <v>45408</v>
      </c>
      <c r="M770" s="87">
        <f>EOMONTH(tblData[[#This Row],[Birthday 2024]],0)</f>
        <v>45412</v>
      </c>
      <c r="N770" s="87" t="b">
        <f>MEDIAN(tblData[[#This Row],[Last - 5]:[Last]],tblData[[#This Row],[Birthday 2024]])=tblData[[#This Row],[Birthday 2024]]</f>
        <v>1</v>
      </c>
      <c r="O770" s="87" t="b">
        <f>DAY(tblData[[#This Row],[Birthday 2024]]) = DAY(EDATE(tblData[[#This Row],[Birthday 2024]],6))</f>
        <v>1</v>
      </c>
      <c r="P770" s="87" t="b">
        <f>IF((tblData[[#This Row],[Day of week]]=7)+(tblData[[#This Row],[Day of week]]=6),TRUE,FALSE)</f>
        <v>0</v>
      </c>
      <c r="Q770" s="3">
        <f>IF(tblData[[#This Row],[Is Weekend]],DAY(tblData[[#This Row],[Birthday 2024]]),0)</f>
        <v>0</v>
      </c>
    </row>
    <row r="771" spans="2:17" ht="23.25" customHeight="1" x14ac:dyDescent="0.25">
      <c r="B771" s="19" t="s">
        <v>750</v>
      </c>
      <c r="C771" s="20">
        <v>38149</v>
      </c>
      <c r="D771" s="86">
        <f>DATE(2024,MONTH(tblData[[#This Row],[Birthday (MM/DD/YYYY)]]),DAY(tblData[[#This Row],[Birthday (MM/DD/YYYY)]]))</f>
        <v>45454</v>
      </c>
      <c r="E771" s="3">
        <f>WEEKDAY(tblData[[#This Row],[Birthday 2024]],2)</f>
        <v>2</v>
      </c>
      <c r="F771" s="3">
        <f>WEEKDAY(DATE(2024,MONTH(tblData[[#This Row],[Birthday 2024]]),1),2)</f>
        <v>6</v>
      </c>
      <c r="G771" s="87">
        <f>DATE(2024,MONTH(tblData[[#This Row],[Birthday 2024]]),1)</f>
        <v>45444</v>
      </c>
      <c r="H771" s="87">
        <f>IF(tblData[[#This Row],[First Day of week of the month]]&lt;=2,tblData[[#This Row],[First Day of week]]+2-tblData[[#This Row],[First Day of week of the month]],tblData[[#This Row],[First Day of week]]+7-tblData[[#This Row],[First Day of week of the month]]+2)</f>
        <v>45447</v>
      </c>
      <c r="I771" s="87">
        <f>tblData[[#This Row],[First Tuesday of the month]]+7*2</f>
        <v>45461</v>
      </c>
      <c r="J771" s="3" t="b">
        <f>tblData[[#This Row],[Third Tuesday of the month]]=tblData[[#This Row],[Birthday 2024]]</f>
        <v>0</v>
      </c>
      <c r="K771" s="87" cm="1">
        <f t="array" ref="K771">tblData[[#This Row],[Birthday 2024]]-_xlfn.SWITCH(tblData[[#This Row],[Day of week]],7,0,6,6,5,5,4,4,3,3,2,2,1,1)</f>
        <v>45452</v>
      </c>
      <c r="L771" s="87">
        <f>IF(MONTH(tblData[[#This Row],[Birthday 2024]])=2,DATE(2024,2,25),EOMONTH(tblData[[#This Row],[Birthday 2024]],0)-4)</f>
        <v>45469</v>
      </c>
      <c r="M771" s="87">
        <f>EOMONTH(tblData[[#This Row],[Birthday 2024]],0)</f>
        <v>45473</v>
      </c>
      <c r="N771" s="87" t="b">
        <f>MEDIAN(tblData[[#This Row],[Last - 5]:[Last]],tblData[[#This Row],[Birthday 2024]])=tblData[[#This Row],[Birthday 2024]]</f>
        <v>0</v>
      </c>
      <c r="O771" s="87" t="b">
        <f>DAY(tblData[[#This Row],[Birthday 2024]]) = DAY(EDATE(tblData[[#This Row],[Birthday 2024]],6))</f>
        <v>1</v>
      </c>
      <c r="P771" s="87" t="b">
        <f>IF((tblData[[#This Row],[Day of week]]=7)+(tblData[[#This Row],[Day of week]]=6),TRUE,FALSE)</f>
        <v>0</v>
      </c>
      <c r="Q771" s="3">
        <f>IF(tblData[[#This Row],[Is Weekend]],DAY(tblData[[#This Row],[Birthday 2024]]),0)</f>
        <v>0</v>
      </c>
    </row>
    <row r="772" spans="2:17" ht="23.25" customHeight="1" x14ac:dyDescent="0.25">
      <c r="B772" s="19" t="s">
        <v>751</v>
      </c>
      <c r="C772" s="20">
        <v>37364</v>
      </c>
      <c r="D772" s="86">
        <f>DATE(2024,MONTH(tblData[[#This Row],[Birthday (MM/DD/YYYY)]]),DAY(tblData[[#This Row],[Birthday (MM/DD/YYYY)]]))</f>
        <v>45400</v>
      </c>
      <c r="E772" s="3">
        <f>WEEKDAY(tblData[[#This Row],[Birthday 2024]],2)</f>
        <v>4</v>
      </c>
      <c r="F772" s="3">
        <f>WEEKDAY(DATE(2024,MONTH(tblData[[#This Row],[Birthday 2024]]),1),2)</f>
        <v>1</v>
      </c>
      <c r="G772" s="87">
        <f>DATE(2024,MONTH(tblData[[#This Row],[Birthday 2024]]),1)</f>
        <v>45383</v>
      </c>
      <c r="H772" s="87">
        <f>IF(tblData[[#This Row],[First Day of week of the month]]&lt;=2,tblData[[#This Row],[First Day of week]]+2-tblData[[#This Row],[First Day of week of the month]],tblData[[#This Row],[First Day of week]]+7-tblData[[#This Row],[First Day of week of the month]]+2)</f>
        <v>45384</v>
      </c>
      <c r="I772" s="87">
        <f>tblData[[#This Row],[First Tuesday of the month]]+7*2</f>
        <v>45398</v>
      </c>
      <c r="J772" s="3" t="b">
        <f>tblData[[#This Row],[Third Tuesday of the month]]=tblData[[#This Row],[Birthday 2024]]</f>
        <v>0</v>
      </c>
      <c r="K772" s="87" cm="1">
        <f t="array" ref="K772">tblData[[#This Row],[Birthday 2024]]-_xlfn.SWITCH(tblData[[#This Row],[Day of week]],7,0,6,6,5,5,4,4,3,3,2,2,1,1)</f>
        <v>45396</v>
      </c>
      <c r="L772" s="87">
        <f>IF(MONTH(tblData[[#This Row],[Birthday 2024]])=2,DATE(2024,2,25),EOMONTH(tblData[[#This Row],[Birthday 2024]],0)-4)</f>
        <v>45408</v>
      </c>
      <c r="M772" s="87">
        <f>EOMONTH(tblData[[#This Row],[Birthday 2024]],0)</f>
        <v>45412</v>
      </c>
      <c r="N772" s="87" t="b">
        <f>MEDIAN(tblData[[#This Row],[Last - 5]:[Last]],tblData[[#This Row],[Birthday 2024]])=tblData[[#This Row],[Birthday 2024]]</f>
        <v>0</v>
      </c>
      <c r="O772" s="87" t="b">
        <f>DAY(tblData[[#This Row],[Birthday 2024]]) = DAY(EDATE(tblData[[#This Row],[Birthday 2024]],6))</f>
        <v>1</v>
      </c>
      <c r="P772" s="87" t="b">
        <f>IF((tblData[[#This Row],[Day of week]]=7)+(tblData[[#This Row],[Day of week]]=6),TRUE,FALSE)</f>
        <v>0</v>
      </c>
      <c r="Q772" s="3">
        <f>IF(tblData[[#This Row],[Is Weekend]],DAY(tblData[[#This Row],[Birthday 2024]]),0)</f>
        <v>0</v>
      </c>
    </row>
    <row r="773" spans="2:17" ht="23.25" customHeight="1" x14ac:dyDescent="0.25">
      <c r="B773" s="19" t="s">
        <v>752</v>
      </c>
      <c r="C773" s="20">
        <v>37697</v>
      </c>
      <c r="D773" s="86">
        <f>DATE(2024,MONTH(tblData[[#This Row],[Birthday (MM/DD/YYYY)]]),DAY(tblData[[#This Row],[Birthday (MM/DD/YYYY)]]))</f>
        <v>45368</v>
      </c>
      <c r="E773" s="3">
        <f>WEEKDAY(tblData[[#This Row],[Birthday 2024]],2)</f>
        <v>7</v>
      </c>
      <c r="F773" s="3">
        <f>WEEKDAY(DATE(2024,MONTH(tblData[[#This Row],[Birthday 2024]]),1),2)</f>
        <v>5</v>
      </c>
      <c r="G773" s="87">
        <f>DATE(2024,MONTH(tblData[[#This Row],[Birthday 2024]]),1)</f>
        <v>45352</v>
      </c>
      <c r="H773" s="87">
        <f>IF(tblData[[#This Row],[First Day of week of the month]]&lt;=2,tblData[[#This Row],[First Day of week]]+2-tblData[[#This Row],[First Day of week of the month]],tblData[[#This Row],[First Day of week]]+7-tblData[[#This Row],[First Day of week of the month]]+2)</f>
        <v>45356</v>
      </c>
      <c r="I773" s="87">
        <f>tblData[[#This Row],[First Tuesday of the month]]+7*2</f>
        <v>45370</v>
      </c>
      <c r="J773" s="3" t="b">
        <f>tblData[[#This Row],[Third Tuesday of the month]]=tblData[[#This Row],[Birthday 2024]]</f>
        <v>0</v>
      </c>
      <c r="K773" s="87" cm="1">
        <f t="array" ref="K773">tblData[[#This Row],[Birthday 2024]]-_xlfn.SWITCH(tblData[[#This Row],[Day of week]],7,0,6,6,5,5,4,4,3,3,2,2,1,1)</f>
        <v>45368</v>
      </c>
      <c r="L773" s="87">
        <f>IF(MONTH(tblData[[#This Row],[Birthday 2024]])=2,DATE(2024,2,25),EOMONTH(tblData[[#This Row],[Birthday 2024]],0)-4)</f>
        <v>45378</v>
      </c>
      <c r="M773" s="87">
        <f>EOMONTH(tblData[[#This Row],[Birthday 2024]],0)</f>
        <v>45382</v>
      </c>
      <c r="N773" s="87" t="b">
        <f>MEDIAN(tblData[[#This Row],[Last - 5]:[Last]],tblData[[#This Row],[Birthday 2024]])=tblData[[#This Row],[Birthday 2024]]</f>
        <v>0</v>
      </c>
      <c r="O773" s="87" t="b">
        <f>DAY(tblData[[#This Row],[Birthday 2024]]) = DAY(EDATE(tblData[[#This Row],[Birthday 2024]],6))</f>
        <v>1</v>
      </c>
      <c r="P773" s="87" t="b">
        <f>IF((tblData[[#This Row],[Day of week]]=7)+(tblData[[#This Row],[Day of week]]=6),TRUE,FALSE)</f>
        <v>1</v>
      </c>
      <c r="Q773" s="3">
        <f>IF(tblData[[#This Row],[Is Weekend]],DAY(tblData[[#This Row],[Birthday 2024]]),0)</f>
        <v>17</v>
      </c>
    </row>
    <row r="774" spans="2:17" ht="23.25" customHeight="1" x14ac:dyDescent="0.25">
      <c r="B774" s="19" t="s">
        <v>753</v>
      </c>
      <c r="C774" s="20">
        <v>37172</v>
      </c>
      <c r="D774" s="86">
        <f>DATE(2024,MONTH(tblData[[#This Row],[Birthday (MM/DD/YYYY)]]),DAY(tblData[[#This Row],[Birthday (MM/DD/YYYY)]]))</f>
        <v>45573</v>
      </c>
      <c r="E774" s="3">
        <f>WEEKDAY(tblData[[#This Row],[Birthday 2024]],2)</f>
        <v>2</v>
      </c>
      <c r="F774" s="3">
        <f>WEEKDAY(DATE(2024,MONTH(tblData[[#This Row],[Birthday 2024]]),1),2)</f>
        <v>2</v>
      </c>
      <c r="G774" s="87">
        <f>DATE(2024,MONTH(tblData[[#This Row],[Birthday 2024]]),1)</f>
        <v>45566</v>
      </c>
      <c r="H774" s="87">
        <f>IF(tblData[[#This Row],[First Day of week of the month]]&lt;=2,tblData[[#This Row],[First Day of week]]+2-tblData[[#This Row],[First Day of week of the month]],tblData[[#This Row],[First Day of week]]+7-tblData[[#This Row],[First Day of week of the month]]+2)</f>
        <v>45566</v>
      </c>
      <c r="I774" s="87">
        <f>tblData[[#This Row],[First Tuesday of the month]]+7*2</f>
        <v>45580</v>
      </c>
      <c r="J774" s="3" t="b">
        <f>tblData[[#This Row],[Third Tuesday of the month]]=tblData[[#This Row],[Birthday 2024]]</f>
        <v>0</v>
      </c>
      <c r="K774" s="87" cm="1">
        <f t="array" ref="K774">tblData[[#This Row],[Birthday 2024]]-_xlfn.SWITCH(tblData[[#This Row],[Day of week]],7,0,6,6,5,5,4,4,3,3,2,2,1,1)</f>
        <v>45571</v>
      </c>
      <c r="L774" s="87">
        <f>IF(MONTH(tblData[[#This Row],[Birthday 2024]])=2,DATE(2024,2,25),EOMONTH(tblData[[#This Row],[Birthday 2024]],0)-4)</f>
        <v>45592</v>
      </c>
      <c r="M774" s="87">
        <f>EOMONTH(tblData[[#This Row],[Birthday 2024]],0)</f>
        <v>45596</v>
      </c>
      <c r="N774" s="87" t="b">
        <f>MEDIAN(tblData[[#This Row],[Last - 5]:[Last]],tblData[[#This Row],[Birthday 2024]])=tblData[[#This Row],[Birthday 2024]]</f>
        <v>0</v>
      </c>
      <c r="O774" s="87" t="b">
        <f>DAY(tblData[[#This Row],[Birthday 2024]]) = DAY(EDATE(tblData[[#This Row],[Birthday 2024]],6))</f>
        <v>1</v>
      </c>
      <c r="P774" s="87" t="b">
        <f>IF((tblData[[#This Row],[Day of week]]=7)+(tblData[[#This Row],[Day of week]]=6),TRUE,FALSE)</f>
        <v>0</v>
      </c>
      <c r="Q774" s="3">
        <f>IF(tblData[[#This Row],[Is Weekend]],DAY(tblData[[#This Row],[Birthday 2024]]),0)</f>
        <v>0</v>
      </c>
    </row>
    <row r="775" spans="2:17" ht="23.25" customHeight="1" x14ac:dyDescent="0.25">
      <c r="B775" s="19" t="s">
        <v>754</v>
      </c>
      <c r="C775" s="20">
        <v>38102</v>
      </c>
      <c r="D775" s="86">
        <f>DATE(2024,MONTH(tblData[[#This Row],[Birthday (MM/DD/YYYY)]]),DAY(tblData[[#This Row],[Birthday (MM/DD/YYYY)]]))</f>
        <v>45407</v>
      </c>
      <c r="E775" s="3">
        <f>WEEKDAY(tblData[[#This Row],[Birthday 2024]],2)</f>
        <v>4</v>
      </c>
      <c r="F775" s="3">
        <f>WEEKDAY(DATE(2024,MONTH(tblData[[#This Row],[Birthday 2024]]),1),2)</f>
        <v>1</v>
      </c>
      <c r="G775" s="87">
        <f>DATE(2024,MONTH(tblData[[#This Row],[Birthday 2024]]),1)</f>
        <v>45383</v>
      </c>
      <c r="H775" s="87">
        <f>IF(tblData[[#This Row],[First Day of week of the month]]&lt;=2,tblData[[#This Row],[First Day of week]]+2-tblData[[#This Row],[First Day of week of the month]],tblData[[#This Row],[First Day of week]]+7-tblData[[#This Row],[First Day of week of the month]]+2)</f>
        <v>45384</v>
      </c>
      <c r="I775" s="87">
        <f>tblData[[#This Row],[First Tuesday of the month]]+7*2</f>
        <v>45398</v>
      </c>
      <c r="J775" s="3" t="b">
        <f>tblData[[#This Row],[Third Tuesday of the month]]=tblData[[#This Row],[Birthday 2024]]</f>
        <v>0</v>
      </c>
      <c r="K775" s="87" cm="1">
        <f t="array" ref="K775">tblData[[#This Row],[Birthday 2024]]-_xlfn.SWITCH(tblData[[#This Row],[Day of week]],7,0,6,6,5,5,4,4,3,3,2,2,1,1)</f>
        <v>45403</v>
      </c>
      <c r="L775" s="87">
        <f>IF(MONTH(tblData[[#This Row],[Birthday 2024]])=2,DATE(2024,2,25),EOMONTH(tblData[[#This Row],[Birthday 2024]],0)-4)</f>
        <v>45408</v>
      </c>
      <c r="M775" s="87">
        <f>EOMONTH(tblData[[#This Row],[Birthday 2024]],0)</f>
        <v>45412</v>
      </c>
      <c r="N775" s="87" t="b">
        <f>MEDIAN(tblData[[#This Row],[Last - 5]:[Last]],tblData[[#This Row],[Birthday 2024]])=tblData[[#This Row],[Birthday 2024]]</f>
        <v>0</v>
      </c>
      <c r="O775" s="87" t="b">
        <f>DAY(tblData[[#This Row],[Birthday 2024]]) = DAY(EDATE(tblData[[#This Row],[Birthday 2024]],6))</f>
        <v>1</v>
      </c>
      <c r="P775" s="87" t="b">
        <f>IF((tblData[[#This Row],[Day of week]]=7)+(tblData[[#This Row],[Day of week]]=6),TRUE,FALSE)</f>
        <v>0</v>
      </c>
      <c r="Q775" s="3">
        <f>IF(tblData[[#This Row],[Is Weekend]],DAY(tblData[[#This Row],[Birthday 2024]]),0)</f>
        <v>0</v>
      </c>
    </row>
    <row r="776" spans="2:17" ht="23.25" customHeight="1" x14ac:dyDescent="0.25">
      <c r="B776" s="19" t="s">
        <v>755</v>
      </c>
      <c r="C776" s="20">
        <v>37287</v>
      </c>
      <c r="D776" s="86">
        <f>DATE(2024,MONTH(tblData[[#This Row],[Birthday (MM/DD/YYYY)]]),DAY(tblData[[#This Row],[Birthday (MM/DD/YYYY)]]))</f>
        <v>45322</v>
      </c>
      <c r="E776" s="3">
        <f>WEEKDAY(tblData[[#This Row],[Birthday 2024]],2)</f>
        <v>3</v>
      </c>
      <c r="F776" s="3">
        <f>WEEKDAY(DATE(2024,MONTH(tblData[[#This Row],[Birthday 2024]]),1),2)</f>
        <v>1</v>
      </c>
      <c r="G776" s="87">
        <f>DATE(2024,MONTH(tblData[[#This Row],[Birthday 2024]]),1)</f>
        <v>45292</v>
      </c>
      <c r="H776" s="87">
        <f>IF(tblData[[#This Row],[First Day of week of the month]]&lt;=2,tblData[[#This Row],[First Day of week]]+2-tblData[[#This Row],[First Day of week of the month]],tblData[[#This Row],[First Day of week]]+7-tblData[[#This Row],[First Day of week of the month]]+2)</f>
        <v>45293</v>
      </c>
      <c r="I776" s="87">
        <f>tblData[[#This Row],[First Tuesday of the month]]+7*2</f>
        <v>45307</v>
      </c>
      <c r="J776" s="3" t="b">
        <f>tblData[[#This Row],[Third Tuesday of the month]]=tblData[[#This Row],[Birthday 2024]]</f>
        <v>0</v>
      </c>
      <c r="K776" s="87" cm="1">
        <f t="array" ref="K776">tblData[[#This Row],[Birthday 2024]]-_xlfn.SWITCH(tblData[[#This Row],[Day of week]],7,0,6,6,5,5,4,4,3,3,2,2,1,1)</f>
        <v>45319</v>
      </c>
      <c r="L776" s="87">
        <f>IF(MONTH(tblData[[#This Row],[Birthday 2024]])=2,DATE(2024,2,25),EOMONTH(tblData[[#This Row],[Birthday 2024]],0)-4)</f>
        <v>45318</v>
      </c>
      <c r="M776" s="87">
        <f>EOMONTH(tblData[[#This Row],[Birthday 2024]],0)</f>
        <v>45322</v>
      </c>
      <c r="N776" s="87" t="b">
        <f>MEDIAN(tblData[[#This Row],[Last - 5]:[Last]],tblData[[#This Row],[Birthday 2024]])=tblData[[#This Row],[Birthday 2024]]</f>
        <v>1</v>
      </c>
      <c r="O776" s="87" t="b">
        <f>DAY(tblData[[#This Row],[Birthday 2024]]) = DAY(EDATE(tblData[[#This Row],[Birthday 2024]],6))</f>
        <v>1</v>
      </c>
      <c r="P776" s="87" t="b">
        <f>IF((tblData[[#This Row],[Day of week]]=7)+(tblData[[#This Row],[Day of week]]=6),TRUE,FALSE)</f>
        <v>0</v>
      </c>
      <c r="Q776" s="3">
        <f>IF(tblData[[#This Row],[Is Weekend]],DAY(tblData[[#This Row],[Birthday 2024]]),0)</f>
        <v>0</v>
      </c>
    </row>
    <row r="777" spans="2:17" ht="23.25" customHeight="1" x14ac:dyDescent="0.25">
      <c r="B777" s="19" t="s">
        <v>756</v>
      </c>
      <c r="C777" s="20">
        <v>38241</v>
      </c>
      <c r="D777" s="86">
        <f>DATE(2024,MONTH(tblData[[#This Row],[Birthday (MM/DD/YYYY)]]),DAY(tblData[[#This Row],[Birthday (MM/DD/YYYY)]]))</f>
        <v>45546</v>
      </c>
      <c r="E777" s="3">
        <f>WEEKDAY(tblData[[#This Row],[Birthday 2024]],2)</f>
        <v>3</v>
      </c>
      <c r="F777" s="3">
        <f>WEEKDAY(DATE(2024,MONTH(tblData[[#This Row],[Birthday 2024]]),1),2)</f>
        <v>7</v>
      </c>
      <c r="G777" s="87">
        <f>DATE(2024,MONTH(tblData[[#This Row],[Birthday 2024]]),1)</f>
        <v>45536</v>
      </c>
      <c r="H777" s="87">
        <f>IF(tblData[[#This Row],[First Day of week of the month]]&lt;=2,tblData[[#This Row],[First Day of week]]+2-tblData[[#This Row],[First Day of week of the month]],tblData[[#This Row],[First Day of week]]+7-tblData[[#This Row],[First Day of week of the month]]+2)</f>
        <v>45538</v>
      </c>
      <c r="I777" s="87">
        <f>tblData[[#This Row],[First Tuesday of the month]]+7*2</f>
        <v>45552</v>
      </c>
      <c r="J777" s="3" t="b">
        <f>tblData[[#This Row],[Third Tuesday of the month]]=tblData[[#This Row],[Birthday 2024]]</f>
        <v>0</v>
      </c>
      <c r="K777" s="87" cm="1">
        <f t="array" ref="K777">tblData[[#This Row],[Birthday 2024]]-_xlfn.SWITCH(tblData[[#This Row],[Day of week]],7,0,6,6,5,5,4,4,3,3,2,2,1,1)</f>
        <v>45543</v>
      </c>
      <c r="L777" s="87">
        <f>IF(MONTH(tblData[[#This Row],[Birthday 2024]])=2,DATE(2024,2,25),EOMONTH(tblData[[#This Row],[Birthday 2024]],0)-4)</f>
        <v>45561</v>
      </c>
      <c r="M777" s="87">
        <f>EOMONTH(tblData[[#This Row],[Birthday 2024]],0)</f>
        <v>45565</v>
      </c>
      <c r="N777" s="87" t="b">
        <f>MEDIAN(tblData[[#This Row],[Last - 5]:[Last]],tblData[[#This Row],[Birthday 2024]])=tblData[[#This Row],[Birthday 2024]]</f>
        <v>0</v>
      </c>
      <c r="O777" s="87" t="b">
        <f>DAY(tblData[[#This Row],[Birthday 2024]]) = DAY(EDATE(tblData[[#This Row],[Birthday 2024]],6))</f>
        <v>1</v>
      </c>
      <c r="P777" s="87" t="b">
        <f>IF((tblData[[#This Row],[Day of week]]=7)+(tblData[[#This Row],[Day of week]]=6),TRUE,FALSE)</f>
        <v>0</v>
      </c>
      <c r="Q777" s="3">
        <f>IF(tblData[[#This Row],[Is Weekend]],DAY(tblData[[#This Row],[Birthday 2024]]),0)</f>
        <v>0</v>
      </c>
    </row>
    <row r="778" spans="2:17" ht="23.25" customHeight="1" x14ac:dyDescent="0.25">
      <c r="B778" s="19" t="s">
        <v>757</v>
      </c>
      <c r="C778" s="20">
        <v>37805</v>
      </c>
      <c r="D778" s="86">
        <f>DATE(2024,MONTH(tblData[[#This Row],[Birthday (MM/DD/YYYY)]]),DAY(tblData[[#This Row],[Birthday (MM/DD/YYYY)]]))</f>
        <v>45476</v>
      </c>
      <c r="E778" s="3">
        <f>WEEKDAY(tblData[[#This Row],[Birthday 2024]],2)</f>
        <v>3</v>
      </c>
      <c r="F778" s="3">
        <f>WEEKDAY(DATE(2024,MONTH(tblData[[#This Row],[Birthday 2024]]),1),2)</f>
        <v>1</v>
      </c>
      <c r="G778" s="87">
        <f>DATE(2024,MONTH(tblData[[#This Row],[Birthday 2024]]),1)</f>
        <v>45474</v>
      </c>
      <c r="H778" s="87">
        <f>IF(tblData[[#This Row],[First Day of week of the month]]&lt;=2,tblData[[#This Row],[First Day of week]]+2-tblData[[#This Row],[First Day of week of the month]],tblData[[#This Row],[First Day of week]]+7-tblData[[#This Row],[First Day of week of the month]]+2)</f>
        <v>45475</v>
      </c>
      <c r="I778" s="87">
        <f>tblData[[#This Row],[First Tuesday of the month]]+7*2</f>
        <v>45489</v>
      </c>
      <c r="J778" s="3" t="b">
        <f>tblData[[#This Row],[Third Tuesday of the month]]=tblData[[#This Row],[Birthday 2024]]</f>
        <v>0</v>
      </c>
      <c r="K778" s="87" cm="1">
        <f t="array" ref="K778">tblData[[#This Row],[Birthday 2024]]-_xlfn.SWITCH(tblData[[#This Row],[Day of week]],7,0,6,6,5,5,4,4,3,3,2,2,1,1)</f>
        <v>45473</v>
      </c>
      <c r="L778" s="87">
        <f>IF(MONTH(tblData[[#This Row],[Birthday 2024]])=2,DATE(2024,2,25),EOMONTH(tblData[[#This Row],[Birthday 2024]],0)-4)</f>
        <v>45500</v>
      </c>
      <c r="M778" s="87">
        <f>EOMONTH(tblData[[#This Row],[Birthday 2024]],0)</f>
        <v>45504</v>
      </c>
      <c r="N778" s="87" t="b">
        <f>MEDIAN(tblData[[#This Row],[Last - 5]:[Last]],tblData[[#This Row],[Birthday 2024]])=tblData[[#This Row],[Birthday 2024]]</f>
        <v>0</v>
      </c>
      <c r="O778" s="87" t="b">
        <f>DAY(tblData[[#This Row],[Birthday 2024]]) = DAY(EDATE(tblData[[#This Row],[Birthday 2024]],6))</f>
        <v>1</v>
      </c>
      <c r="P778" s="87" t="b">
        <f>IF((tblData[[#This Row],[Day of week]]=7)+(tblData[[#This Row],[Day of week]]=6),TRUE,FALSE)</f>
        <v>0</v>
      </c>
      <c r="Q778" s="3">
        <f>IF(tblData[[#This Row],[Is Weekend]],DAY(tblData[[#This Row],[Birthday 2024]]),0)</f>
        <v>0</v>
      </c>
    </row>
    <row r="779" spans="2:17" ht="23.25" customHeight="1" x14ac:dyDescent="0.25">
      <c r="B779" s="19" t="s">
        <v>758</v>
      </c>
      <c r="C779" s="20">
        <v>37513</v>
      </c>
      <c r="D779" s="86">
        <f>DATE(2024,MONTH(tblData[[#This Row],[Birthday (MM/DD/YYYY)]]),DAY(tblData[[#This Row],[Birthday (MM/DD/YYYY)]]))</f>
        <v>45549</v>
      </c>
      <c r="E779" s="3">
        <f>WEEKDAY(tblData[[#This Row],[Birthday 2024]],2)</f>
        <v>6</v>
      </c>
      <c r="F779" s="3">
        <f>WEEKDAY(DATE(2024,MONTH(tblData[[#This Row],[Birthday 2024]]),1),2)</f>
        <v>7</v>
      </c>
      <c r="G779" s="87">
        <f>DATE(2024,MONTH(tblData[[#This Row],[Birthday 2024]]),1)</f>
        <v>45536</v>
      </c>
      <c r="H779" s="87">
        <f>IF(tblData[[#This Row],[First Day of week of the month]]&lt;=2,tblData[[#This Row],[First Day of week]]+2-tblData[[#This Row],[First Day of week of the month]],tblData[[#This Row],[First Day of week]]+7-tblData[[#This Row],[First Day of week of the month]]+2)</f>
        <v>45538</v>
      </c>
      <c r="I779" s="87">
        <f>tblData[[#This Row],[First Tuesday of the month]]+7*2</f>
        <v>45552</v>
      </c>
      <c r="J779" s="3" t="b">
        <f>tblData[[#This Row],[Third Tuesday of the month]]=tblData[[#This Row],[Birthday 2024]]</f>
        <v>0</v>
      </c>
      <c r="K779" s="87" cm="1">
        <f t="array" ref="K779">tblData[[#This Row],[Birthday 2024]]-_xlfn.SWITCH(tblData[[#This Row],[Day of week]],7,0,6,6,5,5,4,4,3,3,2,2,1,1)</f>
        <v>45543</v>
      </c>
      <c r="L779" s="87">
        <f>IF(MONTH(tblData[[#This Row],[Birthday 2024]])=2,DATE(2024,2,25),EOMONTH(tblData[[#This Row],[Birthday 2024]],0)-4)</f>
        <v>45561</v>
      </c>
      <c r="M779" s="87">
        <f>EOMONTH(tblData[[#This Row],[Birthday 2024]],0)</f>
        <v>45565</v>
      </c>
      <c r="N779" s="87" t="b">
        <f>MEDIAN(tblData[[#This Row],[Last - 5]:[Last]],tblData[[#This Row],[Birthday 2024]])=tblData[[#This Row],[Birthday 2024]]</f>
        <v>0</v>
      </c>
      <c r="O779" s="87" t="b">
        <f>DAY(tblData[[#This Row],[Birthday 2024]]) = DAY(EDATE(tblData[[#This Row],[Birthday 2024]],6))</f>
        <v>1</v>
      </c>
      <c r="P779" s="87" t="b">
        <f>IF((tblData[[#This Row],[Day of week]]=7)+(tblData[[#This Row],[Day of week]]=6),TRUE,FALSE)</f>
        <v>1</v>
      </c>
      <c r="Q779" s="3">
        <f>IF(tblData[[#This Row],[Is Weekend]],DAY(tblData[[#This Row],[Birthday 2024]]),0)</f>
        <v>14</v>
      </c>
    </row>
    <row r="780" spans="2:17" ht="23.25" customHeight="1" x14ac:dyDescent="0.25">
      <c r="B780" s="19" t="s">
        <v>759</v>
      </c>
      <c r="C780" s="20">
        <v>37282</v>
      </c>
      <c r="D780" s="86">
        <f>DATE(2024,MONTH(tblData[[#This Row],[Birthday (MM/DD/YYYY)]]),DAY(tblData[[#This Row],[Birthday (MM/DD/YYYY)]]))</f>
        <v>45317</v>
      </c>
      <c r="E780" s="3">
        <f>WEEKDAY(tblData[[#This Row],[Birthday 2024]],2)</f>
        <v>5</v>
      </c>
      <c r="F780" s="3">
        <f>WEEKDAY(DATE(2024,MONTH(tblData[[#This Row],[Birthday 2024]]),1),2)</f>
        <v>1</v>
      </c>
      <c r="G780" s="87">
        <f>DATE(2024,MONTH(tblData[[#This Row],[Birthday 2024]]),1)</f>
        <v>45292</v>
      </c>
      <c r="H780" s="87">
        <f>IF(tblData[[#This Row],[First Day of week of the month]]&lt;=2,tblData[[#This Row],[First Day of week]]+2-tblData[[#This Row],[First Day of week of the month]],tblData[[#This Row],[First Day of week]]+7-tblData[[#This Row],[First Day of week of the month]]+2)</f>
        <v>45293</v>
      </c>
      <c r="I780" s="87">
        <f>tblData[[#This Row],[First Tuesday of the month]]+7*2</f>
        <v>45307</v>
      </c>
      <c r="J780" s="3" t="b">
        <f>tblData[[#This Row],[Third Tuesday of the month]]=tblData[[#This Row],[Birthday 2024]]</f>
        <v>0</v>
      </c>
      <c r="K780" s="87" cm="1">
        <f t="array" ref="K780">tblData[[#This Row],[Birthday 2024]]-_xlfn.SWITCH(tblData[[#This Row],[Day of week]],7,0,6,6,5,5,4,4,3,3,2,2,1,1)</f>
        <v>45312</v>
      </c>
      <c r="L780" s="87">
        <f>IF(MONTH(tblData[[#This Row],[Birthday 2024]])=2,DATE(2024,2,25),EOMONTH(tblData[[#This Row],[Birthday 2024]],0)-4)</f>
        <v>45318</v>
      </c>
      <c r="M780" s="87">
        <f>EOMONTH(tblData[[#This Row],[Birthday 2024]],0)</f>
        <v>45322</v>
      </c>
      <c r="N780" s="87" t="b">
        <f>MEDIAN(tblData[[#This Row],[Last - 5]:[Last]],tblData[[#This Row],[Birthday 2024]])=tblData[[#This Row],[Birthday 2024]]</f>
        <v>0</v>
      </c>
      <c r="O780" s="87" t="b">
        <f>DAY(tblData[[#This Row],[Birthday 2024]]) = DAY(EDATE(tblData[[#This Row],[Birthday 2024]],6))</f>
        <v>1</v>
      </c>
      <c r="P780" s="87" t="b">
        <f>IF((tblData[[#This Row],[Day of week]]=7)+(tblData[[#This Row],[Day of week]]=6),TRUE,FALSE)</f>
        <v>0</v>
      </c>
      <c r="Q780" s="3">
        <f>IF(tblData[[#This Row],[Is Weekend]],DAY(tblData[[#This Row],[Birthday 2024]]),0)</f>
        <v>0</v>
      </c>
    </row>
    <row r="781" spans="2:17" ht="23.25" customHeight="1" x14ac:dyDescent="0.25">
      <c r="B781" s="19" t="s">
        <v>760</v>
      </c>
      <c r="C781" s="20">
        <v>37529</v>
      </c>
      <c r="D781" s="86">
        <f>DATE(2024,MONTH(tblData[[#This Row],[Birthday (MM/DD/YYYY)]]),DAY(tblData[[#This Row],[Birthday (MM/DD/YYYY)]]))</f>
        <v>45565</v>
      </c>
      <c r="E781" s="3">
        <f>WEEKDAY(tblData[[#This Row],[Birthday 2024]],2)</f>
        <v>1</v>
      </c>
      <c r="F781" s="3">
        <f>WEEKDAY(DATE(2024,MONTH(tblData[[#This Row],[Birthday 2024]]),1),2)</f>
        <v>7</v>
      </c>
      <c r="G781" s="87">
        <f>DATE(2024,MONTH(tblData[[#This Row],[Birthday 2024]]),1)</f>
        <v>45536</v>
      </c>
      <c r="H781" s="87">
        <f>IF(tblData[[#This Row],[First Day of week of the month]]&lt;=2,tblData[[#This Row],[First Day of week]]+2-tblData[[#This Row],[First Day of week of the month]],tblData[[#This Row],[First Day of week]]+7-tblData[[#This Row],[First Day of week of the month]]+2)</f>
        <v>45538</v>
      </c>
      <c r="I781" s="87">
        <f>tblData[[#This Row],[First Tuesday of the month]]+7*2</f>
        <v>45552</v>
      </c>
      <c r="J781" s="3" t="b">
        <f>tblData[[#This Row],[Third Tuesday of the month]]=tblData[[#This Row],[Birthday 2024]]</f>
        <v>0</v>
      </c>
      <c r="K781" s="87" cm="1">
        <f t="array" ref="K781">tblData[[#This Row],[Birthday 2024]]-_xlfn.SWITCH(tblData[[#This Row],[Day of week]],7,0,6,6,5,5,4,4,3,3,2,2,1,1)</f>
        <v>45564</v>
      </c>
      <c r="L781" s="87">
        <f>IF(MONTH(tblData[[#This Row],[Birthday 2024]])=2,DATE(2024,2,25),EOMONTH(tblData[[#This Row],[Birthday 2024]],0)-4)</f>
        <v>45561</v>
      </c>
      <c r="M781" s="87">
        <f>EOMONTH(tblData[[#This Row],[Birthday 2024]],0)</f>
        <v>45565</v>
      </c>
      <c r="N781" s="87" t="b">
        <f>MEDIAN(tblData[[#This Row],[Last - 5]:[Last]],tblData[[#This Row],[Birthday 2024]])=tblData[[#This Row],[Birthday 2024]]</f>
        <v>1</v>
      </c>
      <c r="O781" s="87" t="b">
        <f>DAY(tblData[[#This Row],[Birthday 2024]]) = DAY(EDATE(tblData[[#This Row],[Birthday 2024]],6))</f>
        <v>1</v>
      </c>
      <c r="P781" s="87" t="b">
        <f>IF((tblData[[#This Row],[Day of week]]=7)+(tblData[[#This Row],[Day of week]]=6),TRUE,FALSE)</f>
        <v>0</v>
      </c>
      <c r="Q781" s="3">
        <f>IF(tblData[[#This Row],[Is Weekend]],DAY(tblData[[#This Row],[Birthday 2024]]),0)</f>
        <v>0</v>
      </c>
    </row>
    <row r="782" spans="2:17" ht="23.25" customHeight="1" x14ac:dyDescent="0.25">
      <c r="B782" s="19" t="s">
        <v>761</v>
      </c>
      <c r="C782" s="20">
        <v>37241</v>
      </c>
      <c r="D782" s="86">
        <f>DATE(2024,MONTH(tblData[[#This Row],[Birthday (MM/DD/YYYY)]]),DAY(tblData[[#This Row],[Birthday (MM/DD/YYYY)]]))</f>
        <v>45642</v>
      </c>
      <c r="E782" s="3">
        <f>WEEKDAY(tblData[[#This Row],[Birthday 2024]],2)</f>
        <v>1</v>
      </c>
      <c r="F782" s="3">
        <f>WEEKDAY(DATE(2024,MONTH(tblData[[#This Row],[Birthday 2024]]),1),2)</f>
        <v>7</v>
      </c>
      <c r="G782" s="87">
        <f>DATE(2024,MONTH(tblData[[#This Row],[Birthday 2024]]),1)</f>
        <v>45627</v>
      </c>
      <c r="H782" s="87">
        <f>IF(tblData[[#This Row],[First Day of week of the month]]&lt;=2,tblData[[#This Row],[First Day of week]]+2-tblData[[#This Row],[First Day of week of the month]],tblData[[#This Row],[First Day of week]]+7-tblData[[#This Row],[First Day of week of the month]]+2)</f>
        <v>45629</v>
      </c>
      <c r="I782" s="87">
        <f>tblData[[#This Row],[First Tuesday of the month]]+7*2</f>
        <v>45643</v>
      </c>
      <c r="J782" s="3" t="b">
        <f>tblData[[#This Row],[Third Tuesday of the month]]=tblData[[#This Row],[Birthday 2024]]</f>
        <v>0</v>
      </c>
      <c r="K782" s="87" cm="1">
        <f t="array" ref="K782">tblData[[#This Row],[Birthday 2024]]-_xlfn.SWITCH(tblData[[#This Row],[Day of week]],7,0,6,6,5,5,4,4,3,3,2,2,1,1)</f>
        <v>45641</v>
      </c>
      <c r="L782" s="87">
        <f>IF(MONTH(tblData[[#This Row],[Birthday 2024]])=2,DATE(2024,2,25),EOMONTH(tblData[[#This Row],[Birthday 2024]],0)-4)</f>
        <v>45653</v>
      </c>
      <c r="M782" s="87">
        <f>EOMONTH(tblData[[#This Row],[Birthday 2024]],0)</f>
        <v>45657</v>
      </c>
      <c r="N782" s="87" t="b">
        <f>MEDIAN(tblData[[#This Row],[Last - 5]:[Last]],tblData[[#This Row],[Birthday 2024]])=tblData[[#This Row],[Birthday 2024]]</f>
        <v>0</v>
      </c>
      <c r="O782" s="87" t="b">
        <f>DAY(tblData[[#This Row],[Birthday 2024]]) = DAY(EDATE(tblData[[#This Row],[Birthday 2024]],6))</f>
        <v>1</v>
      </c>
      <c r="P782" s="87" t="b">
        <f>IF((tblData[[#This Row],[Day of week]]=7)+(tblData[[#This Row],[Day of week]]=6),TRUE,FALSE)</f>
        <v>0</v>
      </c>
      <c r="Q782" s="3">
        <f>IF(tblData[[#This Row],[Is Weekend]],DAY(tblData[[#This Row],[Birthday 2024]]),0)</f>
        <v>0</v>
      </c>
    </row>
    <row r="783" spans="2:17" ht="23.25" customHeight="1" x14ac:dyDescent="0.25">
      <c r="B783" s="19" t="s">
        <v>762</v>
      </c>
      <c r="C783" s="20">
        <v>37409</v>
      </c>
      <c r="D783" s="86">
        <f>DATE(2024,MONTH(tblData[[#This Row],[Birthday (MM/DD/YYYY)]]),DAY(tblData[[#This Row],[Birthday (MM/DD/YYYY)]]))</f>
        <v>45445</v>
      </c>
      <c r="E783" s="3">
        <f>WEEKDAY(tblData[[#This Row],[Birthday 2024]],2)</f>
        <v>7</v>
      </c>
      <c r="F783" s="3">
        <f>WEEKDAY(DATE(2024,MONTH(tblData[[#This Row],[Birthday 2024]]),1),2)</f>
        <v>6</v>
      </c>
      <c r="G783" s="87">
        <f>DATE(2024,MONTH(tblData[[#This Row],[Birthday 2024]]),1)</f>
        <v>45444</v>
      </c>
      <c r="H783" s="87">
        <f>IF(tblData[[#This Row],[First Day of week of the month]]&lt;=2,tblData[[#This Row],[First Day of week]]+2-tblData[[#This Row],[First Day of week of the month]],tblData[[#This Row],[First Day of week]]+7-tblData[[#This Row],[First Day of week of the month]]+2)</f>
        <v>45447</v>
      </c>
      <c r="I783" s="87">
        <f>tblData[[#This Row],[First Tuesday of the month]]+7*2</f>
        <v>45461</v>
      </c>
      <c r="J783" s="3" t="b">
        <f>tblData[[#This Row],[Third Tuesday of the month]]=tblData[[#This Row],[Birthday 2024]]</f>
        <v>0</v>
      </c>
      <c r="K783" s="87" cm="1">
        <f t="array" ref="K783">tblData[[#This Row],[Birthday 2024]]-_xlfn.SWITCH(tblData[[#This Row],[Day of week]],7,0,6,6,5,5,4,4,3,3,2,2,1,1)</f>
        <v>45445</v>
      </c>
      <c r="L783" s="87">
        <f>IF(MONTH(tblData[[#This Row],[Birthday 2024]])=2,DATE(2024,2,25),EOMONTH(tblData[[#This Row],[Birthday 2024]],0)-4)</f>
        <v>45469</v>
      </c>
      <c r="M783" s="87">
        <f>EOMONTH(tblData[[#This Row],[Birthday 2024]],0)</f>
        <v>45473</v>
      </c>
      <c r="N783" s="87" t="b">
        <f>MEDIAN(tblData[[#This Row],[Last - 5]:[Last]],tblData[[#This Row],[Birthday 2024]])=tblData[[#This Row],[Birthday 2024]]</f>
        <v>0</v>
      </c>
      <c r="O783" s="87" t="b">
        <f>DAY(tblData[[#This Row],[Birthday 2024]]) = DAY(EDATE(tblData[[#This Row],[Birthday 2024]],6))</f>
        <v>1</v>
      </c>
      <c r="P783" s="87" t="b">
        <f>IF((tblData[[#This Row],[Day of week]]=7)+(tblData[[#This Row],[Day of week]]=6),TRUE,FALSE)</f>
        <v>1</v>
      </c>
      <c r="Q783" s="3">
        <f>IF(tblData[[#This Row],[Is Weekend]],DAY(tblData[[#This Row],[Birthday 2024]]),0)</f>
        <v>2</v>
      </c>
    </row>
    <row r="784" spans="2:17" ht="23.25" customHeight="1" x14ac:dyDescent="0.25">
      <c r="B784" s="19" t="s">
        <v>763</v>
      </c>
      <c r="C784" s="20">
        <v>37723</v>
      </c>
      <c r="D784" s="86">
        <f>DATE(2024,MONTH(tblData[[#This Row],[Birthday (MM/DD/YYYY)]]),DAY(tblData[[#This Row],[Birthday (MM/DD/YYYY)]]))</f>
        <v>45394</v>
      </c>
      <c r="E784" s="3">
        <f>WEEKDAY(tblData[[#This Row],[Birthday 2024]],2)</f>
        <v>5</v>
      </c>
      <c r="F784" s="3">
        <f>WEEKDAY(DATE(2024,MONTH(tblData[[#This Row],[Birthday 2024]]),1),2)</f>
        <v>1</v>
      </c>
      <c r="G784" s="87">
        <f>DATE(2024,MONTH(tblData[[#This Row],[Birthday 2024]]),1)</f>
        <v>45383</v>
      </c>
      <c r="H784" s="87">
        <f>IF(tblData[[#This Row],[First Day of week of the month]]&lt;=2,tblData[[#This Row],[First Day of week]]+2-tblData[[#This Row],[First Day of week of the month]],tblData[[#This Row],[First Day of week]]+7-tblData[[#This Row],[First Day of week of the month]]+2)</f>
        <v>45384</v>
      </c>
      <c r="I784" s="87">
        <f>tblData[[#This Row],[First Tuesday of the month]]+7*2</f>
        <v>45398</v>
      </c>
      <c r="J784" s="3" t="b">
        <f>tblData[[#This Row],[Third Tuesday of the month]]=tblData[[#This Row],[Birthday 2024]]</f>
        <v>0</v>
      </c>
      <c r="K784" s="87" cm="1">
        <f t="array" ref="K784">tblData[[#This Row],[Birthday 2024]]-_xlfn.SWITCH(tblData[[#This Row],[Day of week]],7,0,6,6,5,5,4,4,3,3,2,2,1,1)</f>
        <v>45389</v>
      </c>
      <c r="L784" s="87">
        <f>IF(MONTH(tblData[[#This Row],[Birthday 2024]])=2,DATE(2024,2,25),EOMONTH(tblData[[#This Row],[Birthday 2024]],0)-4)</f>
        <v>45408</v>
      </c>
      <c r="M784" s="87">
        <f>EOMONTH(tblData[[#This Row],[Birthday 2024]],0)</f>
        <v>45412</v>
      </c>
      <c r="N784" s="87" t="b">
        <f>MEDIAN(tblData[[#This Row],[Last - 5]:[Last]],tblData[[#This Row],[Birthday 2024]])=tblData[[#This Row],[Birthday 2024]]</f>
        <v>0</v>
      </c>
      <c r="O784" s="87" t="b">
        <f>DAY(tblData[[#This Row],[Birthday 2024]]) = DAY(EDATE(tblData[[#This Row],[Birthday 2024]],6))</f>
        <v>1</v>
      </c>
      <c r="P784" s="87" t="b">
        <f>IF((tblData[[#This Row],[Day of week]]=7)+(tblData[[#This Row],[Day of week]]=6),TRUE,FALSE)</f>
        <v>0</v>
      </c>
      <c r="Q784" s="3">
        <f>IF(tblData[[#This Row],[Is Weekend]],DAY(tblData[[#This Row],[Birthday 2024]]),0)</f>
        <v>0</v>
      </c>
    </row>
    <row r="785" spans="2:17" ht="23.25" customHeight="1" x14ac:dyDescent="0.25">
      <c r="B785" s="19" t="s">
        <v>764</v>
      </c>
      <c r="C785" s="20">
        <v>37874</v>
      </c>
      <c r="D785" s="86">
        <f>DATE(2024,MONTH(tblData[[#This Row],[Birthday (MM/DD/YYYY)]]),DAY(tblData[[#This Row],[Birthday (MM/DD/YYYY)]]))</f>
        <v>45545</v>
      </c>
      <c r="E785" s="3">
        <f>WEEKDAY(tblData[[#This Row],[Birthday 2024]],2)</f>
        <v>2</v>
      </c>
      <c r="F785" s="3">
        <f>WEEKDAY(DATE(2024,MONTH(tblData[[#This Row],[Birthday 2024]]),1),2)</f>
        <v>7</v>
      </c>
      <c r="G785" s="87">
        <f>DATE(2024,MONTH(tblData[[#This Row],[Birthday 2024]]),1)</f>
        <v>45536</v>
      </c>
      <c r="H785" s="87">
        <f>IF(tblData[[#This Row],[First Day of week of the month]]&lt;=2,tblData[[#This Row],[First Day of week]]+2-tblData[[#This Row],[First Day of week of the month]],tblData[[#This Row],[First Day of week]]+7-tblData[[#This Row],[First Day of week of the month]]+2)</f>
        <v>45538</v>
      </c>
      <c r="I785" s="87">
        <f>tblData[[#This Row],[First Tuesday of the month]]+7*2</f>
        <v>45552</v>
      </c>
      <c r="J785" s="3" t="b">
        <f>tblData[[#This Row],[Third Tuesday of the month]]=tblData[[#This Row],[Birthday 2024]]</f>
        <v>0</v>
      </c>
      <c r="K785" s="87" cm="1">
        <f t="array" ref="K785">tblData[[#This Row],[Birthday 2024]]-_xlfn.SWITCH(tblData[[#This Row],[Day of week]],7,0,6,6,5,5,4,4,3,3,2,2,1,1)</f>
        <v>45543</v>
      </c>
      <c r="L785" s="87">
        <f>IF(MONTH(tblData[[#This Row],[Birthday 2024]])=2,DATE(2024,2,25),EOMONTH(tblData[[#This Row],[Birthday 2024]],0)-4)</f>
        <v>45561</v>
      </c>
      <c r="M785" s="87">
        <f>EOMONTH(tblData[[#This Row],[Birthday 2024]],0)</f>
        <v>45565</v>
      </c>
      <c r="N785" s="87" t="b">
        <f>MEDIAN(tblData[[#This Row],[Last - 5]:[Last]],tblData[[#This Row],[Birthday 2024]])=tblData[[#This Row],[Birthday 2024]]</f>
        <v>0</v>
      </c>
      <c r="O785" s="87" t="b">
        <f>DAY(tblData[[#This Row],[Birthday 2024]]) = DAY(EDATE(tblData[[#This Row],[Birthday 2024]],6))</f>
        <v>1</v>
      </c>
      <c r="P785" s="87" t="b">
        <f>IF((tblData[[#This Row],[Day of week]]=7)+(tblData[[#This Row],[Day of week]]=6),TRUE,FALSE)</f>
        <v>0</v>
      </c>
      <c r="Q785" s="3">
        <f>IF(tblData[[#This Row],[Is Weekend]],DAY(tblData[[#This Row],[Birthday 2024]]),0)</f>
        <v>0</v>
      </c>
    </row>
    <row r="786" spans="2:17" ht="23.25" customHeight="1" x14ac:dyDescent="0.25">
      <c r="B786" s="19" t="s">
        <v>765</v>
      </c>
      <c r="C786" s="20">
        <v>37456</v>
      </c>
      <c r="D786" s="86">
        <f>DATE(2024,MONTH(tblData[[#This Row],[Birthday (MM/DD/YYYY)]]),DAY(tblData[[#This Row],[Birthday (MM/DD/YYYY)]]))</f>
        <v>45492</v>
      </c>
      <c r="E786" s="3">
        <f>WEEKDAY(tblData[[#This Row],[Birthday 2024]],2)</f>
        <v>5</v>
      </c>
      <c r="F786" s="3">
        <f>WEEKDAY(DATE(2024,MONTH(tblData[[#This Row],[Birthday 2024]]),1),2)</f>
        <v>1</v>
      </c>
      <c r="G786" s="87">
        <f>DATE(2024,MONTH(tblData[[#This Row],[Birthday 2024]]),1)</f>
        <v>45474</v>
      </c>
      <c r="H786" s="87">
        <f>IF(tblData[[#This Row],[First Day of week of the month]]&lt;=2,tblData[[#This Row],[First Day of week]]+2-tblData[[#This Row],[First Day of week of the month]],tblData[[#This Row],[First Day of week]]+7-tblData[[#This Row],[First Day of week of the month]]+2)</f>
        <v>45475</v>
      </c>
      <c r="I786" s="87">
        <f>tblData[[#This Row],[First Tuesday of the month]]+7*2</f>
        <v>45489</v>
      </c>
      <c r="J786" s="3" t="b">
        <f>tblData[[#This Row],[Third Tuesday of the month]]=tblData[[#This Row],[Birthday 2024]]</f>
        <v>0</v>
      </c>
      <c r="K786" s="87" cm="1">
        <f t="array" ref="K786">tblData[[#This Row],[Birthday 2024]]-_xlfn.SWITCH(tblData[[#This Row],[Day of week]],7,0,6,6,5,5,4,4,3,3,2,2,1,1)</f>
        <v>45487</v>
      </c>
      <c r="L786" s="87">
        <f>IF(MONTH(tblData[[#This Row],[Birthday 2024]])=2,DATE(2024,2,25),EOMONTH(tblData[[#This Row],[Birthday 2024]],0)-4)</f>
        <v>45500</v>
      </c>
      <c r="M786" s="87">
        <f>EOMONTH(tblData[[#This Row],[Birthday 2024]],0)</f>
        <v>45504</v>
      </c>
      <c r="N786" s="87" t="b">
        <f>MEDIAN(tblData[[#This Row],[Last - 5]:[Last]],tblData[[#This Row],[Birthday 2024]])=tblData[[#This Row],[Birthday 2024]]</f>
        <v>0</v>
      </c>
      <c r="O786" s="87" t="b">
        <f>DAY(tblData[[#This Row],[Birthday 2024]]) = DAY(EDATE(tblData[[#This Row],[Birthday 2024]],6))</f>
        <v>1</v>
      </c>
      <c r="P786" s="87" t="b">
        <f>IF((tblData[[#This Row],[Day of week]]=7)+(tblData[[#This Row],[Day of week]]=6),TRUE,FALSE)</f>
        <v>0</v>
      </c>
      <c r="Q786" s="3">
        <f>IF(tblData[[#This Row],[Is Weekend]],DAY(tblData[[#This Row],[Birthday 2024]]),0)</f>
        <v>0</v>
      </c>
    </row>
    <row r="787" spans="2:17" ht="23.25" customHeight="1" x14ac:dyDescent="0.25">
      <c r="B787" s="19" t="s">
        <v>766</v>
      </c>
      <c r="C787" s="20">
        <v>37719</v>
      </c>
      <c r="D787" s="86">
        <f>DATE(2024,MONTH(tblData[[#This Row],[Birthday (MM/DD/YYYY)]]),DAY(tblData[[#This Row],[Birthday (MM/DD/YYYY)]]))</f>
        <v>45390</v>
      </c>
      <c r="E787" s="3">
        <f>WEEKDAY(tblData[[#This Row],[Birthday 2024]],2)</f>
        <v>1</v>
      </c>
      <c r="F787" s="3">
        <f>WEEKDAY(DATE(2024,MONTH(tblData[[#This Row],[Birthday 2024]]),1),2)</f>
        <v>1</v>
      </c>
      <c r="G787" s="87">
        <f>DATE(2024,MONTH(tblData[[#This Row],[Birthday 2024]]),1)</f>
        <v>45383</v>
      </c>
      <c r="H787" s="87">
        <f>IF(tblData[[#This Row],[First Day of week of the month]]&lt;=2,tblData[[#This Row],[First Day of week]]+2-tblData[[#This Row],[First Day of week of the month]],tblData[[#This Row],[First Day of week]]+7-tblData[[#This Row],[First Day of week of the month]]+2)</f>
        <v>45384</v>
      </c>
      <c r="I787" s="87">
        <f>tblData[[#This Row],[First Tuesday of the month]]+7*2</f>
        <v>45398</v>
      </c>
      <c r="J787" s="3" t="b">
        <f>tblData[[#This Row],[Third Tuesday of the month]]=tblData[[#This Row],[Birthday 2024]]</f>
        <v>0</v>
      </c>
      <c r="K787" s="87" cm="1">
        <f t="array" ref="K787">tblData[[#This Row],[Birthday 2024]]-_xlfn.SWITCH(tblData[[#This Row],[Day of week]],7,0,6,6,5,5,4,4,3,3,2,2,1,1)</f>
        <v>45389</v>
      </c>
      <c r="L787" s="87">
        <f>IF(MONTH(tblData[[#This Row],[Birthday 2024]])=2,DATE(2024,2,25),EOMONTH(tblData[[#This Row],[Birthday 2024]],0)-4)</f>
        <v>45408</v>
      </c>
      <c r="M787" s="87">
        <f>EOMONTH(tblData[[#This Row],[Birthday 2024]],0)</f>
        <v>45412</v>
      </c>
      <c r="N787" s="87" t="b">
        <f>MEDIAN(tblData[[#This Row],[Last - 5]:[Last]],tblData[[#This Row],[Birthday 2024]])=tblData[[#This Row],[Birthday 2024]]</f>
        <v>0</v>
      </c>
      <c r="O787" s="87" t="b">
        <f>DAY(tblData[[#This Row],[Birthday 2024]]) = DAY(EDATE(tblData[[#This Row],[Birthday 2024]],6))</f>
        <v>1</v>
      </c>
      <c r="P787" s="87" t="b">
        <f>IF((tblData[[#This Row],[Day of week]]=7)+(tblData[[#This Row],[Day of week]]=6),TRUE,FALSE)</f>
        <v>0</v>
      </c>
      <c r="Q787" s="3">
        <f>IF(tblData[[#This Row],[Is Weekend]],DAY(tblData[[#This Row],[Birthday 2024]]),0)</f>
        <v>0</v>
      </c>
    </row>
    <row r="788" spans="2:17" ht="23.25" customHeight="1" x14ac:dyDescent="0.25">
      <c r="B788" s="19" t="s">
        <v>767</v>
      </c>
      <c r="C788" s="20">
        <v>37063</v>
      </c>
      <c r="D788" s="86">
        <f>DATE(2024,MONTH(tblData[[#This Row],[Birthday (MM/DD/YYYY)]]),DAY(tblData[[#This Row],[Birthday (MM/DD/YYYY)]]))</f>
        <v>45464</v>
      </c>
      <c r="E788" s="3">
        <f>WEEKDAY(tblData[[#This Row],[Birthday 2024]],2)</f>
        <v>5</v>
      </c>
      <c r="F788" s="3">
        <f>WEEKDAY(DATE(2024,MONTH(tblData[[#This Row],[Birthday 2024]]),1),2)</f>
        <v>6</v>
      </c>
      <c r="G788" s="87">
        <f>DATE(2024,MONTH(tblData[[#This Row],[Birthday 2024]]),1)</f>
        <v>45444</v>
      </c>
      <c r="H788" s="87">
        <f>IF(tblData[[#This Row],[First Day of week of the month]]&lt;=2,tblData[[#This Row],[First Day of week]]+2-tblData[[#This Row],[First Day of week of the month]],tblData[[#This Row],[First Day of week]]+7-tblData[[#This Row],[First Day of week of the month]]+2)</f>
        <v>45447</v>
      </c>
      <c r="I788" s="87">
        <f>tblData[[#This Row],[First Tuesday of the month]]+7*2</f>
        <v>45461</v>
      </c>
      <c r="J788" s="3" t="b">
        <f>tblData[[#This Row],[Third Tuesday of the month]]=tblData[[#This Row],[Birthday 2024]]</f>
        <v>0</v>
      </c>
      <c r="K788" s="87" cm="1">
        <f t="array" ref="K788">tblData[[#This Row],[Birthday 2024]]-_xlfn.SWITCH(tblData[[#This Row],[Day of week]],7,0,6,6,5,5,4,4,3,3,2,2,1,1)</f>
        <v>45459</v>
      </c>
      <c r="L788" s="87">
        <f>IF(MONTH(tblData[[#This Row],[Birthday 2024]])=2,DATE(2024,2,25),EOMONTH(tblData[[#This Row],[Birthday 2024]],0)-4)</f>
        <v>45469</v>
      </c>
      <c r="M788" s="87">
        <f>EOMONTH(tblData[[#This Row],[Birthday 2024]],0)</f>
        <v>45473</v>
      </c>
      <c r="N788" s="87" t="b">
        <f>MEDIAN(tblData[[#This Row],[Last - 5]:[Last]],tblData[[#This Row],[Birthday 2024]])=tblData[[#This Row],[Birthday 2024]]</f>
        <v>0</v>
      </c>
      <c r="O788" s="87" t="b">
        <f>DAY(tblData[[#This Row],[Birthday 2024]]) = DAY(EDATE(tblData[[#This Row],[Birthday 2024]],6))</f>
        <v>1</v>
      </c>
      <c r="P788" s="87" t="b">
        <f>IF((tblData[[#This Row],[Day of week]]=7)+(tblData[[#This Row],[Day of week]]=6),TRUE,FALSE)</f>
        <v>0</v>
      </c>
      <c r="Q788" s="3">
        <f>IF(tblData[[#This Row],[Is Weekend]],DAY(tblData[[#This Row],[Birthday 2024]]),0)</f>
        <v>0</v>
      </c>
    </row>
    <row r="789" spans="2:17" ht="23.25" customHeight="1" x14ac:dyDescent="0.25">
      <c r="B789" s="19" t="s">
        <v>768</v>
      </c>
      <c r="C789" s="20">
        <v>37496</v>
      </c>
      <c r="D789" s="86">
        <f>DATE(2024,MONTH(tblData[[#This Row],[Birthday (MM/DD/YYYY)]]),DAY(tblData[[#This Row],[Birthday (MM/DD/YYYY)]]))</f>
        <v>45532</v>
      </c>
      <c r="E789" s="3">
        <f>WEEKDAY(tblData[[#This Row],[Birthday 2024]],2)</f>
        <v>3</v>
      </c>
      <c r="F789" s="3">
        <f>WEEKDAY(DATE(2024,MONTH(tblData[[#This Row],[Birthday 2024]]),1),2)</f>
        <v>4</v>
      </c>
      <c r="G789" s="87">
        <f>DATE(2024,MONTH(tblData[[#This Row],[Birthday 2024]]),1)</f>
        <v>45505</v>
      </c>
      <c r="H789" s="87">
        <f>IF(tblData[[#This Row],[First Day of week of the month]]&lt;=2,tblData[[#This Row],[First Day of week]]+2-tblData[[#This Row],[First Day of week of the month]],tblData[[#This Row],[First Day of week]]+7-tblData[[#This Row],[First Day of week of the month]]+2)</f>
        <v>45510</v>
      </c>
      <c r="I789" s="87">
        <f>tblData[[#This Row],[First Tuesday of the month]]+7*2</f>
        <v>45524</v>
      </c>
      <c r="J789" s="3" t="b">
        <f>tblData[[#This Row],[Third Tuesday of the month]]=tblData[[#This Row],[Birthday 2024]]</f>
        <v>0</v>
      </c>
      <c r="K789" s="87" cm="1">
        <f t="array" ref="K789">tblData[[#This Row],[Birthday 2024]]-_xlfn.SWITCH(tblData[[#This Row],[Day of week]],7,0,6,6,5,5,4,4,3,3,2,2,1,1)</f>
        <v>45529</v>
      </c>
      <c r="L789" s="87">
        <f>IF(MONTH(tblData[[#This Row],[Birthday 2024]])=2,DATE(2024,2,25),EOMONTH(tblData[[#This Row],[Birthday 2024]],0)-4)</f>
        <v>45531</v>
      </c>
      <c r="M789" s="87">
        <f>EOMONTH(tblData[[#This Row],[Birthday 2024]],0)</f>
        <v>45535</v>
      </c>
      <c r="N789" s="87" t="b">
        <f>MEDIAN(tblData[[#This Row],[Last - 5]:[Last]],tblData[[#This Row],[Birthday 2024]])=tblData[[#This Row],[Birthday 2024]]</f>
        <v>1</v>
      </c>
      <c r="O789" s="87" t="b">
        <f>DAY(tblData[[#This Row],[Birthday 2024]]) = DAY(EDATE(tblData[[#This Row],[Birthday 2024]],6))</f>
        <v>1</v>
      </c>
      <c r="P789" s="87" t="b">
        <f>IF((tblData[[#This Row],[Day of week]]=7)+(tblData[[#This Row],[Day of week]]=6),TRUE,FALSE)</f>
        <v>0</v>
      </c>
      <c r="Q789" s="3">
        <f>IF(tblData[[#This Row],[Is Weekend]],DAY(tblData[[#This Row],[Birthday 2024]]),0)</f>
        <v>0</v>
      </c>
    </row>
    <row r="790" spans="2:17" ht="23.25" customHeight="1" x14ac:dyDescent="0.25">
      <c r="B790" s="19" t="s">
        <v>769</v>
      </c>
      <c r="C790" s="20">
        <v>35396</v>
      </c>
      <c r="D790" s="86">
        <f>DATE(2024,MONTH(tblData[[#This Row],[Birthday (MM/DD/YYYY)]]),DAY(tblData[[#This Row],[Birthday (MM/DD/YYYY)]]))</f>
        <v>45623</v>
      </c>
      <c r="E790" s="3">
        <f>WEEKDAY(tblData[[#This Row],[Birthday 2024]],2)</f>
        <v>3</v>
      </c>
      <c r="F790" s="3">
        <f>WEEKDAY(DATE(2024,MONTH(tblData[[#This Row],[Birthday 2024]]),1),2)</f>
        <v>5</v>
      </c>
      <c r="G790" s="87">
        <f>DATE(2024,MONTH(tblData[[#This Row],[Birthday 2024]]),1)</f>
        <v>45597</v>
      </c>
      <c r="H790" s="87">
        <f>IF(tblData[[#This Row],[First Day of week of the month]]&lt;=2,tblData[[#This Row],[First Day of week]]+2-tblData[[#This Row],[First Day of week of the month]],tblData[[#This Row],[First Day of week]]+7-tblData[[#This Row],[First Day of week of the month]]+2)</f>
        <v>45601</v>
      </c>
      <c r="I790" s="87">
        <f>tblData[[#This Row],[First Tuesday of the month]]+7*2</f>
        <v>45615</v>
      </c>
      <c r="J790" s="3" t="b">
        <f>tblData[[#This Row],[Third Tuesday of the month]]=tblData[[#This Row],[Birthday 2024]]</f>
        <v>0</v>
      </c>
      <c r="K790" s="87" cm="1">
        <f t="array" ref="K790">tblData[[#This Row],[Birthday 2024]]-_xlfn.SWITCH(tblData[[#This Row],[Day of week]],7,0,6,6,5,5,4,4,3,3,2,2,1,1)</f>
        <v>45620</v>
      </c>
      <c r="L790" s="87">
        <f>IF(MONTH(tblData[[#This Row],[Birthday 2024]])=2,DATE(2024,2,25),EOMONTH(tblData[[#This Row],[Birthday 2024]],0)-4)</f>
        <v>45622</v>
      </c>
      <c r="M790" s="87">
        <f>EOMONTH(tblData[[#This Row],[Birthday 2024]],0)</f>
        <v>45626</v>
      </c>
      <c r="N790" s="87" t="b">
        <f>MEDIAN(tblData[[#This Row],[Last - 5]:[Last]],tblData[[#This Row],[Birthday 2024]])=tblData[[#This Row],[Birthday 2024]]</f>
        <v>1</v>
      </c>
      <c r="O790" s="87" t="b">
        <f>DAY(tblData[[#This Row],[Birthday 2024]]) = DAY(EDATE(tblData[[#This Row],[Birthday 2024]],6))</f>
        <v>1</v>
      </c>
      <c r="P790" s="87" t="b">
        <f>IF((tblData[[#This Row],[Day of week]]=7)+(tblData[[#This Row],[Day of week]]=6),TRUE,FALSE)</f>
        <v>0</v>
      </c>
      <c r="Q790" s="3">
        <f>IF(tblData[[#This Row],[Is Weekend]],DAY(tblData[[#This Row],[Birthday 2024]]),0)</f>
        <v>0</v>
      </c>
    </row>
    <row r="791" spans="2:17" ht="23.25" customHeight="1" x14ac:dyDescent="0.25">
      <c r="B791" s="19" t="s">
        <v>770</v>
      </c>
      <c r="C791" s="20">
        <v>37052</v>
      </c>
      <c r="D791" s="86">
        <f>DATE(2024,MONTH(tblData[[#This Row],[Birthday (MM/DD/YYYY)]]),DAY(tblData[[#This Row],[Birthday (MM/DD/YYYY)]]))</f>
        <v>45453</v>
      </c>
      <c r="E791" s="3">
        <f>WEEKDAY(tblData[[#This Row],[Birthday 2024]],2)</f>
        <v>1</v>
      </c>
      <c r="F791" s="3">
        <f>WEEKDAY(DATE(2024,MONTH(tblData[[#This Row],[Birthday 2024]]),1),2)</f>
        <v>6</v>
      </c>
      <c r="G791" s="87">
        <f>DATE(2024,MONTH(tblData[[#This Row],[Birthday 2024]]),1)</f>
        <v>45444</v>
      </c>
      <c r="H791" s="87">
        <f>IF(tblData[[#This Row],[First Day of week of the month]]&lt;=2,tblData[[#This Row],[First Day of week]]+2-tblData[[#This Row],[First Day of week of the month]],tblData[[#This Row],[First Day of week]]+7-tblData[[#This Row],[First Day of week of the month]]+2)</f>
        <v>45447</v>
      </c>
      <c r="I791" s="87">
        <f>tblData[[#This Row],[First Tuesday of the month]]+7*2</f>
        <v>45461</v>
      </c>
      <c r="J791" s="3" t="b">
        <f>tblData[[#This Row],[Third Tuesday of the month]]=tblData[[#This Row],[Birthday 2024]]</f>
        <v>0</v>
      </c>
      <c r="K791" s="87" cm="1">
        <f t="array" ref="K791">tblData[[#This Row],[Birthday 2024]]-_xlfn.SWITCH(tblData[[#This Row],[Day of week]],7,0,6,6,5,5,4,4,3,3,2,2,1,1)</f>
        <v>45452</v>
      </c>
      <c r="L791" s="87">
        <f>IF(MONTH(tblData[[#This Row],[Birthday 2024]])=2,DATE(2024,2,25),EOMONTH(tblData[[#This Row],[Birthday 2024]],0)-4)</f>
        <v>45469</v>
      </c>
      <c r="M791" s="87">
        <f>EOMONTH(tblData[[#This Row],[Birthday 2024]],0)</f>
        <v>45473</v>
      </c>
      <c r="N791" s="87" t="b">
        <f>MEDIAN(tblData[[#This Row],[Last - 5]:[Last]],tblData[[#This Row],[Birthday 2024]])=tblData[[#This Row],[Birthday 2024]]</f>
        <v>0</v>
      </c>
      <c r="O791" s="87" t="b">
        <f>DAY(tblData[[#This Row],[Birthday 2024]]) = DAY(EDATE(tblData[[#This Row],[Birthday 2024]],6))</f>
        <v>1</v>
      </c>
      <c r="P791" s="87" t="b">
        <f>IF((tblData[[#This Row],[Day of week]]=7)+(tblData[[#This Row],[Day of week]]=6),TRUE,FALSE)</f>
        <v>0</v>
      </c>
      <c r="Q791" s="3">
        <f>IF(tblData[[#This Row],[Is Weekend]],DAY(tblData[[#This Row],[Birthday 2024]]),0)</f>
        <v>0</v>
      </c>
    </row>
    <row r="792" spans="2:17" ht="23.25" customHeight="1" x14ac:dyDescent="0.25">
      <c r="B792" s="19" t="s">
        <v>771</v>
      </c>
      <c r="C792" s="20">
        <v>37841</v>
      </c>
      <c r="D792" s="86">
        <f>DATE(2024,MONTH(tblData[[#This Row],[Birthday (MM/DD/YYYY)]]),DAY(tblData[[#This Row],[Birthday (MM/DD/YYYY)]]))</f>
        <v>45512</v>
      </c>
      <c r="E792" s="3">
        <f>WEEKDAY(tblData[[#This Row],[Birthday 2024]],2)</f>
        <v>4</v>
      </c>
      <c r="F792" s="3">
        <f>WEEKDAY(DATE(2024,MONTH(tblData[[#This Row],[Birthday 2024]]),1),2)</f>
        <v>4</v>
      </c>
      <c r="G792" s="87">
        <f>DATE(2024,MONTH(tblData[[#This Row],[Birthday 2024]]),1)</f>
        <v>45505</v>
      </c>
      <c r="H792" s="87">
        <f>IF(tblData[[#This Row],[First Day of week of the month]]&lt;=2,tblData[[#This Row],[First Day of week]]+2-tblData[[#This Row],[First Day of week of the month]],tblData[[#This Row],[First Day of week]]+7-tblData[[#This Row],[First Day of week of the month]]+2)</f>
        <v>45510</v>
      </c>
      <c r="I792" s="87">
        <f>tblData[[#This Row],[First Tuesday of the month]]+7*2</f>
        <v>45524</v>
      </c>
      <c r="J792" s="3" t="b">
        <f>tblData[[#This Row],[Third Tuesday of the month]]=tblData[[#This Row],[Birthday 2024]]</f>
        <v>0</v>
      </c>
      <c r="K792" s="87" cm="1">
        <f t="array" ref="K792">tblData[[#This Row],[Birthday 2024]]-_xlfn.SWITCH(tblData[[#This Row],[Day of week]],7,0,6,6,5,5,4,4,3,3,2,2,1,1)</f>
        <v>45508</v>
      </c>
      <c r="L792" s="87">
        <f>IF(MONTH(tblData[[#This Row],[Birthday 2024]])=2,DATE(2024,2,25),EOMONTH(tblData[[#This Row],[Birthday 2024]],0)-4)</f>
        <v>45531</v>
      </c>
      <c r="M792" s="87">
        <f>EOMONTH(tblData[[#This Row],[Birthday 2024]],0)</f>
        <v>45535</v>
      </c>
      <c r="N792" s="87" t="b">
        <f>MEDIAN(tblData[[#This Row],[Last - 5]:[Last]],tblData[[#This Row],[Birthday 2024]])=tblData[[#This Row],[Birthday 2024]]</f>
        <v>0</v>
      </c>
      <c r="O792" s="87" t="b">
        <f>DAY(tblData[[#This Row],[Birthday 2024]]) = DAY(EDATE(tblData[[#This Row],[Birthday 2024]],6))</f>
        <v>1</v>
      </c>
      <c r="P792" s="87" t="b">
        <f>IF((tblData[[#This Row],[Day of week]]=7)+(tblData[[#This Row],[Day of week]]=6),TRUE,FALSE)</f>
        <v>0</v>
      </c>
      <c r="Q792" s="3">
        <f>IF(tblData[[#This Row],[Is Weekend]],DAY(tblData[[#This Row],[Birthday 2024]]),0)</f>
        <v>0</v>
      </c>
    </row>
    <row r="793" spans="2:17" ht="23.25" customHeight="1" x14ac:dyDescent="0.25">
      <c r="B793" s="19" t="s">
        <v>772</v>
      </c>
      <c r="C793" s="20">
        <v>38255</v>
      </c>
      <c r="D793" s="86">
        <f>DATE(2024,MONTH(tblData[[#This Row],[Birthday (MM/DD/YYYY)]]),DAY(tblData[[#This Row],[Birthday (MM/DD/YYYY)]]))</f>
        <v>45560</v>
      </c>
      <c r="E793" s="3">
        <f>WEEKDAY(tblData[[#This Row],[Birthday 2024]],2)</f>
        <v>3</v>
      </c>
      <c r="F793" s="3">
        <f>WEEKDAY(DATE(2024,MONTH(tblData[[#This Row],[Birthday 2024]]),1),2)</f>
        <v>7</v>
      </c>
      <c r="G793" s="87">
        <f>DATE(2024,MONTH(tblData[[#This Row],[Birthday 2024]]),1)</f>
        <v>45536</v>
      </c>
      <c r="H793" s="87">
        <f>IF(tblData[[#This Row],[First Day of week of the month]]&lt;=2,tblData[[#This Row],[First Day of week]]+2-tblData[[#This Row],[First Day of week of the month]],tblData[[#This Row],[First Day of week]]+7-tblData[[#This Row],[First Day of week of the month]]+2)</f>
        <v>45538</v>
      </c>
      <c r="I793" s="87">
        <f>tblData[[#This Row],[First Tuesday of the month]]+7*2</f>
        <v>45552</v>
      </c>
      <c r="J793" s="3" t="b">
        <f>tblData[[#This Row],[Third Tuesday of the month]]=tblData[[#This Row],[Birthday 2024]]</f>
        <v>0</v>
      </c>
      <c r="K793" s="87" cm="1">
        <f t="array" ref="K793">tblData[[#This Row],[Birthday 2024]]-_xlfn.SWITCH(tblData[[#This Row],[Day of week]],7,0,6,6,5,5,4,4,3,3,2,2,1,1)</f>
        <v>45557</v>
      </c>
      <c r="L793" s="87">
        <f>IF(MONTH(tblData[[#This Row],[Birthday 2024]])=2,DATE(2024,2,25),EOMONTH(tblData[[#This Row],[Birthday 2024]],0)-4)</f>
        <v>45561</v>
      </c>
      <c r="M793" s="87">
        <f>EOMONTH(tblData[[#This Row],[Birthday 2024]],0)</f>
        <v>45565</v>
      </c>
      <c r="N793" s="87" t="b">
        <f>MEDIAN(tblData[[#This Row],[Last - 5]:[Last]],tblData[[#This Row],[Birthday 2024]])=tblData[[#This Row],[Birthday 2024]]</f>
        <v>0</v>
      </c>
      <c r="O793" s="87" t="b">
        <f>DAY(tblData[[#This Row],[Birthday 2024]]) = DAY(EDATE(tblData[[#This Row],[Birthday 2024]],6))</f>
        <v>1</v>
      </c>
      <c r="P793" s="87" t="b">
        <f>IF((tblData[[#This Row],[Day of week]]=7)+(tblData[[#This Row],[Day of week]]=6),TRUE,FALSE)</f>
        <v>0</v>
      </c>
      <c r="Q793" s="3">
        <f>IF(tblData[[#This Row],[Is Weekend]],DAY(tblData[[#This Row],[Birthday 2024]]),0)</f>
        <v>0</v>
      </c>
    </row>
    <row r="794" spans="2:17" ht="23.25" customHeight="1" x14ac:dyDescent="0.25">
      <c r="B794" s="19" t="s">
        <v>773</v>
      </c>
      <c r="C794" s="20">
        <v>37080</v>
      </c>
      <c r="D794" s="86">
        <f>DATE(2024,MONTH(tblData[[#This Row],[Birthday (MM/DD/YYYY)]]),DAY(tblData[[#This Row],[Birthday (MM/DD/YYYY)]]))</f>
        <v>45481</v>
      </c>
      <c r="E794" s="3">
        <f>WEEKDAY(tblData[[#This Row],[Birthday 2024]],2)</f>
        <v>1</v>
      </c>
      <c r="F794" s="3">
        <f>WEEKDAY(DATE(2024,MONTH(tblData[[#This Row],[Birthday 2024]]),1),2)</f>
        <v>1</v>
      </c>
      <c r="G794" s="87">
        <f>DATE(2024,MONTH(tblData[[#This Row],[Birthday 2024]]),1)</f>
        <v>45474</v>
      </c>
      <c r="H794" s="87">
        <f>IF(tblData[[#This Row],[First Day of week of the month]]&lt;=2,tblData[[#This Row],[First Day of week]]+2-tblData[[#This Row],[First Day of week of the month]],tblData[[#This Row],[First Day of week]]+7-tblData[[#This Row],[First Day of week of the month]]+2)</f>
        <v>45475</v>
      </c>
      <c r="I794" s="87">
        <f>tblData[[#This Row],[First Tuesday of the month]]+7*2</f>
        <v>45489</v>
      </c>
      <c r="J794" s="3" t="b">
        <f>tblData[[#This Row],[Third Tuesday of the month]]=tblData[[#This Row],[Birthday 2024]]</f>
        <v>0</v>
      </c>
      <c r="K794" s="87" cm="1">
        <f t="array" ref="K794">tblData[[#This Row],[Birthday 2024]]-_xlfn.SWITCH(tblData[[#This Row],[Day of week]],7,0,6,6,5,5,4,4,3,3,2,2,1,1)</f>
        <v>45480</v>
      </c>
      <c r="L794" s="87">
        <f>IF(MONTH(tblData[[#This Row],[Birthday 2024]])=2,DATE(2024,2,25),EOMONTH(tblData[[#This Row],[Birthday 2024]],0)-4)</f>
        <v>45500</v>
      </c>
      <c r="M794" s="87">
        <f>EOMONTH(tblData[[#This Row],[Birthday 2024]],0)</f>
        <v>45504</v>
      </c>
      <c r="N794" s="87" t="b">
        <f>MEDIAN(tblData[[#This Row],[Last - 5]:[Last]],tblData[[#This Row],[Birthday 2024]])=tblData[[#This Row],[Birthday 2024]]</f>
        <v>0</v>
      </c>
      <c r="O794" s="87" t="b">
        <f>DAY(tblData[[#This Row],[Birthday 2024]]) = DAY(EDATE(tblData[[#This Row],[Birthday 2024]],6))</f>
        <v>1</v>
      </c>
      <c r="P794" s="87" t="b">
        <f>IF((tblData[[#This Row],[Day of week]]=7)+(tblData[[#This Row],[Day of week]]=6),TRUE,FALSE)</f>
        <v>0</v>
      </c>
      <c r="Q794" s="3">
        <f>IF(tblData[[#This Row],[Is Weekend]],DAY(tblData[[#This Row],[Birthday 2024]]),0)</f>
        <v>0</v>
      </c>
    </row>
    <row r="795" spans="2:17" ht="23.25" customHeight="1" x14ac:dyDescent="0.25">
      <c r="B795" s="19" t="s">
        <v>774</v>
      </c>
      <c r="C795" s="20">
        <v>38235</v>
      </c>
      <c r="D795" s="86">
        <f>DATE(2024,MONTH(tblData[[#This Row],[Birthday (MM/DD/YYYY)]]),DAY(tblData[[#This Row],[Birthday (MM/DD/YYYY)]]))</f>
        <v>45540</v>
      </c>
      <c r="E795" s="3">
        <f>WEEKDAY(tblData[[#This Row],[Birthday 2024]],2)</f>
        <v>4</v>
      </c>
      <c r="F795" s="3">
        <f>WEEKDAY(DATE(2024,MONTH(tblData[[#This Row],[Birthday 2024]]),1),2)</f>
        <v>7</v>
      </c>
      <c r="G795" s="87">
        <f>DATE(2024,MONTH(tblData[[#This Row],[Birthday 2024]]),1)</f>
        <v>45536</v>
      </c>
      <c r="H795" s="87">
        <f>IF(tblData[[#This Row],[First Day of week of the month]]&lt;=2,tblData[[#This Row],[First Day of week]]+2-tblData[[#This Row],[First Day of week of the month]],tblData[[#This Row],[First Day of week]]+7-tblData[[#This Row],[First Day of week of the month]]+2)</f>
        <v>45538</v>
      </c>
      <c r="I795" s="87">
        <f>tblData[[#This Row],[First Tuesday of the month]]+7*2</f>
        <v>45552</v>
      </c>
      <c r="J795" s="3" t="b">
        <f>tblData[[#This Row],[Third Tuesday of the month]]=tblData[[#This Row],[Birthday 2024]]</f>
        <v>0</v>
      </c>
      <c r="K795" s="87" cm="1">
        <f t="array" ref="K795">tblData[[#This Row],[Birthday 2024]]-_xlfn.SWITCH(tblData[[#This Row],[Day of week]],7,0,6,6,5,5,4,4,3,3,2,2,1,1)</f>
        <v>45536</v>
      </c>
      <c r="L795" s="87">
        <f>IF(MONTH(tblData[[#This Row],[Birthday 2024]])=2,DATE(2024,2,25),EOMONTH(tblData[[#This Row],[Birthday 2024]],0)-4)</f>
        <v>45561</v>
      </c>
      <c r="M795" s="87">
        <f>EOMONTH(tblData[[#This Row],[Birthday 2024]],0)</f>
        <v>45565</v>
      </c>
      <c r="N795" s="87" t="b">
        <f>MEDIAN(tblData[[#This Row],[Last - 5]:[Last]],tblData[[#This Row],[Birthday 2024]])=tblData[[#This Row],[Birthday 2024]]</f>
        <v>0</v>
      </c>
      <c r="O795" s="87" t="b">
        <f>DAY(tblData[[#This Row],[Birthday 2024]]) = DAY(EDATE(tblData[[#This Row],[Birthday 2024]],6))</f>
        <v>1</v>
      </c>
      <c r="P795" s="87" t="b">
        <f>IF((tblData[[#This Row],[Day of week]]=7)+(tblData[[#This Row],[Day of week]]=6),TRUE,FALSE)</f>
        <v>0</v>
      </c>
      <c r="Q795" s="3">
        <f>IF(tblData[[#This Row],[Is Weekend]],DAY(tblData[[#This Row],[Birthday 2024]]),0)</f>
        <v>0</v>
      </c>
    </row>
    <row r="796" spans="2:17" ht="23.25" customHeight="1" x14ac:dyDescent="0.25">
      <c r="B796" s="19" t="s">
        <v>775</v>
      </c>
      <c r="C796" s="20">
        <v>38091</v>
      </c>
      <c r="D796" s="86">
        <f>DATE(2024,MONTH(tblData[[#This Row],[Birthday (MM/DD/YYYY)]]),DAY(tblData[[#This Row],[Birthday (MM/DD/YYYY)]]))</f>
        <v>45396</v>
      </c>
      <c r="E796" s="3">
        <f>WEEKDAY(tblData[[#This Row],[Birthday 2024]],2)</f>
        <v>7</v>
      </c>
      <c r="F796" s="3">
        <f>WEEKDAY(DATE(2024,MONTH(tblData[[#This Row],[Birthday 2024]]),1),2)</f>
        <v>1</v>
      </c>
      <c r="G796" s="87">
        <f>DATE(2024,MONTH(tblData[[#This Row],[Birthday 2024]]),1)</f>
        <v>45383</v>
      </c>
      <c r="H796" s="87">
        <f>IF(tblData[[#This Row],[First Day of week of the month]]&lt;=2,tblData[[#This Row],[First Day of week]]+2-tblData[[#This Row],[First Day of week of the month]],tblData[[#This Row],[First Day of week]]+7-tblData[[#This Row],[First Day of week of the month]]+2)</f>
        <v>45384</v>
      </c>
      <c r="I796" s="87">
        <f>tblData[[#This Row],[First Tuesday of the month]]+7*2</f>
        <v>45398</v>
      </c>
      <c r="J796" s="3" t="b">
        <f>tblData[[#This Row],[Third Tuesday of the month]]=tblData[[#This Row],[Birthday 2024]]</f>
        <v>0</v>
      </c>
      <c r="K796" s="87" cm="1">
        <f t="array" ref="K796">tblData[[#This Row],[Birthday 2024]]-_xlfn.SWITCH(tblData[[#This Row],[Day of week]],7,0,6,6,5,5,4,4,3,3,2,2,1,1)</f>
        <v>45396</v>
      </c>
      <c r="L796" s="87">
        <f>IF(MONTH(tblData[[#This Row],[Birthday 2024]])=2,DATE(2024,2,25),EOMONTH(tblData[[#This Row],[Birthday 2024]],0)-4)</f>
        <v>45408</v>
      </c>
      <c r="M796" s="87">
        <f>EOMONTH(tblData[[#This Row],[Birthday 2024]],0)</f>
        <v>45412</v>
      </c>
      <c r="N796" s="87" t="b">
        <f>MEDIAN(tblData[[#This Row],[Last - 5]:[Last]],tblData[[#This Row],[Birthday 2024]])=tblData[[#This Row],[Birthday 2024]]</f>
        <v>0</v>
      </c>
      <c r="O796" s="87" t="b">
        <f>DAY(tblData[[#This Row],[Birthday 2024]]) = DAY(EDATE(tblData[[#This Row],[Birthday 2024]],6))</f>
        <v>1</v>
      </c>
      <c r="P796" s="87" t="b">
        <f>IF((tblData[[#This Row],[Day of week]]=7)+(tblData[[#This Row],[Day of week]]=6),TRUE,FALSE)</f>
        <v>1</v>
      </c>
      <c r="Q796" s="3">
        <f>IF(tblData[[#This Row],[Is Weekend]],DAY(tblData[[#This Row],[Birthday 2024]]),0)</f>
        <v>14</v>
      </c>
    </row>
    <row r="797" spans="2:17" ht="23.25" customHeight="1" x14ac:dyDescent="0.25">
      <c r="B797" s="19" t="s">
        <v>776</v>
      </c>
      <c r="C797" s="20">
        <v>38306</v>
      </c>
      <c r="D797" s="86">
        <f>DATE(2024,MONTH(tblData[[#This Row],[Birthday (MM/DD/YYYY)]]),DAY(tblData[[#This Row],[Birthday (MM/DD/YYYY)]]))</f>
        <v>45611</v>
      </c>
      <c r="E797" s="3">
        <f>WEEKDAY(tblData[[#This Row],[Birthday 2024]],2)</f>
        <v>5</v>
      </c>
      <c r="F797" s="3">
        <f>WEEKDAY(DATE(2024,MONTH(tblData[[#This Row],[Birthday 2024]]),1),2)</f>
        <v>5</v>
      </c>
      <c r="G797" s="87">
        <f>DATE(2024,MONTH(tblData[[#This Row],[Birthday 2024]]),1)</f>
        <v>45597</v>
      </c>
      <c r="H797" s="87">
        <f>IF(tblData[[#This Row],[First Day of week of the month]]&lt;=2,tblData[[#This Row],[First Day of week]]+2-tblData[[#This Row],[First Day of week of the month]],tblData[[#This Row],[First Day of week]]+7-tblData[[#This Row],[First Day of week of the month]]+2)</f>
        <v>45601</v>
      </c>
      <c r="I797" s="87">
        <f>tblData[[#This Row],[First Tuesday of the month]]+7*2</f>
        <v>45615</v>
      </c>
      <c r="J797" s="3" t="b">
        <f>tblData[[#This Row],[Third Tuesday of the month]]=tblData[[#This Row],[Birthday 2024]]</f>
        <v>0</v>
      </c>
      <c r="K797" s="87" cm="1">
        <f t="array" ref="K797">tblData[[#This Row],[Birthday 2024]]-_xlfn.SWITCH(tblData[[#This Row],[Day of week]],7,0,6,6,5,5,4,4,3,3,2,2,1,1)</f>
        <v>45606</v>
      </c>
      <c r="L797" s="87">
        <f>IF(MONTH(tblData[[#This Row],[Birthday 2024]])=2,DATE(2024,2,25),EOMONTH(tblData[[#This Row],[Birthday 2024]],0)-4)</f>
        <v>45622</v>
      </c>
      <c r="M797" s="87">
        <f>EOMONTH(tblData[[#This Row],[Birthday 2024]],0)</f>
        <v>45626</v>
      </c>
      <c r="N797" s="87" t="b">
        <f>MEDIAN(tblData[[#This Row],[Last - 5]:[Last]],tblData[[#This Row],[Birthday 2024]])=tblData[[#This Row],[Birthday 2024]]</f>
        <v>0</v>
      </c>
      <c r="O797" s="87" t="b">
        <f>DAY(tblData[[#This Row],[Birthday 2024]]) = DAY(EDATE(tblData[[#This Row],[Birthday 2024]],6))</f>
        <v>1</v>
      </c>
      <c r="P797" s="87" t="b">
        <f>IF((tblData[[#This Row],[Day of week]]=7)+(tblData[[#This Row],[Day of week]]=6),TRUE,FALSE)</f>
        <v>0</v>
      </c>
      <c r="Q797" s="3">
        <f>IF(tblData[[#This Row],[Is Weekend]],DAY(tblData[[#This Row],[Birthday 2024]]),0)</f>
        <v>0</v>
      </c>
    </row>
    <row r="798" spans="2:17" ht="23.25" customHeight="1" x14ac:dyDescent="0.25">
      <c r="B798" s="19" t="s">
        <v>777</v>
      </c>
      <c r="C798" s="20">
        <v>38333</v>
      </c>
      <c r="D798" s="86">
        <f>DATE(2024,MONTH(tblData[[#This Row],[Birthday (MM/DD/YYYY)]]),DAY(tblData[[#This Row],[Birthday (MM/DD/YYYY)]]))</f>
        <v>45638</v>
      </c>
      <c r="E798" s="3">
        <f>WEEKDAY(tblData[[#This Row],[Birthday 2024]],2)</f>
        <v>4</v>
      </c>
      <c r="F798" s="3">
        <f>WEEKDAY(DATE(2024,MONTH(tblData[[#This Row],[Birthday 2024]]),1),2)</f>
        <v>7</v>
      </c>
      <c r="G798" s="87">
        <f>DATE(2024,MONTH(tblData[[#This Row],[Birthday 2024]]),1)</f>
        <v>45627</v>
      </c>
      <c r="H798" s="87">
        <f>IF(tblData[[#This Row],[First Day of week of the month]]&lt;=2,tblData[[#This Row],[First Day of week]]+2-tblData[[#This Row],[First Day of week of the month]],tblData[[#This Row],[First Day of week]]+7-tblData[[#This Row],[First Day of week of the month]]+2)</f>
        <v>45629</v>
      </c>
      <c r="I798" s="87">
        <f>tblData[[#This Row],[First Tuesday of the month]]+7*2</f>
        <v>45643</v>
      </c>
      <c r="J798" s="3" t="b">
        <f>tblData[[#This Row],[Third Tuesday of the month]]=tblData[[#This Row],[Birthday 2024]]</f>
        <v>0</v>
      </c>
      <c r="K798" s="87" cm="1">
        <f t="array" ref="K798">tblData[[#This Row],[Birthday 2024]]-_xlfn.SWITCH(tblData[[#This Row],[Day of week]],7,0,6,6,5,5,4,4,3,3,2,2,1,1)</f>
        <v>45634</v>
      </c>
      <c r="L798" s="87">
        <f>IF(MONTH(tblData[[#This Row],[Birthday 2024]])=2,DATE(2024,2,25),EOMONTH(tblData[[#This Row],[Birthday 2024]],0)-4)</f>
        <v>45653</v>
      </c>
      <c r="M798" s="87">
        <f>EOMONTH(tblData[[#This Row],[Birthday 2024]],0)</f>
        <v>45657</v>
      </c>
      <c r="N798" s="87" t="b">
        <f>MEDIAN(tblData[[#This Row],[Last - 5]:[Last]],tblData[[#This Row],[Birthday 2024]])=tblData[[#This Row],[Birthday 2024]]</f>
        <v>0</v>
      </c>
      <c r="O798" s="87" t="b">
        <f>DAY(tblData[[#This Row],[Birthday 2024]]) = DAY(EDATE(tblData[[#This Row],[Birthday 2024]],6))</f>
        <v>1</v>
      </c>
      <c r="P798" s="87" t="b">
        <f>IF((tblData[[#This Row],[Day of week]]=7)+(tblData[[#This Row],[Day of week]]=6),TRUE,FALSE)</f>
        <v>0</v>
      </c>
      <c r="Q798" s="3">
        <f>IF(tblData[[#This Row],[Is Weekend]],DAY(tblData[[#This Row],[Birthday 2024]]),0)</f>
        <v>0</v>
      </c>
    </row>
    <row r="799" spans="2:17" ht="23.25" customHeight="1" x14ac:dyDescent="0.25">
      <c r="B799" s="19" t="s">
        <v>778</v>
      </c>
      <c r="C799" s="20">
        <v>37084</v>
      </c>
      <c r="D799" s="86">
        <f>DATE(2024,MONTH(tblData[[#This Row],[Birthday (MM/DD/YYYY)]]),DAY(tblData[[#This Row],[Birthday (MM/DD/YYYY)]]))</f>
        <v>45485</v>
      </c>
      <c r="E799" s="3">
        <f>WEEKDAY(tblData[[#This Row],[Birthday 2024]],2)</f>
        <v>5</v>
      </c>
      <c r="F799" s="3">
        <f>WEEKDAY(DATE(2024,MONTH(tblData[[#This Row],[Birthday 2024]]),1),2)</f>
        <v>1</v>
      </c>
      <c r="G799" s="87">
        <f>DATE(2024,MONTH(tblData[[#This Row],[Birthday 2024]]),1)</f>
        <v>45474</v>
      </c>
      <c r="H799" s="87">
        <f>IF(tblData[[#This Row],[First Day of week of the month]]&lt;=2,tblData[[#This Row],[First Day of week]]+2-tblData[[#This Row],[First Day of week of the month]],tblData[[#This Row],[First Day of week]]+7-tblData[[#This Row],[First Day of week of the month]]+2)</f>
        <v>45475</v>
      </c>
      <c r="I799" s="87">
        <f>tblData[[#This Row],[First Tuesday of the month]]+7*2</f>
        <v>45489</v>
      </c>
      <c r="J799" s="3" t="b">
        <f>tblData[[#This Row],[Third Tuesday of the month]]=tblData[[#This Row],[Birthday 2024]]</f>
        <v>0</v>
      </c>
      <c r="K799" s="87" cm="1">
        <f t="array" ref="K799">tblData[[#This Row],[Birthday 2024]]-_xlfn.SWITCH(tblData[[#This Row],[Day of week]],7,0,6,6,5,5,4,4,3,3,2,2,1,1)</f>
        <v>45480</v>
      </c>
      <c r="L799" s="87">
        <f>IF(MONTH(tblData[[#This Row],[Birthday 2024]])=2,DATE(2024,2,25),EOMONTH(tblData[[#This Row],[Birthday 2024]],0)-4)</f>
        <v>45500</v>
      </c>
      <c r="M799" s="87">
        <f>EOMONTH(tblData[[#This Row],[Birthday 2024]],0)</f>
        <v>45504</v>
      </c>
      <c r="N799" s="87" t="b">
        <f>MEDIAN(tblData[[#This Row],[Last - 5]:[Last]],tblData[[#This Row],[Birthday 2024]])=tblData[[#This Row],[Birthday 2024]]</f>
        <v>0</v>
      </c>
      <c r="O799" s="87" t="b">
        <f>DAY(tblData[[#This Row],[Birthday 2024]]) = DAY(EDATE(tblData[[#This Row],[Birthday 2024]],6))</f>
        <v>1</v>
      </c>
      <c r="P799" s="87" t="b">
        <f>IF((tblData[[#This Row],[Day of week]]=7)+(tblData[[#This Row],[Day of week]]=6),TRUE,FALSE)</f>
        <v>0</v>
      </c>
      <c r="Q799" s="3">
        <f>IF(tblData[[#This Row],[Is Weekend]],DAY(tblData[[#This Row],[Birthday 2024]]),0)</f>
        <v>0</v>
      </c>
    </row>
    <row r="800" spans="2:17" ht="23.25" customHeight="1" x14ac:dyDescent="0.25">
      <c r="B800" s="19" t="s">
        <v>779</v>
      </c>
      <c r="C800" s="20">
        <v>37081</v>
      </c>
      <c r="D800" s="86">
        <f>DATE(2024,MONTH(tblData[[#This Row],[Birthday (MM/DD/YYYY)]]),DAY(tblData[[#This Row],[Birthday (MM/DD/YYYY)]]))</f>
        <v>45482</v>
      </c>
      <c r="E800" s="3">
        <f>WEEKDAY(tblData[[#This Row],[Birthday 2024]],2)</f>
        <v>2</v>
      </c>
      <c r="F800" s="3">
        <f>WEEKDAY(DATE(2024,MONTH(tblData[[#This Row],[Birthday 2024]]),1),2)</f>
        <v>1</v>
      </c>
      <c r="G800" s="87">
        <f>DATE(2024,MONTH(tblData[[#This Row],[Birthday 2024]]),1)</f>
        <v>45474</v>
      </c>
      <c r="H800" s="87">
        <f>IF(tblData[[#This Row],[First Day of week of the month]]&lt;=2,tblData[[#This Row],[First Day of week]]+2-tblData[[#This Row],[First Day of week of the month]],tblData[[#This Row],[First Day of week]]+7-tblData[[#This Row],[First Day of week of the month]]+2)</f>
        <v>45475</v>
      </c>
      <c r="I800" s="87">
        <f>tblData[[#This Row],[First Tuesday of the month]]+7*2</f>
        <v>45489</v>
      </c>
      <c r="J800" s="3" t="b">
        <f>tblData[[#This Row],[Third Tuesday of the month]]=tblData[[#This Row],[Birthday 2024]]</f>
        <v>0</v>
      </c>
      <c r="K800" s="87" cm="1">
        <f t="array" ref="K800">tblData[[#This Row],[Birthday 2024]]-_xlfn.SWITCH(tblData[[#This Row],[Day of week]],7,0,6,6,5,5,4,4,3,3,2,2,1,1)</f>
        <v>45480</v>
      </c>
      <c r="L800" s="87">
        <f>IF(MONTH(tblData[[#This Row],[Birthday 2024]])=2,DATE(2024,2,25),EOMONTH(tblData[[#This Row],[Birthday 2024]],0)-4)</f>
        <v>45500</v>
      </c>
      <c r="M800" s="87">
        <f>EOMONTH(tblData[[#This Row],[Birthday 2024]],0)</f>
        <v>45504</v>
      </c>
      <c r="N800" s="87" t="b">
        <f>MEDIAN(tblData[[#This Row],[Last - 5]:[Last]],tblData[[#This Row],[Birthday 2024]])=tblData[[#This Row],[Birthday 2024]]</f>
        <v>0</v>
      </c>
      <c r="O800" s="87" t="b">
        <f>DAY(tblData[[#This Row],[Birthday 2024]]) = DAY(EDATE(tblData[[#This Row],[Birthday 2024]],6))</f>
        <v>1</v>
      </c>
      <c r="P800" s="87" t="b">
        <f>IF((tblData[[#This Row],[Day of week]]=7)+(tblData[[#This Row],[Day of week]]=6),TRUE,FALSE)</f>
        <v>0</v>
      </c>
      <c r="Q800" s="3">
        <f>IF(tblData[[#This Row],[Is Weekend]],DAY(tblData[[#This Row],[Birthday 2024]]),0)</f>
        <v>0</v>
      </c>
    </row>
    <row r="801" spans="2:17" ht="23.25" customHeight="1" x14ac:dyDescent="0.25">
      <c r="B801" s="19" t="s">
        <v>780</v>
      </c>
      <c r="C801" s="20">
        <v>36917</v>
      </c>
      <c r="D801" s="86">
        <f>DATE(2024,MONTH(tblData[[#This Row],[Birthday (MM/DD/YYYY)]]),DAY(tblData[[#This Row],[Birthday (MM/DD/YYYY)]]))</f>
        <v>45317</v>
      </c>
      <c r="E801" s="3">
        <f>WEEKDAY(tblData[[#This Row],[Birthday 2024]],2)</f>
        <v>5</v>
      </c>
      <c r="F801" s="3">
        <f>WEEKDAY(DATE(2024,MONTH(tblData[[#This Row],[Birthday 2024]]),1),2)</f>
        <v>1</v>
      </c>
      <c r="G801" s="87">
        <f>DATE(2024,MONTH(tblData[[#This Row],[Birthday 2024]]),1)</f>
        <v>45292</v>
      </c>
      <c r="H801" s="87">
        <f>IF(tblData[[#This Row],[First Day of week of the month]]&lt;=2,tblData[[#This Row],[First Day of week]]+2-tblData[[#This Row],[First Day of week of the month]],tblData[[#This Row],[First Day of week]]+7-tblData[[#This Row],[First Day of week of the month]]+2)</f>
        <v>45293</v>
      </c>
      <c r="I801" s="87">
        <f>tblData[[#This Row],[First Tuesday of the month]]+7*2</f>
        <v>45307</v>
      </c>
      <c r="J801" s="3" t="b">
        <f>tblData[[#This Row],[Third Tuesday of the month]]=tblData[[#This Row],[Birthday 2024]]</f>
        <v>0</v>
      </c>
      <c r="K801" s="87" cm="1">
        <f t="array" ref="K801">tblData[[#This Row],[Birthday 2024]]-_xlfn.SWITCH(tblData[[#This Row],[Day of week]],7,0,6,6,5,5,4,4,3,3,2,2,1,1)</f>
        <v>45312</v>
      </c>
      <c r="L801" s="87">
        <f>IF(MONTH(tblData[[#This Row],[Birthday 2024]])=2,DATE(2024,2,25),EOMONTH(tblData[[#This Row],[Birthday 2024]],0)-4)</f>
        <v>45318</v>
      </c>
      <c r="M801" s="87">
        <f>EOMONTH(tblData[[#This Row],[Birthday 2024]],0)</f>
        <v>45322</v>
      </c>
      <c r="N801" s="87" t="b">
        <f>MEDIAN(tblData[[#This Row],[Last - 5]:[Last]],tblData[[#This Row],[Birthday 2024]])=tblData[[#This Row],[Birthday 2024]]</f>
        <v>0</v>
      </c>
      <c r="O801" s="87" t="b">
        <f>DAY(tblData[[#This Row],[Birthday 2024]]) = DAY(EDATE(tblData[[#This Row],[Birthday 2024]],6))</f>
        <v>1</v>
      </c>
      <c r="P801" s="87" t="b">
        <f>IF((tblData[[#This Row],[Day of week]]=7)+(tblData[[#This Row],[Day of week]]=6),TRUE,FALSE)</f>
        <v>0</v>
      </c>
      <c r="Q801" s="3">
        <f>IF(tblData[[#This Row],[Is Weekend]],DAY(tblData[[#This Row],[Birthday 2024]]),0)</f>
        <v>0</v>
      </c>
    </row>
    <row r="802" spans="2:17" ht="23.25" customHeight="1" x14ac:dyDescent="0.25">
      <c r="B802" s="19" t="s">
        <v>781</v>
      </c>
      <c r="C802" s="20">
        <v>37882</v>
      </c>
      <c r="D802" s="86">
        <f>DATE(2024,MONTH(tblData[[#This Row],[Birthday (MM/DD/YYYY)]]),DAY(tblData[[#This Row],[Birthday (MM/DD/YYYY)]]))</f>
        <v>45553</v>
      </c>
      <c r="E802" s="3">
        <f>WEEKDAY(tblData[[#This Row],[Birthday 2024]],2)</f>
        <v>3</v>
      </c>
      <c r="F802" s="3">
        <f>WEEKDAY(DATE(2024,MONTH(tblData[[#This Row],[Birthday 2024]]),1),2)</f>
        <v>7</v>
      </c>
      <c r="G802" s="87">
        <f>DATE(2024,MONTH(tblData[[#This Row],[Birthday 2024]]),1)</f>
        <v>45536</v>
      </c>
      <c r="H802" s="87">
        <f>IF(tblData[[#This Row],[First Day of week of the month]]&lt;=2,tblData[[#This Row],[First Day of week]]+2-tblData[[#This Row],[First Day of week of the month]],tblData[[#This Row],[First Day of week]]+7-tblData[[#This Row],[First Day of week of the month]]+2)</f>
        <v>45538</v>
      </c>
      <c r="I802" s="87">
        <f>tblData[[#This Row],[First Tuesday of the month]]+7*2</f>
        <v>45552</v>
      </c>
      <c r="J802" s="3" t="b">
        <f>tblData[[#This Row],[Third Tuesday of the month]]=tblData[[#This Row],[Birthday 2024]]</f>
        <v>0</v>
      </c>
      <c r="K802" s="87" cm="1">
        <f t="array" ref="K802">tblData[[#This Row],[Birthday 2024]]-_xlfn.SWITCH(tblData[[#This Row],[Day of week]],7,0,6,6,5,5,4,4,3,3,2,2,1,1)</f>
        <v>45550</v>
      </c>
      <c r="L802" s="87">
        <f>IF(MONTH(tblData[[#This Row],[Birthday 2024]])=2,DATE(2024,2,25),EOMONTH(tblData[[#This Row],[Birthday 2024]],0)-4)</f>
        <v>45561</v>
      </c>
      <c r="M802" s="87">
        <f>EOMONTH(tblData[[#This Row],[Birthday 2024]],0)</f>
        <v>45565</v>
      </c>
      <c r="N802" s="87" t="b">
        <f>MEDIAN(tblData[[#This Row],[Last - 5]:[Last]],tblData[[#This Row],[Birthday 2024]])=tblData[[#This Row],[Birthday 2024]]</f>
        <v>0</v>
      </c>
      <c r="O802" s="87" t="b">
        <f>DAY(tblData[[#This Row],[Birthday 2024]]) = DAY(EDATE(tblData[[#This Row],[Birthday 2024]],6))</f>
        <v>1</v>
      </c>
      <c r="P802" s="87" t="b">
        <f>IF((tblData[[#This Row],[Day of week]]=7)+(tblData[[#This Row],[Day of week]]=6),TRUE,FALSE)</f>
        <v>0</v>
      </c>
      <c r="Q802" s="3">
        <f>IF(tblData[[#This Row],[Is Weekend]],DAY(tblData[[#This Row],[Birthday 2024]]),0)</f>
        <v>0</v>
      </c>
    </row>
    <row r="803" spans="2:17" ht="23.25" customHeight="1" x14ac:dyDescent="0.25">
      <c r="B803" s="19" t="s">
        <v>782</v>
      </c>
      <c r="C803" s="20">
        <v>38286</v>
      </c>
      <c r="D803" s="86">
        <f>DATE(2024,MONTH(tblData[[#This Row],[Birthday (MM/DD/YYYY)]]),DAY(tblData[[#This Row],[Birthday (MM/DD/YYYY)]]))</f>
        <v>45591</v>
      </c>
      <c r="E803" s="3">
        <f>WEEKDAY(tblData[[#This Row],[Birthday 2024]],2)</f>
        <v>6</v>
      </c>
      <c r="F803" s="3">
        <f>WEEKDAY(DATE(2024,MONTH(tblData[[#This Row],[Birthday 2024]]),1),2)</f>
        <v>2</v>
      </c>
      <c r="G803" s="87">
        <f>DATE(2024,MONTH(tblData[[#This Row],[Birthday 2024]]),1)</f>
        <v>45566</v>
      </c>
      <c r="H803" s="87">
        <f>IF(tblData[[#This Row],[First Day of week of the month]]&lt;=2,tblData[[#This Row],[First Day of week]]+2-tblData[[#This Row],[First Day of week of the month]],tblData[[#This Row],[First Day of week]]+7-tblData[[#This Row],[First Day of week of the month]]+2)</f>
        <v>45566</v>
      </c>
      <c r="I803" s="87">
        <f>tblData[[#This Row],[First Tuesday of the month]]+7*2</f>
        <v>45580</v>
      </c>
      <c r="J803" s="3" t="b">
        <f>tblData[[#This Row],[Third Tuesday of the month]]=tblData[[#This Row],[Birthday 2024]]</f>
        <v>0</v>
      </c>
      <c r="K803" s="87" cm="1">
        <f t="array" ref="K803">tblData[[#This Row],[Birthday 2024]]-_xlfn.SWITCH(tblData[[#This Row],[Day of week]],7,0,6,6,5,5,4,4,3,3,2,2,1,1)</f>
        <v>45585</v>
      </c>
      <c r="L803" s="87">
        <f>IF(MONTH(tblData[[#This Row],[Birthday 2024]])=2,DATE(2024,2,25),EOMONTH(tblData[[#This Row],[Birthday 2024]],0)-4)</f>
        <v>45592</v>
      </c>
      <c r="M803" s="87">
        <f>EOMONTH(tblData[[#This Row],[Birthday 2024]],0)</f>
        <v>45596</v>
      </c>
      <c r="N803" s="87" t="b">
        <f>MEDIAN(tblData[[#This Row],[Last - 5]:[Last]],tblData[[#This Row],[Birthday 2024]])=tblData[[#This Row],[Birthday 2024]]</f>
        <v>0</v>
      </c>
      <c r="O803" s="87" t="b">
        <f>DAY(tblData[[#This Row],[Birthday 2024]]) = DAY(EDATE(tblData[[#This Row],[Birthday 2024]],6))</f>
        <v>1</v>
      </c>
      <c r="P803" s="87" t="b">
        <f>IF((tblData[[#This Row],[Day of week]]=7)+(tblData[[#This Row],[Day of week]]=6),TRUE,FALSE)</f>
        <v>1</v>
      </c>
      <c r="Q803" s="3">
        <f>IF(tblData[[#This Row],[Is Weekend]],DAY(tblData[[#This Row],[Birthday 2024]]),0)</f>
        <v>26</v>
      </c>
    </row>
    <row r="804" spans="2:17" ht="23.25" customHeight="1" x14ac:dyDescent="0.25">
      <c r="B804" s="19" t="s">
        <v>783</v>
      </c>
      <c r="C804" s="20">
        <v>37380</v>
      </c>
      <c r="D804" s="86">
        <f>DATE(2024,MONTH(tblData[[#This Row],[Birthday (MM/DD/YYYY)]]),DAY(tblData[[#This Row],[Birthday (MM/DD/YYYY)]]))</f>
        <v>45416</v>
      </c>
      <c r="E804" s="3">
        <f>WEEKDAY(tblData[[#This Row],[Birthday 2024]],2)</f>
        <v>6</v>
      </c>
      <c r="F804" s="3">
        <f>WEEKDAY(DATE(2024,MONTH(tblData[[#This Row],[Birthday 2024]]),1),2)</f>
        <v>3</v>
      </c>
      <c r="G804" s="87">
        <f>DATE(2024,MONTH(tblData[[#This Row],[Birthday 2024]]),1)</f>
        <v>45413</v>
      </c>
      <c r="H804" s="87">
        <f>IF(tblData[[#This Row],[First Day of week of the month]]&lt;=2,tblData[[#This Row],[First Day of week]]+2-tblData[[#This Row],[First Day of week of the month]],tblData[[#This Row],[First Day of week]]+7-tblData[[#This Row],[First Day of week of the month]]+2)</f>
        <v>45419</v>
      </c>
      <c r="I804" s="87">
        <f>tblData[[#This Row],[First Tuesday of the month]]+7*2</f>
        <v>45433</v>
      </c>
      <c r="J804" s="3" t="b">
        <f>tblData[[#This Row],[Third Tuesday of the month]]=tblData[[#This Row],[Birthday 2024]]</f>
        <v>0</v>
      </c>
      <c r="K804" s="87" cm="1">
        <f t="array" ref="K804">tblData[[#This Row],[Birthday 2024]]-_xlfn.SWITCH(tblData[[#This Row],[Day of week]],7,0,6,6,5,5,4,4,3,3,2,2,1,1)</f>
        <v>45410</v>
      </c>
      <c r="L804" s="87">
        <f>IF(MONTH(tblData[[#This Row],[Birthday 2024]])=2,DATE(2024,2,25),EOMONTH(tblData[[#This Row],[Birthday 2024]],0)-4)</f>
        <v>45439</v>
      </c>
      <c r="M804" s="87">
        <f>EOMONTH(tblData[[#This Row],[Birthday 2024]],0)</f>
        <v>45443</v>
      </c>
      <c r="N804" s="87" t="b">
        <f>MEDIAN(tblData[[#This Row],[Last - 5]:[Last]],tblData[[#This Row],[Birthday 2024]])=tblData[[#This Row],[Birthday 2024]]</f>
        <v>0</v>
      </c>
      <c r="O804" s="87" t="b">
        <f>DAY(tblData[[#This Row],[Birthday 2024]]) = DAY(EDATE(tblData[[#This Row],[Birthday 2024]],6))</f>
        <v>1</v>
      </c>
      <c r="P804" s="87" t="b">
        <f>IF((tblData[[#This Row],[Day of week]]=7)+(tblData[[#This Row],[Day of week]]=6),TRUE,FALSE)</f>
        <v>1</v>
      </c>
      <c r="Q804" s="3">
        <f>IF(tblData[[#This Row],[Is Weekend]],DAY(tblData[[#This Row],[Birthday 2024]]),0)</f>
        <v>4</v>
      </c>
    </row>
    <row r="805" spans="2:17" ht="23.25" customHeight="1" x14ac:dyDescent="0.25">
      <c r="B805" s="19" t="s">
        <v>784</v>
      </c>
      <c r="C805" s="20">
        <v>37494</v>
      </c>
      <c r="D805" s="86">
        <f>DATE(2024,MONTH(tblData[[#This Row],[Birthday (MM/DD/YYYY)]]),DAY(tblData[[#This Row],[Birthday (MM/DD/YYYY)]]))</f>
        <v>45530</v>
      </c>
      <c r="E805" s="3">
        <f>WEEKDAY(tblData[[#This Row],[Birthday 2024]],2)</f>
        <v>1</v>
      </c>
      <c r="F805" s="3">
        <f>WEEKDAY(DATE(2024,MONTH(tblData[[#This Row],[Birthday 2024]]),1),2)</f>
        <v>4</v>
      </c>
      <c r="G805" s="87">
        <f>DATE(2024,MONTH(tblData[[#This Row],[Birthday 2024]]),1)</f>
        <v>45505</v>
      </c>
      <c r="H805" s="87">
        <f>IF(tblData[[#This Row],[First Day of week of the month]]&lt;=2,tblData[[#This Row],[First Day of week]]+2-tblData[[#This Row],[First Day of week of the month]],tblData[[#This Row],[First Day of week]]+7-tblData[[#This Row],[First Day of week of the month]]+2)</f>
        <v>45510</v>
      </c>
      <c r="I805" s="87">
        <f>tblData[[#This Row],[First Tuesday of the month]]+7*2</f>
        <v>45524</v>
      </c>
      <c r="J805" s="3" t="b">
        <f>tblData[[#This Row],[Third Tuesday of the month]]=tblData[[#This Row],[Birthday 2024]]</f>
        <v>0</v>
      </c>
      <c r="K805" s="87" cm="1">
        <f t="array" ref="K805">tblData[[#This Row],[Birthday 2024]]-_xlfn.SWITCH(tblData[[#This Row],[Day of week]],7,0,6,6,5,5,4,4,3,3,2,2,1,1)</f>
        <v>45529</v>
      </c>
      <c r="L805" s="87">
        <f>IF(MONTH(tblData[[#This Row],[Birthday 2024]])=2,DATE(2024,2,25),EOMONTH(tblData[[#This Row],[Birthday 2024]],0)-4)</f>
        <v>45531</v>
      </c>
      <c r="M805" s="87">
        <f>EOMONTH(tblData[[#This Row],[Birthday 2024]],0)</f>
        <v>45535</v>
      </c>
      <c r="N805" s="87" t="b">
        <f>MEDIAN(tblData[[#This Row],[Last - 5]:[Last]],tblData[[#This Row],[Birthday 2024]])=tblData[[#This Row],[Birthday 2024]]</f>
        <v>0</v>
      </c>
      <c r="O805" s="87" t="b">
        <f>DAY(tblData[[#This Row],[Birthday 2024]]) = DAY(EDATE(tblData[[#This Row],[Birthday 2024]],6))</f>
        <v>1</v>
      </c>
      <c r="P805" s="87" t="b">
        <f>IF((tblData[[#This Row],[Day of week]]=7)+(tblData[[#This Row],[Day of week]]=6),TRUE,FALSE)</f>
        <v>0</v>
      </c>
      <c r="Q805" s="3">
        <f>IF(tblData[[#This Row],[Is Weekend]],DAY(tblData[[#This Row],[Birthday 2024]]),0)</f>
        <v>0</v>
      </c>
    </row>
    <row r="806" spans="2:17" ht="23.25" customHeight="1" x14ac:dyDescent="0.25">
      <c r="B806" s="19" t="s">
        <v>785</v>
      </c>
      <c r="C806" s="20">
        <v>37612</v>
      </c>
      <c r="D806" s="86">
        <f>DATE(2024,MONTH(tblData[[#This Row],[Birthday (MM/DD/YYYY)]]),DAY(tblData[[#This Row],[Birthday (MM/DD/YYYY)]]))</f>
        <v>45648</v>
      </c>
      <c r="E806" s="3">
        <f>WEEKDAY(tblData[[#This Row],[Birthday 2024]],2)</f>
        <v>7</v>
      </c>
      <c r="F806" s="3">
        <f>WEEKDAY(DATE(2024,MONTH(tblData[[#This Row],[Birthday 2024]]),1),2)</f>
        <v>7</v>
      </c>
      <c r="G806" s="87">
        <f>DATE(2024,MONTH(tblData[[#This Row],[Birthday 2024]]),1)</f>
        <v>45627</v>
      </c>
      <c r="H806" s="87">
        <f>IF(tblData[[#This Row],[First Day of week of the month]]&lt;=2,tblData[[#This Row],[First Day of week]]+2-tblData[[#This Row],[First Day of week of the month]],tblData[[#This Row],[First Day of week]]+7-tblData[[#This Row],[First Day of week of the month]]+2)</f>
        <v>45629</v>
      </c>
      <c r="I806" s="87">
        <f>tblData[[#This Row],[First Tuesday of the month]]+7*2</f>
        <v>45643</v>
      </c>
      <c r="J806" s="3" t="b">
        <f>tblData[[#This Row],[Third Tuesday of the month]]=tblData[[#This Row],[Birthday 2024]]</f>
        <v>0</v>
      </c>
      <c r="K806" s="87" cm="1">
        <f t="array" ref="K806">tblData[[#This Row],[Birthday 2024]]-_xlfn.SWITCH(tblData[[#This Row],[Day of week]],7,0,6,6,5,5,4,4,3,3,2,2,1,1)</f>
        <v>45648</v>
      </c>
      <c r="L806" s="87">
        <f>IF(MONTH(tblData[[#This Row],[Birthday 2024]])=2,DATE(2024,2,25),EOMONTH(tblData[[#This Row],[Birthday 2024]],0)-4)</f>
        <v>45653</v>
      </c>
      <c r="M806" s="87">
        <f>EOMONTH(tblData[[#This Row],[Birthday 2024]],0)</f>
        <v>45657</v>
      </c>
      <c r="N806" s="87" t="b">
        <f>MEDIAN(tblData[[#This Row],[Last - 5]:[Last]],tblData[[#This Row],[Birthday 2024]])=tblData[[#This Row],[Birthday 2024]]</f>
        <v>0</v>
      </c>
      <c r="O806" s="87" t="b">
        <f>DAY(tblData[[#This Row],[Birthday 2024]]) = DAY(EDATE(tblData[[#This Row],[Birthday 2024]],6))</f>
        <v>1</v>
      </c>
      <c r="P806" s="87" t="b">
        <f>IF((tblData[[#This Row],[Day of week]]=7)+(tblData[[#This Row],[Day of week]]=6),TRUE,FALSE)</f>
        <v>1</v>
      </c>
      <c r="Q806" s="3">
        <f>IF(tblData[[#This Row],[Is Weekend]],DAY(tblData[[#This Row],[Birthday 2024]]),0)</f>
        <v>22</v>
      </c>
    </row>
    <row r="807" spans="2:17" ht="23.25" customHeight="1" x14ac:dyDescent="0.25">
      <c r="B807" s="19" t="s">
        <v>786</v>
      </c>
      <c r="C807" s="20">
        <v>36975</v>
      </c>
      <c r="D807" s="86">
        <f>DATE(2024,MONTH(tblData[[#This Row],[Birthday (MM/DD/YYYY)]]),DAY(tblData[[#This Row],[Birthday (MM/DD/YYYY)]]))</f>
        <v>45376</v>
      </c>
      <c r="E807" s="3">
        <f>WEEKDAY(tblData[[#This Row],[Birthday 2024]],2)</f>
        <v>1</v>
      </c>
      <c r="F807" s="3">
        <f>WEEKDAY(DATE(2024,MONTH(tblData[[#This Row],[Birthday 2024]]),1),2)</f>
        <v>5</v>
      </c>
      <c r="G807" s="87">
        <f>DATE(2024,MONTH(tblData[[#This Row],[Birthday 2024]]),1)</f>
        <v>45352</v>
      </c>
      <c r="H807" s="87">
        <f>IF(tblData[[#This Row],[First Day of week of the month]]&lt;=2,tblData[[#This Row],[First Day of week]]+2-tblData[[#This Row],[First Day of week of the month]],tblData[[#This Row],[First Day of week]]+7-tblData[[#This Row],[First Day of week of the month]]+2)</f>
        <v>45356</v>
      </c>
      <c r="I807" s="87">
        <f>tblData[[#This Row],[First Tuesday of the month]]+7*2</f>
        <v>45370</v>
      </c>
      <c r="J807" s="3" t="b">
        <f>tblData[[#This Row],[Third Tuesday of the month]]=tblData[[#This Row],[Birthday 2024]]</f>
        <v>0</v>
      </c>
      <c r="K807" s="87" cm="1">
        <f t="array" ref="K807">tblData[[#This Row],[Birthday 2024]]-_xlfn.SWITCH(tblData[[#This Row],[Day of week]],7,0,6,6,5,5,4,4,3,3,2,2,1,1)</f>
        <v>45375</v>
      </c>
      <c r="L807" s="87">
        <f>IF(MONTH(tblData[[#This Row],[Birthday 2024]])=2,DATE(2024,2,25),EOMONTH(tblData[[#This Row],[Birthday 2024]],0)-4)</f>
        <v>45378</v>
      </c>
      <c r="M807" s="87">
        <f>EOMONTH(tblData[[#This Row],[Birthday 2024]],0)</f>
        <v>45382</v>
      </c>
      <c r="N807" s="87" t="b">
        <f>MEDIAN(tblData[[#This Row],[Last - 5]:[Last]],tblData[[#This Row],[Birthday 2024]])=tblData[[#This Row],[Birthday 2024]]</f>
        <v>0</v>
      </c>
      <c r="O807" s="87" t="b">
        <f>DAY(tblData[[#This Row],[Birthday 2024]]) = DAY(EDATE(tblData[[#This Row],[Birthday 2024]],6))</f>
        <v>1</v>
      </c>
      <c r="P807" s="87" t="b">
        <f>IF((tblData[[#This Row],[Day of week]]=7)+(tblData[[#This Row],[Day of week]]=6),TRUE,FALSE)</f>
        <v>0</v>
      </c>
      <c r="Q807" s="3">
        <f>IF(tblData[[#This Row],[Is Weekend]],DAY(tblData[[#This Row],[Birthday 2024]]),0)</f>
        <v>0</v>
      </c>
    </row>
    <row r="808" spans="2:17" ht="23.25" customHeight="1" x14ac:dyDescent="0.25">
      <c r="B808" s="19" t="s">
        <v>787</v>
      </c>
      <c r="C808" s="20">
        <v>36892</v>
      </c>
      <c r="D808" s="86">
        <f>DATE(2024,MONTH(tblData[[#This Row],[Birthday (MM/DD/YYYY)]]),DAY(tblData[[#This Row],[Birthday (MM/DD/YYYY)]]))</f>
        <v>45292</v>
      </c>
      <c r="E808" s="3">
        <f>WEEKDAY(tblData[[#This Row],[Birthday 2024]],2)</f>
        <v>1</v>
      </c>
      <c r="F808" s="3">
        <f>WEEKDAY(DATE(2024,MONTH(tblData[[#This Row],[Birthday 2024]]),1),2)</f>
        <v>1</v>
      </c>
      <c r="G808" s="87">
        <f>DATE(2024,MONTH(tblData[[#This Row],[Birthday 2024]]),1)</f>
        <v>45292</v>
      </c>
      <c r="H808" s="87">
        <f>IF(tblData[[#This Row],[First Day of week of the month]]&lt;=2,tblData[[#This Row],[First Day of week]]+2-tblData[[#This Row],[First Day of week of the month]],tblData[[#This Row],[First Day of week]]+7-tblData[[#This Row],[First Day of week of the month]]+2)</f>
        <v>45293</v>
      </c>
      <c r="I808" s="87">
        <f>tblData[[#This Row],[First Tuesday of the month]]+7*2</f>
        <v>45307</v>
      </c>
      <c r="J808" s="3" t="b">
        <f>tblData[[#This Row],[Third Tuesday of the month]]=tblData[[#This Row],[Birthday 2024]]</f>
        <v>0</v>
      </c>
      <c r="K808" s="87" cm="1">
        <f t="array" ref="K808">tblData[[#This Row],[Birthday 2024]]-_xlfn.SWITCH(tblData[[#This Row],[Day of week]],7,0,6,6,5,5,4,4,3,3,2,2,1,1)</f>
        <v>45291</v>
      </c>
      <c r="L808" s="87">
        <f>IF(MONTH(tblData[[#This Row],[Birthday 2024]])=2,DATE(2024,2,25),EOMONTH(tblData[[#This Row],[Birthday 2024]],0)-4)</f>
        <v>45318</v>
      </c>
      <c r="M808" s="87">
        <f>EOMONTH(tblData[[#This Row],[Birthday 2024]],0)</f>
        <v>45322</v>
      </c>
      <c r="N808" s="87" t="b">
        <f>MEDIAN(tblData[[#This Row],[Last - 5]:[Last]],tblData[[#This Row],[Birthday 2024]])=tblData[[#This Row],[Birthday 2024]]</f>
        <v>0</v>
      </c>
      <c r="O808" s="87" t="b">
        <f>DAY(tblData[[#This Row],[Birthday 2024]]) = DAY(EDATE(tblData[[#This Row],[Birthday 2024]],6))</f>
        <v>1</v>
      </c>
      <c r="P808" s="87" t="b">
        <f>IF((tblData[[#This Row],[Day of week]]=7)+(tblData[[#This Row],[Day of week]]=6),TRUE,FALSE)</f>
        <v>0</v>
      </c>
      <c r="Q808" s="3">
        <f>IF(tblData[[#This Row],[Is Weekend]],DAY(tblData[[#This Row],[Birthday 2024]]),0)</f>
        <v>0</v>
      </c>
    </row>
    <row r="809" spans="2:17" ht="23.25" customHeight="1" x14ac:dyDescent="0.25">
      <c r="B809" s="19" t="s">
        <v>515</v>
      </c>
      <c r="C809" s="20">
        <v>36983</v>
      </c>
      <c r="D809" s="86">
        <f>DATE(2024,MONTH(tblData[[#This Row],[Birthday (MM/DD/YYYY)]]),DAY(tblData[[#This Row],[Birthday (MM/DD/YYYY)]]))</f>
        <v>45384</v>
      </c>
      <c r="E809" s="3">
        <f>WEEKDAY(tblData[[#This Row],[Birthday 2024]],2)</f>
        <v>2</v>
      </c>
      <c r="F809" s="3">
        <f>WEEKDAY(DATE(2024,MONTH(tblData[[#This Row],[Birthday 2024]]),1),2)</f>
        <v>1</v>
      </c>
      <c r="G809" s="87">
        <f>DATE(2024,MONTH(tblData[[#This Row],[Birthday 2024]]),1)</f>
        <v>45383</v>
      </c>
      <c r="H809" s="87">
        <f>IF(tblData[[#This Row],[First Day of week of the month]]&lt;=2,tblData[[#This Row],[First Day of week]]+2-tblData[[#This Row],[First Day of week of the month]],tblData[[#This Row],[First Day of week]]+7-tblData[[#This Row],[First Day of week of the month]]+2)</f>
        <v>45384</v>
      </c>
      <c r="I809" s="87">
        <f>tblData[[#This Row],[First Tuesday of the month]]+7*2</f>
        <v>45398</v>
      </c>
      <c r="J809" s="3" t="b">
        <f>tblData[[#This Row],[Third Tuesday of the month]]=tblData[[#This Row],[Birthday 2024]]</f>
        <v>0</v>
      </c>
      <c r="K809" s="87" cm="1">
        <f t="array" ref="K809">tblData[[#This Row],[Birthday 2024]]-_xlfn.SWITCH(tblData[[#This Row],[Day of week]],7,0,6,6,5,5,4,4,3,3,2,2,1,1)</f>
        <v>45382</v>
      </c>
      <c r="L809" s="87">
        <f>IF(MONTH(tblData[[#This Row],[Birthday 2024]])=2,DATE(2024,2,25),EOMONTH(tblData[[#This Row],[Birthday 2024]],0)-4)</f>
        <v>45408</v>
      </c>
      <c r="M809" s="87">
        <f>EOMONTH(tblData[[#This Row],[Birthday 2024]],0)</f>
        <v>45412</v>
      </c>
      <c r="N809" s="87" t="b">
        <f>MEDIAN(tblData[[#This Row],[Last - 5]:[Last]],tblData[[#This Row],[Birthday 2024]])=tblData[[#This Row],[Birthday 2024]]</f>
        <v>0</v>
      </c>
      <c r="O809" s="87" t="b">
        <f>DAY(tblData[[#This Row],[Birthday 2024]]) = DAY(EDATE(tblData[[#This Row],[Birthday 2024]],6))</f>
        <v>1</v>
      </c>
      <c r="P809" s="87" t="b">
        <f>IF((tblData[[#This Row],[Day of week]]=7)+(tblData[[#This Row],[Day of week]]=6),TRUE,FALSE)</f>
        <v>0</v>
      </c>
      <c r="Q809" s="3">
        <f>IF(tblData[[#This Row],[Is Weekend]],DAY(tblData[[#This Row],[Birthday 2024]]),0)</f>
        <v>0</v>
      </c>
    </row>
    <row r="810" spans="2:17" ht="23.25" customHeight="1" x14ac:dyDescent="0.25">
      <c r="B810" s="19" t="s">
        <v>788</v>
      </c>
      <c r="C810" s="20">
        <v>38250</v>
      </c>
      <c r="D810" s="86">
        <f>DATE(2024,MONTH(tblData[[#This Row],[Birthday (MM/DD/YYYY)]]),DAY(tblData[[#This Row],[Birthday (MM/DD/YYYY)]]))</f>
        <v>45555</v>
      </c>
      <c r="E810" s="3">
        <f>WEEKDAY(tblData[[#This Row],[Birthday 2024]],2)</f>
        <v>5</v>
      </c>
      <c r="F810" s="3">
        <f>WEEKDAY(DATE(2024,MONTH(tblData[[#This Row],[Birthday 2024]]),1),2)</f>
        <v>7</v>
      </c>
      <c r="G810" s="87">
        <f>DATE(2024,MONTH(tblData[[#This Row],[Birthday 2024]]),1)</f>
        <v>45536</v>
      </c>
      <c r="H810" s="87">
        <f>IF(tblData[[#This Row],[First Day of week of the month]]&lt;=2,tblData[[#This Row],[First Day of week]]+2-tblData[[#This Row],[First Day of week of the month]],tblData[[#This Row],[First Day of week]]+7-tblData[[#This Row],[First Day of week of the month]]+2)</f>
        <v>45538</v>
      </c>
      <c r="I810" s="87">
        <f>tblData[[#This Row],[First Tuesday of the month]]+7*2</f>
        <v>45552</v>
      </c>
      <c r="J810" s="3" t="b">
        <f>tblData[[#This Row],[Third Tuesday of the month]]=tblData[[#This Row],[Birthday 2024]]</f>
        <v>0</v>
      </c>
      <c r="K810" s="87" cm="1">
        <f t="array" ref="K810">tblData[[#This Row],[Birthday 2024]]-_xlfn.SWITCH(tblData[[#This Row],[Day of week]],7,0,6,6,5,5,4,4,3,3,2,2,1,1)</f>
        <v>45550</v>
      </c>
      <c r="L810" s="87">
        <f>IF(MONTH(tblData[[#This Row],[Birthday 2024]])=2,DATE(2024,2,25),EOMONTH(tblData[[#This Row],[Birthday 2024]],0)-4)</f>
        <v>45561</v>
      </c>
      <c r="M810" s="87">
        <f>EOMONTH(tblData[[#This Row],[Birthday 2024]],0)</f>
        <v>45565</v>
      </c>
      <c r="N810" s="87" t="b">
        <f>MEDIAN(tblData[[#This Row],[Last - 5]:[Last]],tblData[[#This Row],[Birthday 2024]])=tblData[[#This Row],[Birthday 2024]]</f>
        <v>0</v>
      </c>
      <c r="O810" s="87" t="b">
        <f>DAY(tblData[[#This Row],[Birthday 2024]]) = DAY(EDATE(tblData[[#This Row],[Birthday 2024]],6))</f>
        <v>1</v>
      </c>
      <c r="P810" s="87" t="b">
        <f>IF((tblData[[#This Row],[Day of week]]=7)+(tblData[[#This Row],[Day of week]]=6),TRUE,FALSE)</f>
        <v>0</v>
      </c>
      <c r="Q810" s="3">
        <f>IF(tblData[[#This Row],[Is Weekend]],DAY(tblData[[#This Row],[Birthday 2024]]),0)</f>
        <v>0</v>
      </c>
    </row>
    <row r="811" spans="2:17" ht="23.25" customHeight="1" x14ac:dyDescent="0.25">
      <c r="B811" s="19" t="s">
        <v>789</v>
      </c>
      <c r="C811" s="20">
        <v>37033</v>
      </c>
      <c r="D811" s="86">
        <f>DATE(2024,MONTH(tblData[[#This Row],[Birthday (MM/DD/YYYY)]]),DAY(tblData[[#This Row],[Birthday (MM/DD/YYYY)]]))</f>
        <v>45434</v>
      </c>
      <c r="E811" s="3">
        <f>WEEKDAY(tblData[[#This Row],[Birthday 2024]],2)</f>
        <v>3</v>
      </c>
      <c r="F811" s="3">
        <f>WEEKDAY(DATE(2024,MONTH(tblData[[#This Row],[Birthday 2024]]),1),2)</f>
        <v>3</v>
      </c>
      <c r="G811" s="87">
        <f>DATE(2024,MONTH(tblData[[#This Row],[Birthday 2024]]),1)</f>
        <v>45413</v>
      </c>
      <c r="H811" s="87">
        <f>IF(tblData[[#This Row],[First Day of week of the month]]&lt;=2,tblData[[#This Row],[First Day of week]]+2-tblData[[#This Row],[First Day of week of the month]],tblData[[#This Row],[First Day of week]]+7-tblData[[#This Row],[First Day of week of the month]]+2)</f>
        <v>45419</v>
      </c>
      <c r="I811" s="87">
        <f>tblData[[#This Row],[First Tuesday of the month]]+7*2</f>
        <v>45433</v>
      </c>
      <c r="J811" s="3" t="b">
        <f>tblData[[#This Row],[Third Tuesday of the month]]=tblData[[#This Row],[Birthday 2024]]</f>
        <v>0</v>
      </c>
      <c r="K811" s="87" cm="1">
        <f t="array" ref="K811">tblData[[#This Row],[Birthday 2024]]-_xlfn.SWITCH(tblData[[#This Row],[Day of week]],7,0,6,6,5,5,4,4,3,3,2,2,1,1)</f>
        <v>45431</v>
      </c>
      <c r="L811" s="87">
        <f>IF(MONTH(tblData[[#This Row],[Birthday 2024]])=2,DATE(2024,2,25),EOMONTH(tblData[[#This Row],[Birthday 2024]],0)-4)</f>
        <v>45439</v>
      </c>
      <c r="M811" s="87">
        <f>EOMONTH(tblData[[#This Row],[Birthday 2024]],0)</f>
        <v>45443</v>
      </c>
      <c r="N811" s="87" t="b">
        <f>MEDIAN(tblData[[#This Row],[Last - 5]:[Last]],tblData[[#This Row],[Birthday 2024]])=tblData[[#This Row],[Birthday 2024]]</f>
        <v>0</v>
      </c>
      <c r="O811" s="87" t="b">
        <f>DAY(tblData[[#This Row],[Birthday 2024]]) = DAY(EDATE(tblData[[#This Row],[Birthday 2024]],6))</f>
        <v>1</v>
      </c>
      <c r="P811" s="87" t="b">
        <f>IF((tblData[[#This Row],[Day of week]]=7)+(tblData[[#This Row],[Day of week]]=6),TRUE,FALSE)</f>
        <v>0</v>
      </c>
      <c r="Q811" s="3">
        <f>IF(tblData[[#This Row],[Is Weekend]],DAY(tblData[[#This Row],[Birthday 2024]]),0)</f>
        <v>0</v>
      </c>
    </row>
    <row r="812" spans="2:17" ht="23.25" customHeight="1" x14ac:dyDescent="0.25">
      <c r="B812" s="19" t="s">
        <v>790</v>
      </c>
      <c r="C812" s="20">
        <v>37605</v>
      </c>
      <c r="D812" s="86">
        <f>DATE(2024,MONTH(tblData[[#This Row],[Birthday (MM/DD/YYYY)]]),DAY(tblData[[#This Row],[Birthday (MM/DD/YYYY)]]))</f>
        <v>45641</v>
      </c>
      <c r="E812" s="3">
        <f>WEEKDAY(tblData[[#This Row],[Birthday 2024]],2)</f>
        <v>7</v>
      </c>
      <c r="F812" s="3">
        <f>WEEKDAY(DATE(2024,MONTH(tblData[[#This Row],[Birthday 2024]]),1),2)</f>
        <v>7</v>
      </c>
      <c r="G812" s="87">
        <f>DATE(2024,MONTH(tblData[[#This Row],[Birthday 2024]]),1)</f>
        <v>45627</v>
      </c>
      <c r="H812" s="87">
        <f>IF(tblData[[#This Row],[First Day of week of the month]]&lt;=2,tblData[[#This Row],[First Day of week]]+2-tblData[[#This Row],[First Day of week of the month]],tblData[[#This Row],[First Day of week]]+7-tblData[[#This Row],[First Day of week of the month]]+2)</f>
        <v>45629</v>
      </c>
      <c r="I812" s="87">
        <f>tblData[[#This Row],[First Tuesday of the month]]+7*2</f>
        <v>45643</v>
      </c>
      <c r="J812" s="3" t="b">
        <f>tblData[[#This Row],[Third Tuesday of the month]]=tblData[[#This Row],[Birthday 2024]]</f>
        <v>0</v>
      </c>
      <c r="K812" s="87" cm="1">
        <f t="array" ref="K812">tblData[[#This Row],[Birthday 2024]]-_xlfn.SWITCH(tblData[[#This Row],[Day of week]],7,0,6,6,5,5,4,4,3,3,2,2,1,1)</f>
        <v>45641</v>
      </c>
      <c r="L812" s="87">
        <f>IF(MONTH(tblData[[#This Row],[Birthday 2024]])=2,DATE(2024,2,25),EOMONTH(tblData[[#This Row],[Birthday 2024]],0)-4)</f>
        <v>45653</v>
      </c>
      <c r="M812" s="87">
        <f>EOMONTH(tblData[[#This Row],[Birthday 2024]],0)</f>
        <v>45657</v>
      </c>
      <c r="N812" s="87" t="b">
        <f>MEDIAN(tblData[[#This Row],[Last - 5]:[Last]],tblData[[#This Row],[Birthday 2024]])=tblData[[#This Row],[Birthday 2024]]</f>
        <v>0</v>
      </c>
      <c r="O812" s="87" t="b">
        <f>DAY(tblData[[#This Row],[Birthday 2024]]) = DAY(EDATE(tblData[[#This Row],[Birthday 2024]],6))</f>
        <v>1</v>
      </c>
      <c r="P812" s="87" t="b">
        <f>IF((tblData[[#This Row],[Day of week]]=7)+(tblData[[#This Row],[Day of week]]=6),TRUE,FALSE)</f>
        <v>1</v>
      </c>
      <c r="Q812" s="3">
        <f>IF(tblData[[#This Row],[Is Weekend]],DAY(tblData[[#This Row],[Birthday 2024]]),0)</f>
        <v>15</v>
      </c>
    </row>
    <row r="813" spans="2:17" ht="23.25" customHeight="1" x14ac:dyDescent="0.25">
      <c r="B813" s="19" t="s">
        <v>791</v>
      </c>
      <c r="C813" s="20">
        <v>37044</v>
      </c>
      <c r="D813" s="86">
        <f>DATE(2024,MONTH(tblData[[#This Row],[Birthday (MM/DD/YYYY)]]),DAY(tblData[[#This Row],[Birthday (MM/DD/YYYY)]]))</f>
        <v>45445</v>
      </c>
      <c r="E813" s="3">
        <f>WEEKDAY(tblData[[#This Row],[Birthday 2024]],2)</f>
        <v>7</v>
      </c>
      <c r="F813" s="3">
        <f>WEEKDAY(DATE(2024,MONTH(tblData[[#This Row],[Birthday 2024]]),1),2)</f>
        <v>6</v>
      </c>
      <c r="G813" s="87">
        <f>DATE(2024,MONTH(tblData[[#This Row],[Birthday 2024]]),1)</f>
        <v>45444</v>
      </c>
      <c r="H813" s="87">
        <f>IF(tblData[[#This Row],[First Day of week of the month]]&lt;=2,tblData[[#This Row],[First Day of week]]+2-tblData[[#This Row],[First Day of week of the month]],tblData[[#This Row],[First Day of week]]+7-tblData[[#This Row],[First Day of week of the month]]+2)</f>
        <v>45447</v>
      </c>
      <c r="I813" s="87">
        <f>tblData[[#This Row],[First Tuesday of the month]]+7*2</f>
        <v>45461</v>
      </c>
      <c r="J813" s="3" t="b">
        <f>tblData[[#This Row],[Third Tuesday of the month]]=tblData[[#This Row],[Birthday 2024]]</f>
        <v>0</v>
      </c>
      <c r="K813" s="87" cm="1">
        <f t="array" ref="K813">tblData[[#This Row],[Birthday 2024]]-_xlfn.SWITCH(tblData[[#This Row],[Day of week]],7,0,6,6,5,5,4,4,3,3,2,2,1,1)</f>
        <v>45445</v>
      </c>
      <c r="L813" s="87">
        <f>IF(MONTH(tblData[[#This Row],[Birthday 2024]])=2,DATE(2024,2,25),EOMONTH(tblData[[#This Row],[Birthday 2024]],0)-4)</f>
        <v>45469</v>
      </c>
      <c r="M813" s="87">
        <f>EOMONTH(tblData[[#This Row],[Birthday 2024]],0)</f>
        <v>45473</v>
      </c>
      <c r="N813" s="87" t="b">
        <f>MEDIAN(tblData[[#This Row],[Last - 5]:[Last]],tblData[[#This Row],[Birthday 2024]])=tblData[[#This Row],[Birthday 2024]]</f>
        <v>0</v>
      </c>
      <c r="O813" s="87" t="b">
        <f>DAY(tblData[[#This Row],[Birthday 2024]]) = DAY(EDATE(tblData[[#This Row],[Birthday 2024]],6))</f>
        <v>1</v>
      </c>
      <c r="P813" s="87" t="b">
        <f>IF((tblData[[#This Row],[Day of week]]=7)+(tblData[[#This Row],[Day of week]]=6),TRUE,FALSE)</f>
        <v>1</v>
      </c>
      <c r="Q813" s="3">
        <f>IF(tblData[[#This Row],[Is Weekend]],DAY(tblData[[#This Row],[Birthday 2024]]),0)</f>
        <v>2</v>
      </c>
    </row>
    <row r="814" spans="2:17" ht="23.25" customHeight="1" x14ac:dyDescent="0.25">
      <c r="B814" s="19" t="s">
        <v>792</v>
      </c>
      <c r="C814" s="20">
        <v>38128</v>
      </c>
      <c r="D814" s="86">
        <f>DATE(2024,MONTH(tblData[[#This Row],[Birthday (MM/DD/YYYY)]]),DAY(tblData[[#This Row],[Birthday (MM/DD/YYYY)]]))</f>
        <v>45433</v>
      </c>
      <c r="E814" s="3">
        <f>WEEKDAY(tblData[[#This Row],[Birthday 2024]],2)</f>
        <v>2</v>
      </c>
      <c r="F814" s="3">
        <f>WEEKDAY(DATE(2024,MONTH(tblData[[#This Row],[Birthday 2024]]),1),2)</f>
        <v>3</v>
      </c>
      <c r="G814" s="87">
        <f>DATE(2024,MONTH(tblData[[#This Row],[Birthday 2024]]),1)</f>
        <v>45413</v>
      </c>
      <c r="H814" s="87">
        <f>IF(tblData[[#This Row],[First Day of week of the month]]&lt;=2,tblData[[#This Row],[First Day of week]]+2-tblData[[#This Row],[First Day of week of the month]],tblData[[#This Row],[First Day of week]]+7-tblData[[#This Row],[First Day of week of the month]]+2)</f>
        <v>45419</v>
      </c>
      <c r="I814" s="87">
        <f>tblData[[#This Row],[First Tuesday of the month]]+7*2</f>
        <v>45433</v>
      </c>
      <c r="J814" s="3" t="b">
        <f>tblData[[#This Row],[Third Tuesday of the month]]=tblData[[#This Row],[Birthday 2024]]</f>
        <v>1</v>
      </c>
      <c r="K814" s="87" cm="1">
        <f t="array" ref="K814">tblData[[#This Row],[Birthday 2024]]-_xlfn.SWITCH(tblData[[#This Row],[Day of week]],7,0,6,6,5,5,4,4,3,3,2,2,1,1)</f>
        <v>45431</v>
      </c>
      <c r="L814" s="87">
        <f>IF(MONTH(tblData[[#This Row],[Birthday 2024]])=2,DATE(2024,2,25),EOMONTH(tblData[[#This Row],[Birthday 2024]],0)-4)</f>
        <v>45439</v>
      </c>
      <c r="M814" s="87">
        <f>EOMONTH(tblData[[#This Row],[Birthday 2024]],0)</f>
        <v>45443</v>
      </c>
      <c r="N814" s="87" t="b">
        <f>MEDIAN(tblData[[#This Row],[Last - 5]:[Last]],tblData[[#This Row],[Birthday 2024]])=tblData[[#This Row],[Birthday 2024]]</f>
        <v>0</v>
      </c>
      <c r="O814" s="87" t="b">
        <f>DAY(tblData[[#This Row],[Birthday 2024]]) = DAY(EDATE(tblData[[#This Row],[Birthday 2024]],6))</f>
        <v>1</v>
      </c>
      <c r="P814" s="87" t="b">
        <f>IF((tblData[[#This Row],[Day of week]]=7)+(tblData[[#This Row],[Day of week]]=6),TRUE,FALSE)</f>
        <v>0</v>
      </c>
      <c r="Q814" s="3">
        <f>IF(tblData[[#This Row],[Is Weekend]],DAY(tblData[[#This Row],[Birthday 2024]]),0)</f>
        <v>0</v>
      </c>
    </row>
    <row r="815" spans="2:17" ht="23.25" customHeight="1" x14ac:dyDescent="0.25">
      <c r="B815" s="19" t="s">
        <v>793</v>
      </c>
      <c r="C815" s="20">
        <v>37990</v>
      </c>
      <c r="D815" s="86">
        <f>DATE(2024,MONTH(tblData[[#This Row],[Birthday (MM/DD/YYYY)]]),DAY(tblData[[#This Row],[Birthday (MM/DD/YYYY)]]))</f>
        <v>45295</v>
      </c>
      <c r="E815" s="3">
        <f>WEEKDAY(tblData[[#This Row],[Birthday 2024]],2)</f>
        <v>4</v>
      </c>
      <c r="F815" s="3">
        <f>WEEKDAY(DATE(2024,MONTH(tblData[[#This Row],[Birthday 2024]]),1),2)</f>
        <v>1</v>
      </c>
      <c r="G815" s="87">
        <f>DATE(2024,MONTH(tblData[[#This Row],[Birthday 2024]]),1)</f>
        <v>45292</v>
      </c>
      <c r="H815" s="87">
        <f>IF(tblData[[#This Row],[First Day of week of the month]]&lt;=2,tblData[[#This Row],[First Day of week]]+2-tblData[[#This Row],[First Day of week of the month]],tblData[[#This Row],[First Day of week]]+7-tblData[[#This Row],[First Day of week of the month]]+2)</f>
        <v>45293</v>
      </c>
      <c r="I815" s="87">
        <f>tblData[[#This Row],[First Tuesday of the month]]+7*2</f>
        <v>45307</v>
      </c>
      <c r="J815" s="3" t="b">
        <f>tblData[[#This Row],[Third Tuesday of the month]]=tblData[[#This Row],[Birthday 2024]]</f>
        <v>0</v>
      </c>
      <c r="K815" s="87" cm="1">
        <f t="array" ref="K815">tblData[[#This Row],[Birthday 2024]]-_xlfn.SWITCH(tblData[[#This Row],[Day of week]],7,0,6,6,5,5,4,4,3,3,2,2,1,1)</f>
        <v>45291</v>
      </c>
      <c r="L815" s="87">
        <f>IF(MONTH(tblData[[#This Row],[Birthday 2024]])=2,DATE(2024,2,25),EOMONTH(tblData[[#This Row],[Birthday 2024]],0)-4)</f>
        <v>45318</v>
      </c>
      <c r="M815" s="87">
        <f>EOMONTH(tblData[[#This Row],[Birthday 2024]],0)</f>
        <v>45322</v>
      </c>
      <c r="N815" s="87" t="b">
        <f>MEDIAN(tblData[[#This Row],[Last - 5]:[Last]],tblData[[#This Row],[Birthday 2024]])=tblData[[#This Row],[Birthday 2024]]</f>
        <v>0</v>
      </c>
      <c r="O815" s="87" t="b">
        <f>DAY(tblData[[#This Row],[Birthday 2024]]) = DAY(EDATE(tblData[[#This Row],[Birthday 2024]],6))</f>
        <v>1</v>
      </c>
      <c r="P815" s="87" t="b">
        <f>IF((tblData[[#This Row],[Day of week]]=7)+(tblData[[#This Row],[Day of week]]=6),TRUE,FALSE)</f>
        <v>0</v>
      </c>
      <c r="Q815" s="3">
        <f>IF(tblData[[#This Row],[Is Weekend]],DAY(tblData[[#This Row],[Birthday 2024]]),0)</f>
        <v>0</v>
      </c>
    </row>
    <row r="816" spans="2:17" ht="23.25" customHeight="1" x14ac:dyDescent="0.25">
      <c r="B816" s="19" t="s">
        <v>794</v>
      </c>
      <c r="C816" s="20">
        <v>37149</v>
      </c>
      <c r="D816" s="86">
        <f>DATE(2024,MONTH(tblData[[#This Row],[Birthday (MM/DD/YYYY)]]),DAY(tblData[[#This Row],[Birthday (MM/DD/YYYY)]]))</f>
        <v>45550</v>
      </c>
      <c r="E816" s="3">
        <f>WEEKDAY(tblData[[#This Row],[Birthday 2024]],2)</f>
        <v>7</v>
      </c>
      <c r="F816" s="3">
        <f>WEEKDAY(DATE(2024,MONTH(tblData[[#This Row],[Birthday 2024]]),1),2)</f>
        <v>7</v>
      </c>
      <c r="G816" s="87">
        <f>DATE(2024,MONTH(tblData[[#This Row],[Birthday 2024]]),1)</f>
        <v>45536</v>
      </c>
      <c r="H816" s="87">
        <f>IF(tblData[[#This Row],[First Day of week of the month]]&lt;=2,tblData[[#This Row],[First Day of week]]+2-tblData[[#This Row],[First Day of week of the month]],tblData[[#This Row],[First Day of week]]+7-tblData[[#This Row],[First Day of week of the month]]+2)</f>
        <v>45538</v>
      </c>
      <c r="I816" s="87">
        <f>tblData[[#This Row],[First Tuesday of the month]]+7*2</f>
        <v>45552</v>
      </c>
      <c r="J816" s="3" t="b">
        <f>tblData[[#This Row],[Third Tuesday of the month]]=tblData[[#This Row],[Birthday 2024]]</f>
        <v>0</v>
      </c>
      <c r="K816" s="87" cm="1">
        <f t="array" ref="K816">tblData[[#This Row],[Birthday 2024]]-_xlfn.SWITCH(tblData[[#This Row],[Day of week]],7,0,6,6,5,5,4,4,3,3,2,2,1,1)</f>
        <v>45550</v>
      </c>
      <c r="L816" s="87">
        <f>IF(MONTH(tblData[[#This Row],[Birthday 2024]])=2,DATE(2024,2,25),EOMONTH(tblData[[#This Row],[Birthday 2024]],0)-4)</f>
        <v>45561</v>
      </c>
      <c r="M816" s="87">
        <f>EOMONTH(tblData[[#This Row],[Birthday 2024]],0)</f>
        <v>45565</v>
      </c>
      <c r="N816" s="87" t="b">
        <f>MEDIAN(tblData[[#This Row],[Last - 5]:[Last]],tblData[[#This Row],[Birthday 2024]])=tblData[[#This Row],[Birthday 2024]]</f>
        <v>0</v>
      </c>
      <c r="O816" s="87" t="b">
        <f>DAY(tblData[[#This Row],[Birthday 2024]]) = DAY(EDATE(tblData[[#This Row],[Birthday 2024]],6))</f>
        <v>1</v>
      </c>
      <c r="P816" s="87" t="b">
        <f>IF((tblData[[#This Row],[Day of week]]=7)+(tblData[[#This Row],[Day of week]]=6),TRUE,FALSE)</f>
        <v>1</v>
      </c>
      <c r="Q816" s="3">
        <f>IF(tblData[[#This Row],[Is Weekend]],DAY(tblData[[#This Row],[Birthday 2024]]),0)</f>
        <v>15</v>
      </c>
    </row>
    <row r="817" spans="2:17" ht="23.25" customHeight="1" x14ac:dyDescent="0.25">
      <c r="B817" s="19" t="s">
        <v>795</v>
      </c>
      <c r="C817" s="20">
        <v>37601</v>
      </c>
      <c r="D817" s="86">
        <f>DATE(2024,MONTH(tblData[[#This Row],[Birthday (MM/DD/YYYY)]]),DAY(tblData[[#This Row],[Birthday (MM/DD/YYYY)]]))</f>
        <v>45637</v>
      </c>
      <c r="E817" s="3">
        <f>WEEKDAY(tblData[[#This Row],[Birthday 2024]],2)</f>
        <v>3</v>
      </c>
      <c r="F817" s="3">
        <f>WEEKDAY(DATE(2024,MONTH(tblData[[#This Row],[Birthday 2024]]),1),2)</f>
        <v>7</v>
      </c>
      <c r="G817" s="87">
        <f>DATE(2024,MONTH(tblData[[#This Row],[Birthday 2024]]),1)</f>
        <v>45627</v>
      </c>
      <c r="H817" s="87">
        <f>IF(tblData[[#This Row],[First Day of week of the month]]&lt;=2,tblData[[#This Row],[First Day of week]]+2-tblData[[#This Row],[First Day of week of the month]],tblData[[#This Row],[First Day of week]]+7-tblData[[#This Row],[First Day of week of the month]]+2)</f>
        <v>45629</v>
      </c>
      <c r="I817" s="87">
        <f>tblData[[#This Row],[First Tuesday of the month]]+7*2</f>
        <v>45643</v>
      </c>
      <c r="J817" s="3" t="b">
        <f>tblData[[#This Row],[Third Tuesday of the month]]=tblData[[#This Row],[Birthday 2024]]</f>
        <v>0</v>
      </c>
      <c r="K817" s="87" cm="1">
        <f t="array" ref="K817">tblData[[#This Row],[Birthday 2024]]-_xlfn.SWITCH(tblData[[#This Row],[Day of week]],7,0,6,6,5,5,4,4,3,3,2,2,1,1)</f>
        <v>45634</v>
      </c>
      <c r="L817" s="87">
        <f>IF(MONTH(tblData[[#This Row],[Birthday 2024]])=2,DATE(2024,2,25),EOMONTH(tblData[[#This Row],[Birthday 2024]],0)-4)</f>
        <v>45653</v>
      </c>
      <c r="M817" s="87">
        <f>EOMONTH(tblData[[#This Row],[Birthday 2024]],0)</f>
        <v>45657</v>
      </c>
      <c r="N817" s="87" t="b">
        <f>MEDIAN(tblData[[#This Row],[Last - 5]:[Last]],tblData[[#This Row],[Birthday 2024]])=tblData[[#This Row],[Birthday 2024]]</f>
        <v>0</v>
      </c>
      <c r="O817" s="87" t="b">
        <f>DAY(tblData[[#This Row],[Birthday 2024]]) = DAY(EDATE(tblData[[#This Row],[Birthday 2024]],6))</f>
        <v>1</v>
      </c>
      <c r="P817" s="87" t="b">
        <f>IF((tblData[[#This Row],[Day of week]]=7)+(tblData[[#This Row],[Day of week]]=6),TRUE,FALSE)</f>
        <v>0</v>
      </c>
      <c r="Q817" s="3">
        <f>IF(tblData[[#This Row],[Is Weekend]],DAY(tblData[[#This Row],[Birthday 2024]]),0)</f>
        <v>0</v>
      </c>
    </row>
    <row r="818" spans="2:17" ht="23.25" customHeight="1" x14ac:dyDescent="0.25">
      <c r="B818" s="19" t="s">
        <v>796</v>
      </c>
      <c r="C818" s="20">
        <v>37503</v>
      </c>
      <c r="D818" s="86">
        <f>DATE(2024,MONTH(tblData[[#This Row],[Birthday (MM/DD/YYYY)]]),DAY(tblData[[#This Row],[Birthday (MM/DD/YYYY)]]))</f>
        <v>45539</v>
      </c>
      <c r="E818" s="3">
        <f>WEEKDAY(tblData[[#This Row],[Birthday 2024]],2)</f>
        <v>3</v>
      </c>
      <c r="F818" s="3">
        <f>WEEKDAY(DATE(2024,MONTH(tblData[[#This Row],[Birthday 2024]]),1),2)</f>
        <v>7</v>
      </c>
      <c r="G818" s="87">
        <f>DATE(2024,MONTH(tblData[[#This Row],[Birthday 2024]]),1)</f>
        <v>45536</v>
      </c>
      <c r="H818" s="87">
        <f>IF(tblData[[#This Row],[First Day of week of the month]]&lt;=2,tblData[[#This Row],[First Day of week]]+2-tblData[[#This Row],[First Day of week of the month]],tblData[[#This Row],[First Day of week]]+7-tblData[[#This Row],[First Day of week of the month]]+2)</f>
        <v>45538</v>
      </c>
      <c r="I818" s="87">
        <f>tblData[[#This Row],[First Tuesday of the month]]+7*2</f>
        <v>45552</v>
      </c>
      <c r="J818" s="3" t="b">
        <f>tblData[[#This Row],[Third Tuesday of the month]]=tblData[[#This Row],[Birthday 2024]]</f>
        <v>0</v>
      </c>
      <c r="K818" s="87" cm="1">
        <f t="array" ref="K818">tblData[[#This Row],[Birthday 2024]]-_xlfn.SWITCH(tblData[[#This Row],[Day of week]],7,0,6,6,5,5,4,4,3,3,2,2,1,1)</f>
        <v>45536</v>
      </c>
      <c r="L818" s="87">
        <f>IF(MONTH(tblData[[#This Row],[Birthday 2024]])=2,DATE(2024,2,25),EOMONTH(tblData[[#This Row],[Birthday 2024]],0)-4)</f>
        <v>45561</v>
      </c>
      <c r="M818" s="87">
        <f>EOMONTH(tblData[[#This Row],[Birthday 2024]],0)</f>
        <v>45565</v>
      </c>
      <c r="N818" s="87" t="b">
        <f>MEDIAN(tblData[[#This Row],[Last - 5]:[Last]],tblData[[#This Row],[Birthday 2024]])=tblData[[#This Row],[Birthday 2024]]</f>
        <v>0</v>
      </c>
      <c r="O818" s="87" t="b">
        <f>DAY(tblData[[#This Row],[Birthday 2024]]) = DAY(EDATE(tblData[[#This Row],[Birthday 2024]],6))</f>
        <v>1</v>
      </c>
      <c r="P818" s="87" t="b">
        <f>IF((tblData[[#This Row],[Day of week]]=7)+(tblData[[#This Row],[Day of week]]=6),TRUE,FALSE)</f>
        <v>0</v>
      </c>
      <c r="Q818" s="3">
        <f>IF(tblData[[#This Row],[Is Weekend]],DAY(tblData[[#This Row],[Birthday 2024]]),0)</f>
        <v>0</v>
      </c>
    </row>
    <row r="819" spans="2:17" ht="23.25" customHeight="1" x14ac:dyDescent="0.25">
      <c r="B819" s="19" t="s">
        <v>797</v>
      </c>
      <c r="C819" s="20">
        <v>38026</v>
      </c>
      <c r="D819" s="86">
        <f>DATE(2024,MONTH(tblData[[#This Row],[Birthday (MM/DD/YYYY)]]),DAY(tblData[[#This Row],[Birthday (MM/DD/YYYY)]]))</f>
        <v>45331</v>
      </c>
      <c r="E819" s="3">
        <f>WEEKDAY(tblData[[#This Row],[Birthday 2024]],2)</f>
        <v>5</v>
      </c>
      <c r="F819" s="3">
        <f>WEEKDAY(DATE(2024,MONTH(tblData[[#This Row],[Birthday 2024]]),1),2)</f>
        <v>4</v>
      </c>
      <c r="G819" s="87">
        <f>DATE(2024,MONTH(tblData[[#This Row],[Birthday 2024]]),1)</f>
        <v>45323</v>
      </c>
      <c r="H819" s="87">
        <f>IF(tblData[[#This Row],[First Day of week of the month]]&lt;=2,tblData[[#This Row],[First Day of week]]+2-tblData[[#This Row],[First Day of week of the month]],tblData[[#This Row],[First Day of week]]+7-tblData[[#This Row],[First Day of week of the month]]+2)</f>
        <v>45328</v>
      </c>
      <c r="I819" s="87">
        <f>tblData[[#This Row],[First Tuesday of the month]]+7*2</f>
        <v>45342</v>
      </c>
      <c r="J819" s="3" t="b">
        <f>tblData[[#This Row],[Third Tuesday of the month]]=tblData[[#This Row],[Birthday 2024]]</f>
        <v>0</v>
      </c>
      <c r="K819" s="87" cm="1">
        <f t="array" ref="K819">tblData[[#This Row],[Birthday 2024]]-_xlfn.SWITCH(tblData[[#This Row],[Day of week]],7,0,6,6,5,5,4,4,3,3,2,2,1,1)</f>
        <v>45326</v>
      </c>
      <c r="L819" s="87">
        <f>IF(MONTH(tblData[[#This Row],[Birthday 2024]])=2,DATE(2024,2,25),EOMONTH(tblData[[#This Row],[Birthday 2024]],0)-4)</f>
        <v>45347</v>
      </c>
      <c r="M819" s="87">
        <f>EOMONTH(tblData[[#This Row],[Birthday 2024]],0)</f>
        <v>45351</v>
      </c>
      <c r="N819" s="87" t="b">
        <f>MEDIAN(tblData[[#This Row],[Last - 5]:[Last]],tblData[[#This Row],[Birthday 2024]])=tblData[[#This Row],[Birthday 2024]]</f>
        <v>0</v>
      </c>
      <c r="O819" s="87" t="b">
        <f>DAY(tblData[[#This Row],[Birthday 2024]]) = DAY(EDATE(tblData[[#This Row],[Birthday 2024]],6))</f>
        <v>1</v>
      </c>
      <c r="P819" s="87" t="b">
        <f>IF((tblData[[#This Row],[Day of week]]=7)+(tblData[[#This Row],[Day of week]]=6),TRUE,FALSE)</f>
        <v>0</v>
      </c>
      <c r="Q819" s="3">
        <f>IF(tblData[[#This Row],[Is Weekend]],DAY(tblData[[#This Row],[Birthday 2024]]),0)</f>
        <v>0</v>
      </c>
    </row>
    <row r="820" spans="2:17" ht="23.25" customHeight="1" x14ac:dyDescent="0.25">
      <c r="B820" s="19" t="s">
        <v>798</v>
      </c>
      <c r="C820" s="20">
        <v>37023</v>
      </c>
      <c r="D820" s="86">
        <f>DATE(2024,MONTH(tblData[[#This Row],[Birthday (MM/DD/YYYY)]]),DAY(tblData[[#This Row],[Birthday (MM/DD/YYYY)]]))</f>
        <v>45424</v>
      </c>
      <c r="E820" s="3">
        <f>WEEKDAY(tblData[[#This Row],[Birthday 2024]],2)</f>
        <v>7</v>
      </c>
      <c r="F820" s="3">
        <f>WEEKDAY(DATE(2024,MONTH(tblData[[#This Row],[Birthday 2024]]),1),2)</f>
        <v>3</v>
      </c>
      <c r="G820" s="87">
        <f>DATE(2024,MONTH(tblData[[#This Row],[Birthday 2024]]),1)</f>
        <v>45413</v>
      </c>
      <c r="H820" s="87">
        <f>IF(tblData[[#This Row],[First Day of week of the month]]&lt;=2,tblData[[#This Row],[First Day of week]]+2-tblData[[#This Row],[First Day of week of the month]],tblData[[#This Row],[First Day of week]]+7-tblData[[#This Row],[First Day of week of the month]]+2)</f>
        <v>45419</v>
      </c>
      <c r="I820" s="87">
        <f>tblData[[#This Row],[First Tuesday of the month]]+7*2</f>
        <v>45433</v>
      </c>
      <c r="J820" s="3" t="b">
        <f>tblData[[#This Row],[Third Tuesday of the month]]=tblData[[#This Row],[Birthday 2024]]</f>
        <v>0</v>
      </c>
      <c r="K820" s="87" cm="1">
        <f t="array" ref="K820">tblData[[#This Row],[Birthday 2024]]-_xlfn.SWITCH(tblData[[#This Row],[Day of week]],7,0,6,6,5,5,4,4,3,3,2,2,1,1)</f>
        <v>45424</v>
      </c>
      <c r="L820" s="87">
        <f>IF(MONTH(tblData[[#This Row],[Birthday 2024]])=2,DATE(2024,2,25),EOMONTH(tblData[[#This Row],[Birthday 2024]],0)-4)</f>
        <v>45439</v>
      </c>
      <c r="M820" s="87">
        <f>EOMONTH(tblData[[#This Row],[Birthday 2024]],0)</f>
        <v>45443</v>
      </c>
      <c r="N820" s="87" t="b">
        <f>MEDIAN(tblData[[#This Row],[Last - 5]:[Last]],tblData[[#This Row],[Birthday 2024]])=tblData[[#This Row],[Birthday 2024]]</f>
        <v>0</v>
      </c>
      <c r="O820" s="87" t="b">
        <f>DAY(tblData[[#This Row],[Birthday 2024]]) = DAY(EDATE(tblData[[#This Row],[Birthday 2024]],6))</f>
        <v>1</v>
      </c>
      <c r="P820" s="87" t="b">
        <f>IF((tblData[[#This Row],[Day of week]]=7)+(tblData[[#This Row],[Day of week]]=6),TRUE,FALSE)</f>
        <v>1</v>
      </c>
      <c r="Q820" s="3">
        <f>IF(tblData[[#This Row],[Is Weekend]],DAY(tblData[[#This Row],[Birthday 2024]]),0)</f>
        <v>12</v>
      </c>
    </row>
    <row r="821" spans="2:17" ht="23.25" customHeight="1" x14ac:dyDescent="0.25">
      <c r="B821" s="19" t="s">
        <v>799</v>
      </c>
      <c r="C821" s="20">
        <v>37297</v>
      </c>
      <c r="D821" s="86">
        <f>DATE(2024,MONTH(tblData[[#This Row],[Birthday (MM/DD/YYYY)]]),DAY(tblData[[#This Row],[Birthday (MM/DD/YYYY)]]))</f>
        <v>45332</v>
      </c>
      <c r="E821" s="3">
        <f>WEEKDAY(tblData[[#This Row],[Birthday 2024]],2)</f>
        <v>6</v>
      </c>
      <c r="F821" s="3">
        <f>WEEKDAY(DATE(2024,MONTH(tblData[[#This Row],[Birthday 2024]]),1),2)</f>
        <v>4</v>
      </c>
      <c r="G821" s="87">
        <f>DATE(2024,MONTH(tblData[[#This Row],[Birthday 2024]]),1)</f>
        <v>45323</v>
      </c>
      <c r="H821" s="87">
        <f>IF(tblData[[#This Row],[First Day of week of the month]]&lt;=2,tblData[[#This Row],[First Day of week]]+2-tblData[[#This Row],[First Day of week of the month]],tblData[[#This Row],[First Day of week]]+7-tblData[[#This Row],[First Day of week of the month]]+2)</f>
        <v>45328</v>
      </c>
      <c r="I821" s="87">
        <f>tblData[[#This Row],[First Tuesday of the month]]+7*2</f>
        <v>45342</v>
      </c>
      <c r="J821" s="3" t="b">
        <f>tblData[[#This Row],[Third Tuesday of the month]]=tblData[[#This Row],[Birthday 2024]]</f>
        <v>0</v>
      </c>
      <c r="K821" s="87" cm="1">
        <f t="array" ref="K821">tblData[[#This Row],[Birthday 2024]]-_xlfn.SWITCH(tblData[[#This Row],[Day of week]],7,0,6,6,5,5,4,4,3,3,2,2,1,1)</f>
        <v>45326</v>
      </c>
      <c r="L821" s="87">
        <f>IF(MONTH(tblData[[#This Row],[Birthday 2024]])=2,DATE(2024,2,25),EOMONTH(tblData[[#This Row],[Birthday 2024]],0)-4)</f>
        <v>45347</v>
      </c>
      <c r="M821" s="87">
        <f>EOMONTH(tblData[[#This Row],[Birthday 2024]],0)</f>
        <v>45351</v>
      </c>
      <c r="N821" s="87" t="b">
        <f>MEDIAN(tblData[[#This Row],[Last - 5]:[Last]],tblData[[#This Row],[Birthday 2024]])=tblData[[#This Row],[Birthday 2024]]</f>
        <v>0</v>
      </c>
      <c r="O821" s="87" t="b">
        <f>DAY(tblData[[#This Row],[Birthday 2024]]) = DAY(EDATE(tblData[[#This Row],[Birthday 2024]],6))</f>
        <v>1</v>
      </c>
      <c r="P821" s="87" t="b">
        <f>IF((tblData[[#This Row],[Day of week]]=7)+(tblData[[#This Row],[Day of week]]=6),TRUE,FALSE)</f>
        <v>1</v>
      </c>
      <c r="Q821" s="3">
        <f>IF(tblData[[#This Row],[Is Weekend]],DAY(tblData[[#This Row],[Birthday 2024]]),0)</f>
        <v>10</v>
      </c>
    </row>
    <row r="822" spans="2:17" ht="23.25" customHeight="1" x14ac:dyDescent="0.25">
      <c r="B822" s="19" t="s">
        <v>800</v>
      </c>
      <c r="C822" s="20">
        <v>37864</v>
      </c>
      <c r="D822" s="86">
        <f>DATE(2024,MONTH(tblData[[#This Row],[Birthday (MM/DD/YYYY)]]),DAY(tblData[[#This Row],[Birthday (MM/DD/YYYY)]]))</f>
        <v>45535</v>
      </c>
      <c r="E822" s="3">
        <f>WEEKDAY(tblData[[#This Row],[Birthday 2024]],2)</f>
        <v>6</v>
      </c>
      <c r="F822" s="3">
        <f>WEEKDAY(DATE(2024,MONTH(tblData[[#This Row],[Birthday 2024]]),1),2)</f>
        <v>4</v>
      </c>
      <c r="G822" s="87">
        <f>DATE(2024,MONTH(tblData[[#This Row],[Birthday 2024]]),1)</f>
        <v>45505</v>
      </c>
      <c r="H822" s="87">
        <f>IF(tblData[[#This Row],[First Day of week of the month]]&lt;=2,tblData[[#This Row],[First Day of week]]+2-tblData[[#This Row],[First Day of week of the month]],tblData[[#This Row],[First Day of week]]+7-tblData[[#This Row],[First Day of week of the month]]+2)</f>
        <v>45510</v>
      </c>
      <c r="I822" s="87">
        <f>tblData[[#This Row],[First Tuesday of the month]]+7*2</f>
        <v>45524</v>
      </c>
      <c r="J822" s="3" t="b">
        <f>tblData[[#This Row],[Third Tuesday of the month]]=tblData[[#This Row],[Birthday 2024]]</f>
        <v>0</v>
      </c>
      <c r="K822" s="87" cm="1">
        <f t="array" ref="K822">tblData[[#This Row],[Birthday 2024]]-_xlfn.SWITCH(tblData[[#This Row],[Day of week]],7,0,6,6,5,5,4,4,3,3,2,2,1,1)</f>
        <v>45529</v>
      </c>
      <c r="L822" s="87">
        <f>IF(MONTH(tblData[[#This Row],[Birthday 2024]])=2,DATE(2024,2,25),EOMONTH(tblData[[#This Row],[Birthday 2024]],0)-4)</f>
        <v>45531</v>
      </c>
      <c r="M822" s="87">
        <f>EOMONTH(tblData[[#This Row],[Birthday 2024]],0)</f>
        <v>45535</v>
      </c>
      <c r="N822" s="87" t="b">
        <f>MEDIAN(tblData[[#This Row],[Last - 5]:[Last]],tblData[[#This Row],[Birthday 2024]])=tblData[[#This Row],[Birthday 2024]]</f>
        <v>1</v>
      </c>
      <c r="O822" s="87" t="b">
        <f>DAY(tblData[[#This Row],[Birthday 2024]]) = DAY(EDATE(tblData[[#This Row],[Birthday 2024]],6))</f>
        <v>0</v>
      </c>
      <c r="P822" s="87" t="b">
        <f>IF((tblData[[#This Row],[Day of week]]=7)+(tblData[[#This Row],[Day of week]]=6),TRUE,FALSE)</f>
        <v>1</v>
      </c>
      <c r="Q822" s="3">
        <f>IF(tblData[[#This Row],[Is Weekend]],DAY(tblData[[#This Row],[Birthday 2024]]),0)</f>
        <v>31</v>
      </c>
    </row>
    <row r="823" spans="2:17" ht="23.25" customHeight="1" x14ac:dyDescent="0.25">
      <c r="B823" s="19" t="s">
        <v>801</v>
      </c>
      <c r="C823" s="20">
        <v>37988</v>
      </c>
      <c r="D823" s="86">
        <f>DATE(2024,MONTH(tblData[[#This Row],[Birthday (MM/DD/YYYY)]]),DAY(tblData[[#This Row],[Birthday (MM/DD/YYYY)]]))</f>
        <v>45293</v>
      </c>
      <c r="E823" s="3">
        <f>WEEKDAY(tblData[[#This Row],[Birthday 2024]],2)</f>
        <v>2</v>
      </c>
      <c r="F823" s="3">
        <f>WEEKDAY(DATE(2024,MONTH(tblData[[#This Row],[Birthday 2024]]),1),2)</f>
        <v>1</v>
      </c>
      <c r="G823" s="87">
        <f>DATE(2024,MONTH(tblData[[#This Row],[Birthday 2024]]),1)</f>
        <v>45292</v>
      </c>
      <c r="H823" s="87">
        <f>IF(tblData[[#This Row],[First Day of week of the month]]&lt;=2,tblData[[#This Row],[First Day of week]]+2-tblData[[#This Row],[First Day of week of the month]],tblData[[#This Row],[First Day of week]]+7-tblData[[#This Row],[First Day of week of the month]]+2)</f>
        <v>45293</v>
      </c>
      <c r="I823" s="87">
        <f>tblData[[#This Row],[First Tuesday of the month]]+7*2</f>
        <v>45307</v>
      </c>
      <c r="J823" s="3" t="b">
        <f>tblData[[#This Row],[Third Tuesday of the month]]=tblData[[#This Row],[Birthday 2024]]</f>
        <v>0</v>
      </c>
      <c r="K823" s="87" cm="1">
        <f t="array" ref="K823">tblData[[#This Row],[Birthday 2024]]-_xlfn.SWITCH(tblData[[#This Row],[Day of week]],7,0,6,6,5,5,4,4,3,3,2,2,1,1)</f>
        <v>45291</v>
      </c>
      <c r="L823" s="87">
        <f>IF(MONTH(tblData[[#This Row],[Birthday 2024]])=2,DATE(2024,2,25),EOMONTH(tblData[[#This Row],[Birthday 2024]],0)-4)</f>
        <v>45318</v>
      </c>
      <c r="M823" s="87">
        <f>EOMONTH(tblData[[#This Row],[Birthday 2024]],0)</f>
        <v>45322</v>
      </c>
      <c r="N823" s="87" t="b">
        <f>MEDIAN(tblData[[#This Row],[Last - 5]:[Last]],tblData[[#This Row],[Birthday 2024]])=tblData[[#This Row],[Birthday 2024]]</f>
        <v>0</v>
      </c>
      <c r="O823" s="87" t="b">
        <f>DAY(tblData[[#This Row],[Birthday 2024]]) = DAY(EDATE(tblData[[#This Row],[Birthday 2024]],6))</f>
        <v>1</v>
      </c>
      <c r="P823" s="87" t="b">
        <f>IF((tblData[[#This Row],[Day of week]]=7)+(tblData[[#This Row],[Day of week]]=6),TRUE,FALSE)</f>
        <v>0</v>
      </c>
      <c r="Q823" s="3">
        <f>IF(tblData[[#This Row],[Is Weekend]],DAY(tblData[[#This Row],[Birthday 2024]]),0)</f>
        <v>0</v>
      </c>
    </row>
    <row r="824" spans="2:17" ht="23.25" customHeight="1" x14ac:dyDescent="0.25">
      <c r="B824" s="19" t="s">
        <v>802</v>
      </c>
      <c r="C824" s="20">
        <v>37615</v>
      </c>
      <c r="D824" s="86">
        <f>DATE(2024,MONTH(tblData[[#This Row],[Birthday (MM/DD/YYYY)]]),DAY(tblData[[#This Row],[Birthday (MM/DD/YYYY)]]))</f>
        <v>45651</v>
      </c>
      <c r="E824" s="3">
        <f>WEEKDAY(tblData[[#This Row],[Birthday 2024]],2)</f>
        <v>3</v>
      </c>
      <c r="F824" s="3">
        <f>WEEKDAY(DATE(2024,MONTH(tblData[[#This Row],[Birthday 2024]]),1),2)</f>
        <v>7</v>
      </c>
      <c r="G824" s="87">
        <f>DATE(2024,MONTH(tblData[[#This Row],[Birthday 2024]]),1)</f>
        <v>45627</v>
      </c>
      <c r="H824" s="87">
        <f>IF(tblData[[#This Row],[First Day of week of the month]]&lt;=2,tblData[[#This Row],[First Day of week]]+2-tblData[[#This Row],[First Day of week of the month]],tblData[[#This Row],[First Day of week]]+7-tblData[[#This Row],[First Day of week of the month]]+2)</f>
        <v>45629</v>
      </c>
      <c r="I824" s="87">
        <f>tblData[[#This Row],[First Tuesday of the month]]+7*2</f>
        <v>45643</v>
      </c>
      <c r="J824" s="3" t="b">
        <f>tblData[[#This Row],[Third Tuesday of the month]]=tblData[[#This Row],[Birthday 2024]]</f>
        <v>0</v>
      </c>
      <c r="K824" s="87" cm="1">
        <f t="array" ref="K824">tblData[[#This Row],[Birthday 2024]]-_xlfn.SWITCH(tblData[[#This Row],[Day of week]],7,0,6,6,5,5,4,4,3,3,2,2,1,1)</f>
        <v>45648</v>
      </c>
      <c r="L824" s="87">
        <f>IF(MONTH(tblData[[#This Row],[Birthday 2024]])=2,DATE(2024,2,25),EOMONTH(tblData[[#This Row],[Birthday 2024]],0)-4)</f>
        <v>45653</v>
      </c>
      <c r="M824" s="87">
        <f>EOMONTH(tblData[[#This Row],[Birthday 2024]],0)</f>
        <v>45657</v>
      </c>
      <c r="N824" s="87" t="b">
        <f>MEDIAN(tblData[[#This Row],[Last - 5]:[Last]],tblData[[#This Row],[Birthday 2024]])=tblData[[#This Row],[Birthday 2024]]</f>
        <v>0</v>
      </c>
      <c r="O824" s="87" t="b">
        <f>DAY(tblData[[#This Row],[Birthday 2024]]) = DAY(EDATE(tblData[[#This Row],[Birthday 2024]],6))</f>
        <v>1</v>
      </c>
      <c r="P824" s="87" t="b">
        <f>IF((tblData[[#This Row],[Day of week]]=7)+(tblData[[#This Row],[Day of week]]=6),TRUE,FALSE)</f>
        <v>0</v>
      </c>
      <c r="Q824" s="3">
        <f>IF(tblData[[#This Row],[Is Weekend]],DAY(tblData[[#This Row],[Birthday 2024]]),0)</f>
        <v>0</v>
      </c>
    </row>
    <row r="825" spans="2:17" ht="23.25" customHeight="1" x14ac:dyDescent="0.25">
      <c r="B825" s="19" t="s">
        <v>803</v>
      </c>
      <c r="C825" s="20">
        <v>37087</v>
      </c>
      <c r="D825" s="86">
        <f>DATE(2024,MONTH(tblData[[#This Row],[Birthday (MM/DD/YYYY)]]),DAY(tblData[[#This Row],[Birthday (MM/DD/YYYY)]]))</f>
        <v>45488</v>
      </c>
      <c r="E825" s="3">
        <f>WEEKDAY(tblData[[#This Row],[Birthday 2024]],2)</f>
        <v>1</v>
      </c>
      <c r="F825" s="3">
        <f>WEEKDAY(DATE(2024,MONTH(tblData[[#This Row],[Birthday 2024]]),1),2)</f>
        <v>1</v>
      </c>
      <c r="G825" s="87">
        <f>DATE(2024,MONTH(tblData[[#This Row],[Birthday 2024]]),1)</f>
        <v>45474</v>
      </c>
      <c r="H825" s="87">
        <f>IF(tblData[[#This Row],[First Day of week of the month]]&lt;=2,tblData[[#This Row],[First Day of week]]+2-tblData[[#This Row],[First Day of week of the month]],tblData[[#This Row],[First Day of week]]+7-tblData[[#This Row],[First Day of week of the month]]+2)</f>
        <v>45475</v>
      </c>
      <c r="I825" s="87">
        <f>tblData[[#This Row],[First Tuesday of the month]]+7*2</f>
        <v>45489</v>
      </c>
      <c r="J825" s="3" t="b">
        <f>tblData[[#This Row],[Third Tuesday of the month]]=tblData[[#This Row],[Birthday 2024]]</f>
        <v>0</v>
      </c>
      <c r="K825" s="87" cm="1">
        <f t="array" ref="K825">tblData[[#This Row],[Birthday 2024]]-_xlfn.SWITCH(tblData[[#This Row],[Day of week]],7,0,6,6,5,5,4,4,3,3,2,2,1,1)</f>
        <v>45487</v>
      </c>
      <c r="L825" s="87">
        <f>IF(MONTH(tblData[[#This Row],[Birthday 2024]])=2,DATE(2024,2,25),EOMONTH(tblData[[#This Row],[Birthday 2024]],0)-4)</f>
        <v>45500</v>
      </c>
      <c r="M825" s="87">
        <f>EOMONTH(tblData[[#This Row],[Birthday 2024]],0)</f>
        <v>45504</v>
      </c>
      <c r="N825" s="87" t="b">
        <f>MEDIAN(tblData[[#This Row],[Last - 5]:[Last]],tblData[[#This Row],[Birthday 2024]])=tblData[[#This Row],[Birthday 2024]]</f>
        <v>0</v>
      </c>
      <c r="O825" s="87" t="b">
        <f>DAY(tblData[[#This Row],[Birthday 2024]]) = DAY(EDATE(tblData[[#This Row],[Birthday 2024]],6))</f>
        <v>1</v>
      </c>
      <c r="P825" s="87" t="b">
        <f>IF((tblData[[#This Row],[Day of week]]=7)+(tblData[[#This Row],[Day of week]]=6),TRUE,FALSE)</f>
        <v>0</v>
      </c>
      <c r="Q825" s="3">
        <f>IF(tblData[[#This Row],[Is Weekend]],DAY(tblData[[#This Row],[Birthday 2024]]),0)</f>
        <v>0</v>
      </c>
    </row>
    <row r="826" spans="2:17" ht="23.25" customHeight="1" x14ac:dyDescent="0.25">
      <c r="B826" s="19" t="s">
        <v>804</v>
      </c>
      <c r="C826" s="20">
        <v>37473</v>
      </c>
      <c r="D826" s="86">
        <f>DATE(2024,MONTH(tblData[[#This Row],[Birthday (MM/DD/YYYY)]]),DAY(tblData[[#This Row],[Birthday (MM/DD/YYYY)]]))</f>
        <v>45509</v>
      </c>
      <c r="E826" s="3">
        <f>WEEKDAY(tblData[[#This Row],[Birthday 2024]],2)</f>
        <v>1</v>
      </c>
      <c r="F826" s="3">
        <f>WEEKDAY(DATE(2024,MONTH(tblData[[#This Row],[Birthday 2024]]),1),2)</f>
        <v>4</v>
      </c>
      <c r="G826" s="87">
        <f>DATE(2024,MONTH(tblData[[#This Row],[Birthday 2024]]),1)</f>
        <v>45505</v>
      </c>
      <c r="H826" s="87">
        <f>IF(tblData[[#This Row],[First Day of week of the month]]&lt;=2,tblData[[#This Row],[First Day of week]]+2-tblData[[#This Row],[First Day of week of the month]],tblData[[#This Row],[First Day of week]]+7-tblData[[#This Row],[First Day of week of the month]]+2)</f>
        <v>45510</v>
      </c>
      <c r="I826" s="87">
        <f>tblData[[#This Row],[First Tuesday of the month]]+7*2</f>
        <v>45524</v>
      </c>
      <c r="J826" s="3" t="b">
        <f>tblData[[#This Row],[Third Tuesday of the month]]=tblData[[#This Row],[Birthday 2024]]</f>
        <v>0</v>
      </c>
      <c r="K826" s="87" cm="1">
        <f t="array" ref="K826">tblData[[#This Row],[Birthday 2024]]-_xlfn.SWITCH(tblData[[#This Row],[Day of week]],7,0,6,6,5,5,4,4,3,3,2,2,1,1)</f>
        <v>45508</v>
      </c>
      <c r="L826" s="87">
        <f>IF(MONTH(tblData[[#This Row],[Birthday 2024]])=2,DATE(2024,2,25),EOMONTH(tblData[[#This Row],[Birthday 2024]],0)-4)</f>
        <v>45531</v>
      </c>
      <c r="M826" s="87">
        <f>EOMONTH(tblData[[#This Row],[Birthday 2024]],0)</f>
        <v>45535</v>
      </c>
      <c r="N826" s="87" t="b">
        <f>MEDIAN(tblData[[#This Row],[Last - 5]:[Last]],tblData[[#This Row],[Birthday 2024]])=tblData[[#This Row],[Birthday 2024]]</f>
        <v>0</v>
      </c>
      <c r="O826" s="87" t="b">
        <f>DAY(tblData[[#This Row],[Birthday 2024]]) = DAY(EDATE(tblData[[#This Row],[Birthday 2024]],6))</f>
        <v>1</v>
      </c>
      <c r="P826" s="87" t="b">
        <f>IF((tblData[[#This Row],[Day of week]]=7)+(tblData[[#This Row],[Day of week]]=6),TRUE,FALSE)</f>
        <v>0</v>
      </c>
      <c r="Q826" s="3">
        <f>IF(tblData[[#This Row],[Is Weekend]],DAY(tblData[[#This Row],[Birthday 2024]]),0)</f>
        <v>0</v>
      </c>
    </row>
    <row r="827" spans="2:17" ht="23.25" customHeight="1" x14ac:dyDescent="0.25">
      <c r="B827" s="19" t="s">
        <v>805</v>
      </c>
      <c r="C827" s="20">
        <v>36901</v>
      </c>
      <c r="D827" s="86">
        <f>DATE(2024,MONTH(tblData[[#This Row],[Birthday (MM/DD/YYYY)]]),DAY(tblData[[#This Row],[Birthday (MM/DD/YYYY)]]))</f>
        <v>45301</v>
      </c>
      <c r="E827" s="3">
        <f>WEEKDAY(tblData[[#This Row],[Birthday 2024]],2)</f>
        <v>3</v>
      </c>
      <c r="F827" s="3">
        <f>WEEKDAY(DATE(2024,MONTH(tblData[[#This Row],[Birthday 2024]]),1),2)</f>
        <v>1</v>
      </c>
      <c r="G827" s="87">
        <f>DATE(2024,MONTH(tblData[[#This Row],[Birthday 2024]]),1)</f>
        <v>45292</v>
      </c>
      <c r="H827" s="87">
        <f>IF(tblData[[#This Row],[First Day of week of the month]]&lt;=2,tblData[[#This Row],[First Day of week]]+2-tblData[[#This Row],[First Day of week of the month]],tblData[[#This Row],[First Day of week]]+7-tblData[[#This Row],[First Day of week of the month]]+2)</f>
        <v>45293</v>
      </c>
      <c r="I827" s="87">
        <f>tblData[[#This Row],[First Tuesday of the month]]+7*2</f>
        <v>45307</v>
      </c>
      <c r="J827" s="3" t="b">
        <f>tblData[[#This Row],[Third Tuesday of the month]]=tblData[[#This Row],[Birthday 2024]]</f>
        <v>0</v>
      </c>
      <c r="K827" s="87" cm="1">
        <f t="array" ref="K827">tblData[[#This Row],[Birthday 2024]]-_xlfn.SWITCH(tblData[[#This Row],[Day of week]],7,0,6,6,5,5,4,4,3,3,2,2,1,1)</f>
        <v>45298</v>
      </c>
      <c r="L827" s="87">
        <f>IF(MONTH(tblData[[#This Row],[Birthday 2024]])=2,DATE(2024,2,25),EOMONTH(tblData[[#This Row],[Birthday 2024]],0)-4)</f>
        <v>45318</v>
      </c>
      <c r="M827" s="87">
        <f>EOMONTH(tblData[[#This Row],[Birthday 2024]],0)</f>
        <v>45322</v>
      </c>
      <c r="N827" s="87" t="b">
        <f>MEDIAN(tblData[[#This Row],[Last - 5]:[Last]],tblData[[#This Row],[Birthday 2024]])=tblData[[#This Row],[Birthday 2024]]</f>
        <v>0</v>
      </c>
      <c r="O827" s="87" t="b">
        <f>DAY(tblData[[#This Row],[Birthday 2024]]) = DAY(EDATE(tblData[[#This Row],[Birthday 2024]],6))</f>
        <v>1</v>
      </c>
      <c r="P827" s="87" t="b">
        <f>IF((tblData[[#This Row],[Day of week]]=7)+(tblData[[#This Row],[Day of week]]=6),TRUE,FALSE)</f>
        <v>0</v>
      </c>
      <c r="Q827" s="3">
        <f>IF(tblData[[#This Row],[Is Weekend]],DAY(tblData[[#This Row],[Birthday 2024]]),0)</f>
        <v>0</v>
      </c>
    </row>
    <row r="828" spans="2:17" ht="23.25" customHeight="1" x14ac:dyDescent="0.25">
      <c r="B828" s="19" t="s">
        <v>806</v>
      </c>
      <c r="C828" s="20">
        <v>37525</v>
      </c>
      <c r="D828" s="86">
        <f>DATE(2024,MONTH(tblData[[#This Row],[Birthday (MM/DD/YYYY)]]),DAY(tblData[[#This Row],[Birthday (MM/DD/YYYY)]]))</f>
        <v>45561</v>
      </c>
      <c r="E828" s="3">
        <f>WEEKDAY(tblData[[#This Row],[Birthday 2024]],2)</f>
        <v>4</v>
      </c>
      <c r="F828" s="3">
        <f>WEEKDAY(DATE(2024,MONTH(tblData[[#This Row],[Birthday 2024]]),1),2)</f>
        <v>7</v>
      </c>
      <c r="G828" s="87">
        <f>DATE(2024,MONTH(tblData[[#This Row],[Birthday 2024]]),1)</f>
        <v>45536</v>
      </c>
      <c r="H828" s="87">
        <f>IF(tblData[[#This Row],[First Day of week of the month]]&lt;=2,tblData[[#This Row],[First Day of week]]+2-tblData[[#This Row],[First Day of week of the month]],tblData[[#This Row],[First Day of week]]+7-tblData[[#This Row],[First Day of week of the month]]+2)</f>
        <v>45538</v>
      </c>
      <c r="I828" s="87">
        <f>tblData[[#This Row],[First Tuesday of the month]]+7*2</f>
        <v>45552</v>
      </c>
      <c r="J828" s="3" t="b">
        <f>tblData[[#This Row],[Third Tuesday of the month]]=tblData[[#This Row],[Birthday 2024]]</f>
        <v>0</v>
      </c>
      <c r="K828" s="87" cm="1">
        <f t="array" ref="K828">tblData[[#This Row],[Birthday 2024]]-_xlfn.SWITCH(tblData[[#This Row],[Day of week]],7,0,6,6,5,5,4,4,3,3,2,2,1,1)</f>
        <v>45557</v>
      </c>
      <c r="L828" s="87">
        <f>IF(MONTH(tblData[[#This Row],[Birthday 2024]])=2,DATE(2024,2,25),EOMONTH(tblData[[#This Row],[Birthday 2024]],0)-4)</f>
        <v>45561</v>
      </c>
      <c r="M828" s="87">
        <f>EOMONTH(tblData[[#This Row],[Birthday 2024]],0)</f>
        <v>45565</v>
      </c>
      <c r="N828" s="87" t="b">
        <f>MEDIAN(tblData[[#This Row],[Last - 5]:[Last]],tblData[[#This Row],[Birthday 2024]])=tblData[[#This Row],[Birthday 2024]]</f>
        <v>1</v>
      </c>
      <c r="O828" s="87" t="b">
        <f>DAY(tblData[[#This Row],[Birthday 2024]]) = DAY(EDATE(tblData[[#This Row],[Birthday 2024]],6))</f>
        <v>1</v>
      </c>
      <c r="P828" s="87" t="b">
        <f>IF((tblData[[#This Row],[Day of week]]=7)+(tblData[[#This Row],[Day of week]]=6),TRUE,FALSE)</f>
        <v>0</v>
      </c>
      <c r="Q828" s="3">
        <f>IF(tblData[[#This Row],[Is Weekend]],DAY(tblData[[#This Row],[Birthday 2024]]),0)</f>
        <v>0</v>
      </c>
    </row>
    <row r="829" spans="2:17" ht="23.25" customHeight="1" x14ac:dyDescent="0.25">
      <c r="B829" s="19" t="s">
        <v>807</v>
      </c>
      <c r="C829" s="20">
        <v>38292</v>
      </c>
      <c r="D829" s="86">
        <f>DATE(2024,MONTH(tblData[[#This Row],[Birthday (MM/DD/YYYY)]]),DAY(tblData[[#This Row],[Birthday (MM/DD/YYYY)]]))</f>
        <v>45597</v>
      </c>
      <c r="E829" s="3">
        <f>WEEKDAY(tblData[[#This Row],[Birthday 2024]],2)</f>
        <v>5</v>
      </c>
      <c r="F829" s="3">
        <f>WEEKDAY(DATE(2024,MONTH(tblData[[#This Row],[Birthday 2024]]),1),2)</f>
        <v>5</v>
      </c>
      <c r="G829" s="87">
        <f>DATE(2024,MONTH(tblData[[#This Row],[Birthday 2024]]),1)</f>
        <v>45597</v>
      </c>
      <c r="H829" s="87">
        <f>IF(tblData[[#This Row],[First Day of week of the month]]&lt;=2,tblData[[#This Row],[First Day of week]]+2-tblData[[#This Row],[First Day of week of the month]],tblData[[#This Row],[First Day of week]]+7-tblData[[#This Row],[First Day of week of the month]]+2)</f>
        <v>45601</v>
      </c>
      <c r="I829" s="87">
        <f>tblData[[#This Row],[First Tuesday of the month]]+7*2</f>
        <v>45615</v>
      </c>
      <c r="J829" s="3" t="b">
        <f>tblData[[#This Row],[Third Tuesday of the month]]=tblData[[#This Row],[Birthday 2024]]</f>
        <v>0</v>
      </c>
      <c r="K829" s="87" cm="1">
        <f t="array" ref="K829">tblData[[#This Row],[Birthday 2024]]-_xlfn.SWITCH(tblData[[#This Row],[Day of week]],7,0,6,6,5,5,4,4,3,3,2,2,1,1)</f>
        <v>45592</v>
      </c>
      <c r="L829" s="87">
        <f>IF(MONTH(tblData[[#This Row],[Birthday 2024]])=2,DATE(2024,2,25),EOMONTH(tblData[[#This Row],[Birthday 2024]],0)-4)</f>
        <v>45622</v>
      </c>
      <c r="M829" s="87">
        <f>EOMONTH(tblData[[#This Row],[Birthday 2024]],0)</f>
        <v>45626</v>
      </c>
      <c r="N829" s="87" t="b">
        <f>MEDIAN(tblData[[#This Row],[Last - 5]:[Last]],tblData[[#This Row],[Birthday 2024]])=tblData[[#This Row],[Birthday 2024]]</f>
        <v>0</v>
      </c>
      <c r="O829" s="87" t="b">
        <f>DAY(tblData[[#This Row],[Birthday 2024]]) = DAY(EDATE(tblData[[#This Row],[Birthday 2024]],6))</f>
        <v>1</v>
      </c>
      <c r="P829" s="87" t="b">
        <f>IF((tblData[[#This Row],[Day of week]]=7)+(tblData[[#This Row],[Day of week]]=6),TRUE,FALSE)</f>
        <v>0</v>
      </c>
      <c r="Q829" s="3">
        <f>IF(tblData[[#This Row],[Is Weekend]],DAY(tblData[[#This Row],[Birthday 2024]]),0)</f>
        <v>0</v>
      </c>
    </row>
    <row r="830" spans="2:17" ht="23.25" customHeight="1" x14ac:dyDescent="0.25">
      <c r="B830" s="19" t="s">
        <v>808</v>
      </c>
      <c r="C830" s="20">
        <v>36948</v>
      </c>
      <c r="D830" s="86">
        <f>DATE(2024,MONTH(tblData[[#This Row],[Birthday (MM/DD/YYYY)]]),DAY(tblData[[#This Row],[Birthday (MM/DD/YYYY)]]))</f>
        <v>45348</v>
      </c>
      <c r="E830" s="3">
        <f>WEEKDAY(tblData[[#This Row],[Birthday 2024]],2)</f>
        <v>1</v>
      </c>
      <c r="F830" s="3">
        <f>WEEKDAY(DATE(2024,MONTH(tblData[[#This Row],[Birthday 2024]]),1),2)</f>
        <v>4</v>
      </c>
      <c r="G830" s="87">
        <f>DATE(2024,MONTH(tblData[[#This Row],[Birthday 2024]]),1)</f>
        <v>45323</v>
      </c>
      <c r="H830" s="87">
        <f>IF(tblData[[#This Row],[First Day of week of the month]]&lt;=2,tblData[[#This Row],[First Day of week]]+2-tblData[[#This Row],[First Day of week of the month]],tblData[[#This Row],[First Day of week]]+7-tblData[[#This Row],[First Day of week of the month]]+2)</f>
        <v>45328</v>
      </c>
      <c r="I830" s="87">
        <f>tblData[[#This Row],[First Tuesday of the month]]+7*2</f>
        <v>45342</v>
      </c>
      <c r="J830" s="3" t="b">
        <f>tblData[[#This Row],[Third Tuesday of the month]]=tblData[[#This Row],[Birthday 2024]]</f>
        <v>0</v>
      </c>
      <c r="K830" s="87" cm="1">
        <f t="array" ref="K830">tblData[[#This Row],[Birthday 2024]]-_xlfn.SWITCH(tblData[[#This Row],[Day of week]],7,0,6,6,5,5,4,4,3,3,2,2,1,1)</f>
        <v>45347</v>
      </c>
      <c r="L830" s="87">
        <f>IF(MONTH(tblData[[#This Row],[Birthday 2024]])=2,DATE(2024,2,25),EOMONTH(tblData[[#This Row],[Birthday 2024]],0)-4)</f>
        <v>45347</v>
      </c>
      <c r="M830" s="87">
        <f>EOMONTH(tblData[[#This Row],[Birthday 2024]],0)</f>
        <v>45351</v>
      </c>
      <c r="N830" s="87" t="b">
        <f>MEDIAN(tblData[[#This Row],[Last - 5]:[Last]],tblData[[#This Row],[Birthday 2024]])=tblData[[#This Row],[Birthday 2024]]</f>
        <v>1</v>
      </c>
      <c r="O830" s="87" t="b">
        <f>DAY(tblData[[#This Row],[Birthday 2024]]) = DAY(EDATE(tblData[[#This Row],[Birthday 2024]],6))</f>
        <v>1</v>
      </c>
      <c r="P830" s="87" t="b">
        <f>IF((tblData[[#This Row],[Day of week]]=7)+(tblData[[#This Row],[Day of week]]=6),TRUE,FALSE)</f>
        <v>0</v>
      </c>
      <c r="Q830" s="3">
        <f>IF(tblData[[#This Row],[Is Weekend]],DAY(tblData[[#This Row],[Birthday 2024]]),0)</f>
        <v>0</v>
      </c>
    </row>
    <row r="831" spans="2:17" ht="23.25" customHeight="1" x14ac:dyDescent="0.25">
      <c r="B831" s="19" t="s">
        <v>809</v>
      </c>
      <c r="C831" s="20">
        <v>38210</v>
      </c>
      <c r="D831" s="86">
        <f>DATE(2024,MONTH(tblData[[#This Row],[Birthday (MM/DD/YYYY)]]),DAY(tblData[[#This Row],[Birthday (MM/DD/YYYY)]]))</f>
        <v>45515</v>
      </c>
      <c r="E831" s="3">
        <f>WEEKDAY(tblData[[#This Row],[Birthday 2024]],2)</f>
        <v>7</v>
      </c>
      <c r="F831" s="3">
        <f>WEEKDAY(DATE(2024,MONTH(tblData[[#This Row],[Birthday 2024]]),1),2)</f>
        <v>4</v>
      </c>
      <c r="G831" s="87">
        <f>DATE(2024,MONTH(tblData[[#This Row],[Birthday 2024]]),1)</f>
        <v>45505</v>
      </c>
      <c r="H831" s="87">
        <f>IF(tblData[[#This Row],[First Day of week of the month]]&lt;=2,tblData[[#This Row],[First Day of week]]+2-tblData[[#This Row],[First Day of week of the month]],tblData[[#This Row],[First Day of week]]+7-tblData[[#This Row],[First Day of week of the month]]+2)</f>
        <v>45510</v>
      </c>
      <c r="I831" s="87">
        <f>tblData[[#This Row],[First Tuesday of the month]]+7*2</f>
        <v>45524</v>
      </c>
      <c r="J831" s="3" t="b">
        <f>tblData[[#This Row],[Third Tuesday of the month]]=tblData[[#This Row],[Birthday 2024]]</f>
        <v>0</v>
      </c>
      <c r="K831" s="87" cm="1">
        <f t="array" ref="K831">tblData[[#This Row],[Birthday 2024]]-_xlfn.SWITCH(tblData[[#This Row],[Day of week]],7,0,6,6,5,5,4,4,3,3,2,2,1,1)</f>
        <v>45515</v>
      </c>
      <c r="L831" s="87">
        <f>IF(MONTH(tblData[[#This Row],[Birthday 2024]])=2,DATE(2024,2,25),EOMONTH(tblData[[#This Row],[Birthday 2024]],0)-4)</f>
        <v>45531</v>
      </c>
      <c r="M831" s="87">
        <f>EOMONTH(tblData[[#This Row],[Birthday 2024]],0)</f>
        <v>45535</v>
      </c>
      <c r="N831" s="87" t="b">
        <f>MEDIAN(tblData[[#This Row],[Last - 5]:[Last]],tblData[[#This Row],[Birthday 2024]])=tblData[[#This Row],[Birthday 2024]]</f>
        <v>0</v>
      </c>
      <c r="O831" s="87" t="b">
        <f>DAY(tblData[[#This Row],[Birthday 2024]]) = DAY(EDATE(tblData[[#This Row],[Birthday 2024]],6))</f>
        <v>1</v>
      </c>
      <c r="P831" s="87" t="b">
        <f>IF((tblData[[#This Row],[Day of week]]=7)+(tblData[[#This Row],[Day of week]]=6),TRUE,FALSE)</f>
        <v>1</v>
      </c>
      <c r="Q831" s="3">
        <f>IF(tblData[[#This Row],[Is Weekend]],DAY(tblData[[#This Row],[Birthday 2024]]),0)</f>
        <v>11</v>
      </c>
    </row>
    <row r="832" spans="2:17" ht="23.25" customHeight="1" x14ac:dyDescent="0.25">
      <c r="B832" s="19" t="s">
        <v>810</v>
      </c>
      <c r="C832" s="20">
        <v>36910</v>
      </c>
      <c r="D832" s="86">
        <f>DATE(2024,MONTH(tblData[[#This Row],[Birthday (MM/DD/YYYY)]]),DAY(tblData[[#This Row],[Birthday (MM/DD/YYYY)]]))</f>
        <v>45310</v>
      </c>
      <c r="E832" s="3">
        <f>WEEKDAY(tblData[[#This Row],[Birthday 2024]],2)</f>
        <v>5</v>
      </c>
      <c r="F832" s="3">
        <f>WEEKDAY(DATE(2024,MONTH(tblData[[#This Row],[Birthday 2024]]),1),2)</f>
        <v>1</v>
      </c>
      <c r="G832" s="87">
        <f>DATE(2024,MONTH(tblData[[#This Row],[Birthday 2024]]),1)</f>
        <v>45292</v>
      </c>
      <c r="H832" s="87">
        <f>IF(tblData[[#This Row],[First Day of week of the month]]&lt;=2,tblData[[#This Row],[First Day of week]]+2-tblData[[#This Row],[First Day of week of the month]],tblData[[#This Row],[First Day of week]]+7-tblData[[#This Row],[First Day of week of the month]]+2)</f>
        <v>45293</v>
      </c>
      <c r="I832" s="87">
        <f>tblData[[#This Row],[First Tuesday of the month]]+7*2</f>
        <v>45307</v>
      </c>
      <c r="J832" s="3" t="b">
        <f>tblData[[#This Row],[Third Tuesday of the month]]=tblData[[#This Row],[Birthday 2024]]</f>
        <v>0</v>
      </c>
      <c r="K832" s="87" cm="1">
        <f t="array" ref="K832">tblData[[#This Row],[Birthday 2024]]-_xlfn.SWITCH(tblData[[#This Row],[Day of week]],7,0,6,6,5,5,4,4,3,3,2,2,1,1)</f>
        <v>45305</v>
      </c>
      <c r="L832" s="87">
        <f>IF(MONTH(tblData[[#This Row],[Birthday 2024]])=2,DATE(2024,2,25),EOMONTH(tblData[[#This Row],[Birthday 2024]],0)-4)</f>
        <v>45318</v>
      </c>
      <c r="M832" s="87">
        <f>EOMONTH(tblData[[#This Row],[Birthday 2024]],0)</f>
        <v>45322</v>
      </c>
      <c r="N832" s="87" t="b">
        <f>MEDIAN(tblData[[#This Row],[Last - 5]:[Last]],tblData[[#This Row],[Birthday 2024]])=tblData[[#This Row],[Birthday 2024]]</f>
        <v>0</v>
      </c>
      <c r="O832" s="87" t="b">
        <f>DAY(tblData[[#This Row],[Birthday 2024]]) = DAY(EDATE(tblData[[#This Row],[Birthday 2024]],6))</f>
        <v>1</v>
      </c>
      <c r="P832" s="87" t="b">
        <f>IF((tblData[[#This Row],[Day of week]]=7)+(tblData[[#This Row],[Day of week]]=6),TRUE,FALSE)</f>
        <v>0</v>
      </c>
      <c r="Q832" s="3">
        <f>IF(tblData[[#This Row],[Is Weekend]],DAY(tblData[[#This Row],[Birthday 2024]]),0)</f>
        <v>0</v>
      </c>
    </row>
    <row r="833" spans="2:17" ht="23.25" customHeight="1" x14ac:dyDescent="0.25">
      <c r="B833" s="19" t="s">
        <v>811</v>
      </c>
      <c r="C833" s="20">
        <v>37682</v>
      </c>
      <c r="D833" s="86">
        <f>DATE(2024,MONTH(tblData[[#This Row],[Birthday (MM/DD/YYYY)]]),DAY(tblData[[#This Row],[Birthday (MM/DD/YYYY)]]))</f>
        <v>45353</v>
      </c>
      <c r="E833" s="3">
        <f>WEEKDAY(tblData[[#This Row],[Birthday 2024]],2)</f>
        <v>6</v>
      </c>
      <c r="F833" s="3">
        <f>WEEKDAY(DATE(2024,MONTH(tblData[[#This Row],[Birthday 2024]]),1),2)</f>
        <v>5</v>
      </c>
      <c r="G833" s="87">
        <f>DATE(2024,MONTH(tblData[[#This Row],[Birthday 2024]]),1)</f>
        <v>45352</v>
      </c>
      <c r="H833" s="87">
        <f>IF(tblData[[#This Row],[First Day of week of the month]]&lt;=2,tblData[[#This Row],[First Day of week]]+2-tblData[[#This Row],[First Day of week of the month]],tblData[[#This Row],[First Day of week]]+7-tblData[[#This Row],[First Day of week of the month]]+2)</f>
        <v>45356</v>
      </c>
      <c r="I833" s="87">
        <f>tblData[[#This Row],[First Tuesday of the month]]+7*2</f>
        <v>45370</v>
      </c>
      <c r="J833" s="3" t="b">
        <f>tblData[[#This Row],[Third Tuesday of the month]]=tblData[[#This Row],[Birthday 2024]]</f>
        <v>0</v>
      </c>
      <c r="K833" s="87" cm="1">
        <f t="array" ref="K833">tblData[[#This Row],[Birthday 2024]]-_xlfn.SWITCH(tblData[[#This Row],[Day of week]],7,0,6,6,5,5,4,4,3,3,2,2,1,1)</f>
        <v>45347</v>
      </c>
      <c r="L833" s="87">
        <f>IF(MONTH(tblData[[#This Row],[Birthday 2024]])=2,DATE(2024,2,25),EOMONTH(tblData[[#This Row],[Birthday 2024]],0)-4)</f>
        <v>45378</v>
      </c>
      <c r="M833" s="87">
        <f>EOMONTH(tblData[[#This Row],[Birthday 2024]],0)</f>
        <v>45382</v>
      </c>
      <c r="N833" s="87" t="b">
        <f>MEDIAN(tblData[[#This Row],[Last - 5]:[Last]],tblData[[#This Row],[Birthday 2024]])=tblData[[#This Row],[Birthday 2024]]</f>
        <v>0</v>
      </c>
      <c r="O833" s="87" t="b">
        <f>DAY(tblData[[#This Row],[Birthday 2024]]) = DAY(EDATE(tblData[[#This Row],[Birthday 2024]],6))</f>
        <v>1</v>
      </c>
      <c r="P833" s="87" t="b">
        <f>IF((tblData[[#This Row],[Day of week]]=7)+(tblData[[#This Row],[Day of week]]=6),TRUE,FALSE)</f>
        <v>1</v>
      </c>
      <c r="Q833" s="3">
        <f>IF(tblData[[#This Row],[Is Weekend]],DAY(tblData[[#This Row],[Birthday 2024]]),0)</f>
        <v>2</v>
      </c>
    </row>
    <row r="834" spans="2:17" ht="23.25" customHeight="1" x14ac:dyDescent="0.25">
      <c r="B834" s="19" t="s">
        <v>812</v>
      </c>
      <c r="C834" s="20">
        <v>36915</v>
      </c>
      <c r="D834" s="86">
        <f>DATE(2024,MONTH(tblData[[#This Row],[Birthday (MM/DD/YYYY)]]),DAY(tblData[[#This Row],[Birthday (MM/DD/YYYY)]]))</f>
        <v>45315</v>
      </c>
      <c r="E834" s="3">
        <f>WEEKDAY(tblData[[#This Row],[Birthday 2024]],2)</f>
        <v>3</v>
      </c>
      <c r="F834" s="3">
        <f>WEEKDAY(DATE(2024,MONTH(tblData[[#This Row],[Birthday 2024]]),1),2)</f>
        <v>1</v>
      </c>
      <c r="G834" s="87">
        <f>DATE(2024,MONTH(tblData[[#This Row],[Birthday 2024]]),1)</f>
        <v>45292</v>
      </c>
      <c r="H834" s="87">
        <f>IF(tblData[[#This Row],[First Day of week of the month]]&lt;=2,tblData[[#This Row],[First Day of week]]+2-tblData[[#This Row],[First Day of week of the month]],tblData[[#This Row],[First Day of week]]+7-tblData[[#This Row],[First Day of week of the month]]+2)</f>
        <v>45293</v>
      </c>
      <c r="I834" s="87">
        <f>tblData[[#This Row],[First Tuesday of the month]]+7*2</f>
        <v>45307</v>
      </c>
      <c r="J834" s="3" t="b">
        <f>tblData[[#This Row],[Third Tuesday of the month]]=tblData[[#This Row],[Birthday 2024]]</f>
        <v>0</v>
      </c>
      <c r="K834" s="87" cm="1">
        <f t="array" ref="K834">tblData[[#This Row],[Birthday 2024]]-_xlfn.SWITCH(tblData[[#This Row],[Day of week]],7,0,6,6,5,5,4,4,3,3,2,2,1,1)</f>
        <v>45312</v>
      </c>
      <c r="L834" s="87">
        <f>IF(MONTH(tblData[[#This Row],[Birthday 2024]])=2,DATE(2024,2,25),EOMONTH(tblData[[#This Row],[Birthday 2024]],0)-4)</f>
        <v>45318</v>
      </c>
      <c r="M834" s="87">
        <f>EOMONTH(tblData[[#This Row],[Birthday 2024]],0)</f>
        <v>45322</v>
      </c>
      <c r="N834" s="87" t="b">
        <f>MEDIAN(tblData[[#This Row],[Last - 5]:[Last]],tblData[[#This Row],[Birthday 2024]])=tblData[[#This Row],[Birthday 2024]]</f>
        <v>0</v>
      </c>
      <c r="O834" s="87" t="b">
        <f>DAY(tblData[[#This Row],[Birthday 2024]]) = DAY(EDATE(tblData[[#This Row],[Birthday 2024]],6))</f>
        <v>1</v>
      </c>
      <c r="P834" s="87" t="b">
        <f>IF((tblData[[#This Row],[Day of week]]=7)+(tblData[[#This Row],[Day of week]]=6),TRUE,FALSE)</f>
        <v>0</v>
      </c>
      <c r="Q834" s="3">
        <f>IF(tblData[[#This Row],[Is Weekend]],DAY(tblData[[#This Row],[Birthday 2024]]),0)</f>
        <v>0</v>
      </c>
    </row>
    <row r="835" spans="2:17" ht="23.25" customHeight="1" x14ac:dyDescent="0.25">
      <c r="B835" s="19" t="s">
        <v>813</v>
      </c>
      <c r="C835" s="20">
        <v>37343</v>
      </c>
      <c r="D835" s="86">
        <f>DATE(2024,MONTH(tblData[[#This Row],[Birthday (MM/DD/YYYY)]]),DAY(tblData[[#This Row],[Birthday (MM/DD/YYYY)]]))</f>
        <v>45379</v>
      </c>
      <c r="E835" s="3">
        <f>WEEKDAY(tblData[[#This Row],[Birthday 2024]],2)</f>
        <v>4</v>
      </c>
      <c r="F835" s="3">
        <f>WEEKDAY(DATE(2024,MONTH(tblData[[#This Row],[Birthday 2024]]),1),2)</f>
        <v>5</v>
      </c>
      <c r="G835" s="87">
        <f>DATE(2024,MONTH(tblData[[#This Row],[Birthday 2024]]),1)</f>
        <v>45352</v>
      </c>
      <c r="H835" s="87">
        <f>IF(tblData[[#This Row],[First Day of week of the month]]&lt;=2,tblData[[#This Row],[First Day of week]]+2-tblData[[#This Row],[First Day of week of the month]],tblData[[#This Row],[First Day of week]]+7-tblData[[#This Row],[First Day of week of the month]]+2)</f>
        <v>45356</v>
      </c>
      <c r="I835" s="87">
        <f>tblData[[#This Row],[First Tuesday of the month]]+7*2</f>
        <v>45370</v>
      </c>
      <c r="J835" s="3" t="b">
        <f>tblData[[#This Row],[Third Tuesday of the month]]=tblData[[#This Row],[Birthday 2024]]</f>
        <v>0</v>
      </c>
      <c r="K835" s="87" cm="1">
        <f t="array" ref="K835">tblData[[#This Row],[Birthday 2024]]-_xlfn.SWITCH(tblData[[#This Row],[Day of week]],7,0,6,6,5,5,4,4,3,3,2,2,1,1)</f>
        <v>45375</v>
      </c>
      <c r="L835" s="87">
        <f>IF(MONTH(tblData[[#This Row],[Birthday 2024]])=2,DATE(2024,2,25),EOMONTH(tblData[[#This Row],[Birthday 2024]],0)-4)</f>
        <v>45378</v>
      </c>
      <c r="M835" s="87">
        <f>EOMONTH(tblData[[#This Row],[Birthday 2024]],0)</f>
        <v>45382</v>
      </c>
      <c r="N835" s="87" t="b">
        <f>MEDIAN(tblData[[#This Row],[Last - 5]:[Last]],tblData[[#This Row],[Birthday 2024]])=tblData[[#This Row],[Birthday 2024]]</f>
        <v>1</v>
      </c>
      <c r="O835" s="87" t="b">
        <f>DAY(tblData[[#This Row],[Birthday 2024]]) = DAY(EDATE(tblData[[#This Row],[Birthday 2024]],6))</f>
        <v>1</v>
      </c>
      <c r="P835" s="87" t="b">
        <f>IF((tblData[[#This Row],[Day of week]]=7)+(tblData[[#This Row],[Day of week]]=6),TRUE,FALSE)</f>
        <v>0</v>
      </c>
      <c r="Q835" s="3">
        <f>IF(tblData[[#This Row],[Is Weekend]],DAY(tblData[[#This Row],[Birthday 2024]]),0)</f>
        <v>0</v>
      </c>
    </row>
    <row r="836" spans="2:17" ht="23.25" customHeight="1" x14ac:dyDescent="0.25">
      <c r="B836" s="19" t="s">
        <v>814</v>
      </c>
      <c r="C836" s="20">
        <v>37841</v>
      </c>
      <c r="D836" s="86">
        <f>DATE(2024,MONTH(tblData[[#This Row],[Birthday (MM/DD/YYYY)]]),DAY(tblData[[#This Row],[Birthday (MM/DD/YYYY)]]))</f>
        <v>45512</v>
      </c>
      <c r="E836" s="3">
        <f>WEEKDAY(tblData[[#This Row],[Birthday 2024]],2)</f>
        <v>4</v>
      </c>
      <c r="F836" s="3">
        <f>WEEKDAY(DATE(2024,MONTH(tblData[[#This Row],[Birthday 2024]]),1),2)</f>
        <v>4</v>
      </c>
      <c r="G836" s="87">
        <f>DATE(2024,MONTH(tblData[[#This Row],[Birthday 2024]]),1)</f>
        <v>45505</v>
      </c>
      <c r="H836" s="87">
        <f>IF(tblData[[#This Row],[First Day of week of the month]]&lt;=2,tblData[[#This Row],[First Day of week]]+2-tblData[[#This Row],[First Day of week of the month]],tblData[[#This Row],[First Day of week]]+7-tblData[[#This Row],[First Day of week of the month]]+2)</f>
        <v>45510</v>
      </c>
      <c r="I836" s="87">
        <f>tblData[[#This Row],[First Tuesday of the month]]+7*2</f>
        <v>45524</v>
      </c>
      <c r="J836" s="3" t="b">
        <f>tblData[[#This Row],[Third Tuesday of the month]]=tblData[[#This Row],[Birthday 2024]]</f>
        <v>0</v>
      </c>
      <c r="K836" s="87" cm="1">
        <f t="array" ref="K836">tblData[[#This Row],[Birthday 2024]]-_xlfn.SWITCH(tblData[[#This Row],[Day of week]],7,0,6,6,5,5,4,4,3,3,2,2,1,1)</f>
        <v>45508</v>
      </c>
      <c r="L836" s="87">
        <f>IF(MONTH(tblData[[#This Row],[Birthday 2024]])=2,DATE(2024,2,25),EOMONTH(tblData[[#This Row],[Birthday 2024]],0)-4)</f>
        <v>45531</v>
      </c>
      <c r="M836" s="87">
        <f>EOMONTH(tblData[[#This Row],[Birthday 2024]],0)</f>
        <v>45535</v>
      </c>
      <c r="N836" s="87" t="b">
        <f>MEDIAN(tblData[[#This Row],[Last - 5]:[Last]],tblData[[#This Row],[Birthday 2024]])=tblData[[#This Row],[Birthday 2024]]</f>
        <v>0</v>
      </c>
      <c r="O836" s="87" t="b">
        <f>DAY(tblData[[#This Row],[Birthday 2024]]) = DAY(EDATE(tblData[[#This Row],[Birthday 2024]],6))</f>
        <v>1</v>
      </c>
      <c r="P836" s="87" t="b">
        <f>IF((tblData[[#This Row],[Day of week]]=7)+(tblData[[#This Row],[Day of week]]=6),TRUE,FALSE)</f>
        <v>0</v>
      </c>
      <c r="Q836" s="3">
        <f>IF(tblData[[#This Row],[Is Weekend]],DAY(tblData[[#This Row],[Birthday 2024]]),0)</f>
        <v>0</v>
      </c>
    </row>
    <row r="837" spans="2:17" ht="23.25" customHeight="1" x14ac:dyDescent="0.25">
      <c r="B837" s="19" t="s">
        <v>815</v>
      </c>
      <c r="C837" s="20">
        <v>36945</v>
      </c>
      <c r="D837" s="86">
        <f>DATE(2024,MONTH(tblData[[#This Row],[Birthday (MM/DD/YYYY)]]),DAY(tblData[[#This Row],[Birthday (MM/DD/YYYY)]]))</f>
        <v>45345</v>
      </c>
      <c r="E837" s="3">
        <f>WEEKDAY(tblData[[#This Row],[Birthday 2024]],2)</f>
        <v>5</v>
      </c>
      <c r="F837" s="3">
        <f>WEEKDAY(DATE(2024,MONTH(tblData[[#This Row],[Birthday 2024]]),1),2)</f>
        <v>4</v>
      </c>
      <c r="G837" s="87">
        <f>DATE(2024,MONTH(tblData[[#This Row],[Birthday 2024]]),1)</f>
        <v>45323</v>
      </c>
      <c r="H837" s="87">
        <f>IF(tblData[[#This Row],[First Day of week of the month]]&lt;=2,tblData[[#This Row],[First Day of week]]+2-tblData[[#This Row],[First Day of week of the month]],tblData[[#This Row],[First Day of week]]+7-tblData[[#This Row],[First Day of week of the month]]+2)</f>
        <v>45328</v>
      </c>
      <c r="I837" s="87">
        <f>tblData[[#This Row],[First Tuesday of the month]]+7*2</f>
        <v>45342</v>
      </c>
      <c r="J837" s="3" t="b">
        <f>tblData[[#This Row],[Third Tuesday of the month]]=tblData[[#This Row],[Birthday 2024]]</f>
        <v>0</v>
      </c>
      <c r="K837" s="87" cm="1">
        <f t="array" ref="K837">tblData[[#This Row],[Birthday 2024]]-_xlfn.SWITCH(tblData[[#This Row],[Day of week]],7,0,6,6,5,5,4,4,3,3,2,2,1,1)</f>
        <v>45340</v>
      </c>
      <c r="L837" s="87">
        <f>IF(MONTH(tblData[[#This Row],[Birthday 2024]])=2,DATE(2024,2,25),EOMONTH(tblData[[#This Row],[Birthday 2024]],0)-4)</f>
        <v>45347</v>
      </c>
      <c r="M837" s="87">
        <f>EOMONTH(tblData[[#This Row],[Birthday 2024]],0)</f>
        <v>45351</v>
      </c>
      <c r="N837" s="87" t="b">
        <f>MEDIAN(tblData[[#This Row],[Last - 5]:[Last]],tblData[[#This Row],[Birthday 2024]])=tblData[[#This Row],[Birthday 2024]]</f>
        <v>0</v>
      </c>
      <c r="O837" s="87" t="b">
        <f>DAY(tblData[[#This Row],[Birthday 2024]]) = DAY(EDATE(tblData[[#This Row],[Birthday 2024]],6))</f>
        <v>1</v>
      </c>
      <c r="P837" s="87" t="b">
        <f>IF((tblData[[#This Row],[Day of week]]=7)+(tblData[[#This Row],[Day of week]]=6),TRUE,FALSE)</f>
        <v>0</v>
      </c>
      <c r="Q837" s="3">
        <f>IF(tblData[[#This Row],[Is Weekend]],DAY(tblData[[#This Row],[Birthday 2024]]),0)</f>
        <v>0</v>
      </c>
    </row>
    <row r="838" spans="2:17" ht="23.25" customHeight="1" x14ac:dyDescent="0.25">
      <c r="B838" s="19" t="s">
        <v>816</v>
      </c>
      <c r="C838" s="20">
        <v>38003</v>
      </c>
      <c r="D838" s="86">
        <f>DATE(2024,MONTH(tblData[[#This Row],[Birthday (MM/DD/YYYY)]]),DAY(tblData[[#This Row],[Birthday (MM/DD/YYYY)]]))</f>
        <v>45308</v>
      </c>
      <c r="E838" s="3">
        <f>WEEKDAY(tblData[[#This Row],[Birthday 2024]],2)</f>
        <v>3</v>
      </c>
      <c r="F838" s="3">
        <f>WEEKDAY(DATE(2024,MONTH(tblData[[#This Row],[Birthday 2024]]),1),2)</f>
        <v>1</v>
      </c>
      <c r="G838" s="87">
        <f>DATE(2024,MONTH(tblData[[#This Row],[Birthday 2024]]),1)</f>
        <v>45292</v>
      </c>
      <c r="H838" s="87">
        <f>IF(tblData[[#This Row],[First Day of week of the month]]&lt;=2,tblData[[#This Row],[First Day of week]]+2-tblData[[#This Row],[First Day of week of the month]],tblData[[#This Row],[First Day of week]]+7-tblData[[#This Row],[First Day of week of the month]]+2)</f>
        <v>45293</v>
      </c>
      <c r="I838" s="87">
        <f>tblData[[#This Row],[First Tuesday of the month]]+7*2</f>
        <v>45307</v>
      </c>
      <c r="J838" s="3" t="b">
        <f>tblData[[#This Row],[Third Tuesday of the month]]=tblData[[#This Row],[Birthday 2024]]</f>
        <v>0</v>
      </c>
      <c r="K838" s="87" cm="1">
        <f t="array" ref="K838">tblData[[#This Row],[Birthday 2024]]-_xlfn.SWITCH(tblData[[#This Row],[Day of week]],7,0,6,6,5,5,4,4,3,3,2,2,1,1)</f>
        <v>45305</v>
      </c>
      <c r="L838" s="87">
        <f>IF(MONTH(tblData[[#This Row],[Birthday 2024]])=2,DATE(2024,2,25),EOMONTH(tblData[[#This Row],[Birthday 2024]],0)-4)</f>
        <v>45318</v>
      </c>
      <c r="M838" s="87">
        <f>EOMONTH(tblData[[#This Row],[Birthday 2024]],0)</f>
        <v>45322</v>
      </c>
      <c r="N838" s="87" t="b">
        <f>MEDIAN(tblData[[#This Row],[Last - 5]:[Last]],tblData[[#This Row],[Birthday 2024]])=tblData[[#This Row],[Birthday 2024]]</f>
        <v>0</v>
      </c>
      <c r="O838" s="87" t="b">
        <f>DAY(tblData[[#This Row],[Birthday 2024]]) = DAY(EDATE(tblData[[#This Row],[Birthday 2024]],6))</f>
        <v>1</v>
      </c>
      <c r="P838" s="87" t="b">
        <f>IF((tblData[[#This Row],[Day of week]]=7)+(tblData[[#This Row],[Day of week]]=6),TRUE,FALSE)</f>
        <v>0</v>
      </c>
      <c r="Q838" s="3">
        <f>IF(tblData[[#This Row],[Is Weekend]],DAY(tblData[[#This Row],[Birthday 2024]]),0)</f>
        <v>0</v>
      </c>
    </row>
    <row r="839" spans="2:17" ht="23.25" customHeight="1" x14ac:dyDescent="0.25">
      <c r="B839" s="19" t="s">
        <v>817</v>
      </c>
      <c r="C839" s="20">
        <v>38286</v>
      </c>
      <c r="D839" s="86">
        <f>DATE(2024,MONTH(tblData[[#This Row],[Birthday (MM/DD/YYYY)]]),DAY(tblData[[#This Row],[Birthday (MM/DD/YYYY)]]))</f>
        <v>45591</v>
      </c>
      <c r="E839" s="3">
        <f>WEEKDAY(tblData[[#This Row],[Birthday 2024]],2)</f>
        <v>6</v>
      </c>
      <c r="F839" s="3">
        <f>WEEKDAY(DATE(2024,MONTH(tblData[[#This Row],[Birthday 2024]]),1),2)</f>
        <v>2</v>
      </c>
      <c r="G839" s="87">
        <f>DATE(2024,MONTH(tblData[[#This Row],[Birthday 2024]]),1)</f>
        <v>45566</v>
      </c>
      <c r="H839" s="87">
        <f>IF(tblData[[#This Row],[First Day of week of the month]]&lt;=2,tblData[[#This Row],[First Day of week]]+2-tblData[[#This Row],[First Day of week of the month]],tblData[[#This Row],[First Day of week]]+7-tblData[[#This Row],[First Day of week of the month]]+2)</f>
        <v>45566</v>
      </c>
      <c r="I839" s="87">
        <f>tblData[[#This Row],[First Tuesday of the month]]+7*2</f>
        <v>45580</v>
      </c>
      <c r="J839" s="3" t="b">
        <f>tblData[[#This Row],[Third Tuesday of the month]]=tblData[[#This Row],[Birthday 2024]]</f>
        <v>0</v>
      </c>
      <c r="K839" s="87" cm="1">
        <f t="array" ref="K839">tblData[[#This Row],[Birthday 2024]]-_xlfn.SWITCH(tblData[[#This Row],[Day of week]],7,0,6,6,5,5,4,4,3,3,2,2,1,1)</f>
        <v>45585</v>
      </c>
      <c r="L839" s="87">
        <f>IF(MONTH(tblData[[#This Row],[Birthday 2024]])=2,DATE(2024,2,25),EOMONTH(tblData[[#This Row],[Birthday 2024]],0)-4)</f>
        <v>45592</v>
      </c>
      <c r="M839" s="87">
        <f>EOMONTH(tblData[[#This Row],[Birthday 2024]],0)</f>
        <v>45596</v>
      </c>
      <c r="N839" s="87" t="b">
        <f>MEDIAN(tblData[[#This Row],[Last - 5]:[Last]],tblData[[#This Row],[Birthday 2024]])=tblData[[#This Row],[Birthday 2024]]</f>
        <v>0</v>
      </c>
      <c r="O839" s="87" t="b">
        <f>DAY(tblData[[#This Row],[Birthday 2024]]) = DAY(EDATE(tblData[[#This Row],[Birthday 2024]],6))</f>
        <v>1</v>
      </c>
      <c r="P839" s="87" t="b">
        <f>IF((tblData[[#This Row],[Day of week]]=7)+(tblData[[#This Row],[Day of week]]=6),TRUE,FALSE)</f>
        <v>1</v>
      </c>
      <c r="Q839" s="3">
        <f>IF(tblData[[#This Row],[Is Weekend]],DAY(tblData[[#This Row],[Birthday 2024]]),0)</f>
        <v>26</v>
      </c>
    </row>
    <row r="840" spans="2:17" ht="23.25" customHeight="1" x14ac:dyDescent="0.25">
      <c r="B840" s="19" t="s">
        <v>818</v>
      </c>
      <c r="C840" s="20">
        <v>37657</v>
      </c>
      <c r="D840" s="86">
        <f>DATE(2024,MONTH(tblData[[#This Row],[Birthday (MM/DD/YYYY)]]),DAY(tblData[[#This Row],[Birthday (MM/DD/YYYY)]]))</f>
        <v>45327</v>
      </c>
      <c r="E840" s="3">
        <f>WEEKDAY(tblData[[#This Row],[Birthday 2024]],2)</f>
        <v>1</v>
      </c>
      <c r="F840" s="3">
        <f>WEEKDAY(DATE(2024,MONTH(tblData[[#This Row],[Birthday 2024]]),1),2)</f>
        <v>4</v>
      </c>
      <c r="G840" s="87">
        <f>DATE(2024,MONTH(tblData[[#This Row],[Birthday 2024]]),1)</f>
        <v>45323</v>
      </c>
      <c r="H840" s="87">
        <f>IF(tblData[[#This Row],[First Day of week of the month]]&lt;=2,tblData[[#This Row],[First Day of week]]+2-tblData[[#This Row],[First Day of week of the month]],tblData[[#This Row],[First Day of week]]+7-tblData[[#This Row],[First Day of week of the month]]+2)</f>
        <v>45328</v>
      </c>
      <c r="I840" s="87">
        <f>tblData[[#This Row],[First Tuesday of the month]]+7*2</f>
        <v>45342</v>
      </c>
      <c r="J840" s="3" t="b">
        <f>tblData[[#This Row],[Third Tuesday of the month]]=tblData[[#This Row],[Birthday 2024]]</f>
        <v>0</v>
      </c>
      <c r="K840" s="87" cm="1">
        <f t="array" ref="K840">tblData[[#This Row],[Birthday 2024]]-_xlfn.SWITCH(tblData[[#This Row],[Day of week]],7,0,6,6,5,5,4,4,3,3,2,2,1,1)</f>
        <v>45326</v>
      </c>
      <c r="L840" s="87">
        <f>IF(MONTH(tblData[[#This Row],[Birthday 2024]])=2,DATE(2024,2,25),EOMONTH(tblData[[#This Row],[Birthday 2024]],0)-4)</f>
        <v>45347</v>
      </c>
      <c r="M840" s="87">
        <f>EOMONTH(tblData[[#This Row],[Birthday 2024]],0)</f>
        <v>45351</v>
      </c>
      <c r="N840" s="87" t="b">
        <f>MEDIAN(tblData[[#This Row],[Last - 5]:[Last]],tblData[[#This Row],[Birthday 2024]])=tblData[[#This Row],[Birthday 2024]]</f>
        <v>0</v>
      </c>
      <c r="O840" s="87" t="b">
        <f>DAY(tblData[[#This Row],[Birthday 2024]]) = DAY(EDATE(tblData[[#This Row],[Birthday 2024]],6))</f>
        <v>1</v>
      </c>
      <c r="P840" s="87" t="b">
        <f>IF((tblData[[#This Row],[Day of week]]=7)+(tblData[[#This Row],[Day of week]]=6),TRUE,FALSE)</f>
        <v>0</v>
      </c>
      <c r="Q840" s="3">
        <f>IF(tblData[[#This Row],[Is Weekend]],DAY(tblData[[#This Row],[Birthday 2024]]),0)</f>
        <v>0</v>
      </c>
    </row>
    <row r="841" spans="2:17" ht="23.25" customHeight="1" x14ac:dyDescent="0.25">
      <c r="B841" s="19" t="s">
        <v>819</v>
      </c>
      <c r="C841" s="20">
        <v>37940</v>
      </c>
      <c r="D841" s="86">
        <f>DATE(2024,MONTH(tblData[[#This Row],[Birthday (MM/DD/YYYY)]]),DAY(tblData[[#This Row],[Birthday (MM/DD/YYYY)]]))</f>
        <v>45611</v>
      </c>
      <c r="E841" s="3">
        <f>WEEKDAY(tblData[[#This Row],[Birthday 2024]],2)</f>
        <v>5</v>
      </c>
      <c r="F841" s="3">
        <f>WEEKDAY(DATE(2024,MONTH(tblData[[#This Row],[Birthday 2024]]),1),2)</f>
        <v>5</v>
      </c>
      <c r="G841" s="87">
        <f>DATE(2024,MONTH(tblData[[#This Row],[Birthday 2024]]),1)</f>
        <v>45597</v>
      </c>
      <c r="H841" s="87">
        <f>IF(tblData[[#This Row],[First Day of week of the month]]&lt;=2,tblData[[#This Row],[First Day of week]]+2-tblData[[#This Row],[First Day of week of the month]],tblData[[#This Row],[First Day of week]]+7-tblData[[#This Row],[First Day of week of the month]]+2)</f>
        <v>45601</v>
      </c>
      <c r="I841" s="87">
        <f>tblData[[#This Row],[First Tuesday of the month]]+7*2</f>
        <v>45615</v>
      </c>
      <c r="J841" s="3" t="b">
        <f>tblData[[#This Row],[Third Tuesday of the month]]=tblData[[#This Row],[Birthday 2024]]</f>
        <v>0</v>
      </c>
      <c r="K841" s="87" cm="1">
        <f t="array" ref="K841">tblData[[#This Row],[Birthday 2024]]-_xlfn.SWITCH(tblData[[#This Row],[Day of week]],7,0,6,6,5,5,4,4,3,3,2,2,1,1)</f>
        <v>45606</v>
      </c>
      <c r="L841" s="87">
        <f>IF(MONTH(tblData[[#This Row],[Birthday 2024]])=2,DATE(2024,2,25),EOMONTH(tblData[[#This Row],[Birthday 2024]],0)-4)</f>
        <v>45622</v>
      </c>
      <c r="M841" s="87">
        <f>EOMONTH(tblData[[#This Row],[Birthday 2024]],0)</f>
        <v>45626</v>
      </c>
      <c r="N841" s="87" t="b">
        <f>MEDIAN(tblData[[#This Row],[Last - 5]:[Last]],tblData[[#This Row],[Birthday 2024]])=tblData[[#This Row],[Birthday 2024]]</f>
        <v>0</v>
      </c>
      <c r="O841" s="87" t="b">
        <f>DAY(tblData[[#This Row],[Birthday 2024]]) = DAY(EDATE(tblData[[#This Row],[Birthday 2024]],6))</f>
        <v>1</v>
      </c>
      <c r="P841" s="87" t="b">
        <f>IF((tblData[[#This Row],[Day of week]]=7)+(tblData[[#This Row],[Day of week]]=6),TRUE,FALSE)</f>
        <v>0</v>
      </c>
      <c r="Q841" s="3">
        <f>IF(tblData[[#This Row],[Is Weekend]],DAY(tblData[[#This Row],[Birthday 2024]]),0)</f>
        <v>0</v>
      </c>
    </row>
    <row r="842" spans="2:17" ht="23.25" customHeight="1" x14ac:dyDescent="0.25">
      <c r="B842" s="19" t="s">
        <v>820</v>
      </c>
      <c r="C842" s="20">
        <v>37866</v>
      </c>
      <c r="D842" s="86">
        <f>DATE(2024,MONTH(tblData[[#This Row],[Birthday (MM/DD/YYYY)]]),DAY(tblData[[#This Row],[Birthday (MM/DD/YYYY)]]))</f>
        <v>45537</v>
      </c>
      <c r="E842" s="3">
        <f>WEEKDAY(tblData[[#This Row],[Birthday 2024]],2)</f>
        <v>1</v>
      </c>
      <c r="F842" s="3">
        <f>WEEKDAY(DATE(2024,MONTH(tblData[[#This Row],[Birthday 2024]]),1),2)</f>
        <v>7</v>
      </c>
      <c r="G842" s="87">
        <f>DATE(2024,MONTH(tblData[[#This Row],[Birthday 2024]]),1)</f>
        <v>45536</v>
      </c>
      <c r="H842" s="87">
        <f>IF(tblData[[#This Row],[First Day of week of the month]]&lt;=2,tblData[[#This Row],[First Day of week]]+2-tblData[[#This Row],[First Day of week of the month]],tblData[[#This Row],[First Day of week]]+7-tblData[[#This Row],[First Day of week of the month]]+2)</f>
        <v>45538</v>
      </c>
      <c r="I842" s="87">
        <f>tblData[[#This Row],[First Tuesday of the month]]+7*2</f>
        <v>45552</v>
      </c>
      <c r="J842" s="3" t="b">
        <f>tblData[[#This Row],[Third Tuesday of the month]]=tblData[[#This Row],[Birthday 2024]]</f>
        <v>0</v>
      </c>
      <c r="K842" s="87" cm="1">
        <f t="array" ref="K842">tblData[[#This Row],[Birthday 2024]]-_xlfn.SWITCH(tblData[[#This Row],[Day of week]],7,0,6,6,5,5,4,4,3,3,2,2,1,1)</f>
        <v>45536</v>
      </c>
      <c r="L842" s="87">
        <f>IF(MONTH(tblData[[#This Row],[Birthday 2024]])=2,DATE(2024,2,25),EOMONTH(tblData[[#This Row],[Birthday 2024]],0)-4)</f>
        <v>45561</v>
      </c>
      <c r="M842" s="87">
        <f>EOMONTH(tblData[[#This Row],[Birthday 2024]],0)</f>
        <v>45565</v>
      </c>
      <c r="N842" s="87" t="b">
        <f>MEDIAN(tblData[[#This Row],[Last - 5]:[Last]],tblData[[#This Row],[Birthday 2024]])=tblData[[#This Row],[Birthday 2024]]</f>
        <v>0</v>
      </c>
      <c r="O842" s="87" t="b">
        <f>DAY(tblData[[#This Row],[Birthday 2024]]) = DAY(EDATE(tblData[[#This Row],[Birthday 2024]],6))</f>
        <v>1</v>
      </c>
      <c r="P842" s="87" t="b">
        <f>IF((tblData[[#This Row],[Day of week]]=7)+(tblData[[#This Row],[Day of week]]=6),TRUE,FALSE)</f>
        <v>0</v>
      </c>
      <c r="Q842" s="3">
        <f>IF(tblData[[#This Row],[Is Weekend]],DAY(tblData[[#This Row],[Birthday 2024]]),0)</f>
        <v>0</v>
      </c>
    </row>
    <row r="843" spans="2:17" ht="23.25" customHeight="1" x14ac:dyDescent="0.25">
      <c r="B843" s="19" t="s">
        <v>821</v>
      </c>
      <c r="C843" s="20">
        <v>37232</v>
      </c>
      <c r="D843" s="86">
        <f>DATE(2024,MONTH(tblData[[#This Row],[Birthday (MM/DD/YYYY)]]),DAY(tblData[[#This Row],[Birthday (MM/DD/YYYY)]]))</f>
        <v>45633</v>
      </c>
      <c r="E843" s="3">
        <f>WEEKDAY(tblData[[#This Row],[Birthday 2024]],2)</f>
        <v>6</v>
      </c>
      <c r="F843" s="3">
        <f>WEEKDAY(DATE(2024,MONTH(tblData[[#This Row],[Birthday 2024]]),1),2)</f>
        <v>7</v>
      </c>
      <c r="G843" s="87">
        <f>DATE(2024,MONTH(tblData[[#This Row],[Birthday 2024]]),1)</f>
        <v>45627</v>
      </c>
      <c r="H843" s="87">
        <f>IF(tblData[[#This Row],[First Day of week of the month]]&lt;=2,tblData[[#This Row],[First Day of week]]+2-tblData[[#This Row],[First Day of week of the month]],tblData[[#This Row],[First Day of week]]+7-tblData[[#This Row],[First Day of week of the month]]+2)</f>
        <v>45629</v>
      </c>
      <c r="I843" s="87">
        <f>tblData[[#This Row],[First Tuesday of the month]]+7*2</f>
        <v>45643</v>
      </c>
      <c r="J843" s="3" t="b">
        <f>tblData[[#This Row],[Third Tuesday of the month]]=tblData[[#This Row],[Birthday 2024]]</f>
        <v>0</v>
      </c>
      <c r="K843" s="87" cm="1">
        <f t="array" ref="K843">tblData[[#This Row],[Birthday 2024]]-_xlfn.SWITCH(tblData[[#This Row],[Day of week]],7,0,6,6,5,5,4,4,3,3,2,2,1,1)</f>
        <v>45627</v>
      </c>
      <c r="L843" s="87">
        <f>IF(MONTH(tblData[[#This Row],[Birthday 2024]])=2,DATE(2024,2,25),EOMONTH(tblData[[#This Row],[Birthday 2024]],0)-4)</f>
        <v>45653</v>
      </c>
      <c r="M843" s="87">
        <f>EOMONTH(tblData[[#This Row],[Birthday 2024]],0)</f>
        <v>45657</v>
      </c>
      <c r="N843" s="87" t="b">
        <f>MEDIAN(tblData[[#This Row],[Last - 5]:[Last]],tblData[[#This Row],[Birthday 2024]])=tblData[[#This Row],[Birthday 2024]]</f>
        <v>0</v>
      </c>
      <c r="O843" s="87" t="b">
        <f>DAY(tblData[[#This Row],[Birthday 2024]]) = DAY(EDATE(tblData[[#This Row],[Birthday 2024]],6))</f>
        <v>1</v>
      </c>
      <c r="P843" s="87" t="b">
        <f>IF((tblData[[#This Row],[Day of week]]=7)+(tblData[[#This Row],[Day of week]]=6),TRUE,FALSE)</f>
        <v>1</v>
      </c>
      <c r="Q843" s="3">
        <f>IF(tblData[[#This Row],[Is Weekend]],DAY(tblData[[#This Row],[Birthday 2024]]),0)</f>
        <v>7</v>
      </c>
    </row>
    <row r="844" spans="2:17" ht="23.25" customHeight="1" x14ac:dyDescent="0.25">
      <c r="B844" s="19" t="s">
        <v>822</v>
      </c>
      <c r="C844" s="20">
        <v>36986</v>
      </c>
      <c r="D844" s="86">
        <f>DATE(2024,MONTH(tblData[[#This Row],[Birthday (MM/DD/YYYY)]]),DAY(tblData[[#This Row],[Birthday (MM/DD/YYYY)]]))</f>
        <v>45387</v>
      </c>
      <c r="E844" s="3">
        <f>WEEKDAY(tblData[[#This Row],[Birthday 2024]],2)</f>
        <v>5</v>
      </c>
      <c r="F844" s="3">
        <f>WEEKDAY(DATE(2024,MONTH(tblData[[#This Row],[Birthday 2024]]),1),2)</f>
        <v>1</v>
      </c>
      <c r="G844" s="87">
        <f>DATE(2024,MONTH(tblData[[#This Row],[Birthday 2024]]),1)</f>
        <v>45383</v>
      </c>
      <c r="H844" s="87">
        <f>IF(tblData[[#This Row],[First Day of week of the month]]&lt;=2,tblData[[#This Row],[First Day of week]]+2-tblData[[#This Row],[First Day of week of the month]],tblData[[#This Row],[First Day of week]]+7-tblData[[#This Row],[First Day of week of the month]]+2)</f>
        <v>45384</v>
      </c>
      <c r="I844" s="87">
        <f>tblData[[#This Row],[First Tuesday of the month]]+7*2</f>
        <v>45398</v>
      </c>
      <c r="J844" s="3" t="b">
        <f>tblData[[#This Row],[Third Tuesday of the month]]=tblData[[#This Row],[Birthday 2024]]</f>
        <v>0</v>
      </c>
      <c r="K844" s="87" cm="1">
        <f t="array" ref="K844">tblData[[#This Row],[Birthday 2024]]-_xlfn.SWITCH(tblData[[#This Row],[Day of week]],7,0,6,6,5,5,4,4,3,3,2,2,1,1)</f>
        <v>45382</v>
      </c>
      <c r="L844" s="87">
        <f>IF(MONTH(tblData[[#This Row],[Birthday 2024]])=2,DATE(2024,2,25),EOMONTH(tblData[[#This Row],[Birthday 2024]],0)-4)</f>
        <v>45408</v>
      </c>
      <c r="M844" s="87">
        <f>EOMONTH(tblData[[#This Row],[Birthday 2024]],0)</f>
        <v>45412</v>
      </c>
      <c r="N844" s="87" t="b">
        <f>MEDIAN(tblData[[#This Row],[Last - 5]:[Last]],tblData[[#This Row],[Birthday 2024]])=tblData[[#This Row],[Birthday 2024]]</f>
        <v>0</v>
      </c>
      <c r="O844" s="87" t="b">
        <f>DAY(tblData[[#This Row],[Birthday 2024]]) = DAY(EDATE(tblData[[#This Row],[Birthday 2024]],6))</f>
        <v>1</v>
      </c>
      <c r="P844" s="87" t="b">
        <f>IF((tblData[[#This Row],[Day of week]]=7)+(tblData[[#This Row],[Day of week]]=6),TRUE,FALSE)</f>
        <v>0</v>
      </c>
      <c r="Q844" s="3">
        <f>IF(tblData[[#This Row],[Is Weekend]],DAY(tblData[[#This Row],[Birthday 2024]]),0)</f>
        <v>0</v>
      </c>
    </row>
    <row r="845" spans="2:17" ht="23.25" customHeight="1" x14ac:dyDescent="0.25">
      <c r="B845" s="19" t="s">
        <v>823</v>
      </c>
      <c r="C845" s="20">
        <v>37827</v>
      </c>
      <c r="D845" s="86">
        <f>DATE(2024,MONTH(tblData[[#This Row],[Birthday (MM/DD/YYYY)]]),DAY(tblData[[#This Row],[Birthday (MM/DD/YYYY)]]))</f>
        <v>45498</v>
      </c>
      <c r="E845" s="3">
        <f>WEEKDAY(tblData[[#This Row],[Birthday 2024]],2)</f>
        <v>4</v>
      </c>
      <c r="F845" s="3">
        <f>WEEKDAY(DATE(2024,MONTH(tblData[[#This Row],[Birthday 2024]]),1),2)</f>
        <v>1</v>
      </c>
      <c r="G845" s="87">
        <f>DATE(2024,MONTH(tblData[[#This Row],[Birthday 2024]]),1)</f>
        <v>45474</v>
      </c>
      <c r="H845" s="87">
        <f>IF(tblData[[#This Row],[First Day of week of the month]]&lt;=2,tblData[[#This Row],[First Day of week]]+2-tblData[[#This Row],[First Day of week of the month]],tblData[[#This Row],[First Day of week]]+7-tblData[[#This Row],[First Day of week of the month]]+2)</f>
        <v>45475</v>
      </c>
      <c r="I845" s="87">
        <f>tblData[[#This Row],[First Tuesday of the month]]+7*2</f>
        <v>45489</v>
      </c>
      <c r="J845" s="3" t="b">
        <f>tblData[[#This Row],[Third Tuesday of the month]]=tblData[[#This Row],[Birthday 2024]]</f>
        <v>0</v>
      </c>
      <c r="K845" s="87" cm="1">
        <f t="array" ref="K845">tblData[[#This Row],[Birthday 2024]]-_xlfn.SWITCH(tblData[[#This Row],[Day of week]],7,0,6,6,5,5,4,4,3,3,2,2,1,1)</f>
        <v>45494</v>
      </c>
      <c r="L845" s="87">
        <f>IF(MONTH(tblData[[#This Row],[Birthday 2024]])=2,DATE(2024,2,25),EOMONTH(tblData[[#This Row],[Birthday 2024]],0)-4)</f>
        <v>45500</v>
      </c>
      <c r="M845" s="87">
        <f>EOMONTH(tblData[[#This Row],[Birthday 2024]],0)</f>
        <v>45504</v>
      </c>
      <c r="N845" s="87" t="b">
        <f>MEDIAN(tblData[[#This Row],[Last - 5]:[Last]],tblData[[#This Row],[Birthday 2024]])=tblData[[#This Row],[Birthday 2024]]</f>
        <v>0</v>
      </c>
      <c r="O845" s="87" t="b">
        <f>DAY(tblData[[#This Row],[Birthday 2024]]) = DAY(EDATE(tblData[[#This Row],[Birthday 2024]],6))</f>
        <v>1</v>
      </c>
      <c r="P845" s="87" t="b">
        <f>IF((tblData[[#This Row],[Day of week]]=7)+(tblData[[#This Row],[Day of week]]=6),TRUE,FALSE)</f>
        <v>0</v>
      </c>
      <c r="Q845" s="3">
        <f>IF(tblData[[#This Row],[Is Weekend]],DAY(tblData[[#This Row],[Birthday 2024]]),0)</f>
        <v>0</v>
      </c>
    </row>
    <row r="846" spans="2:17" ht="23.25" customHeight="1" x14ac:dyDescent="0.25">
      <c r="B846" s="19" t="s">
        <v>824</v>
      </c>
      <c r="C846" s="20">
        <v>37585</v>
      </c>
      <c r="D846" s="86">
        <f>DATE(2024,MONTH(tblData[[#This Row],[Birthday (MM/DD/YYYY)]]),DAY(tblData[[#This Row],[Birthday (MM/DD/YYYY)]]))</f>
        <v>45621</v>
      </c>
      <c r="E846" s="3">
        <f>WEEKDAY(tblData[[#This Row],[Birthday 2024]],2)</f>
        <v>1</v>
      </c>
      <c r="F846" s="3">
        <f>WEEKDAY(DATE(2024,MONTH(tblData[[#This Row],[Birthday 2024]]),1),2)</f>
        <v>5</v>
      </c>
      <c r="G846" s="87">
        <f>DATE(2024,MONTH(tblData[[#This Row],[Birthday 2024]]),1)</f>
        <v>45597</v>
      </c>
      <c r="H846" s="87">
        <f>IF(tblData[[#This Row],[First Day of week of the month]]&lt;=2,tblData[[#This Row],[First Day of week]]+2-tblData[[#This Row],[First Day of week of the month]],tblData[[#This Row],[First Day of week]]+7-tblData[[#This Row],[First Day of week of the month]]+2)</f>
        <v>45601</v>
      </c>
      <c r="I846" s="87">
        <f>tblData[[#This Row],[First Tuesday of the month]]+7*2</f>
        <v>45615</v>
      </c>
      <c r="J846" s="3" t="b">
        <f>tblData[[#This Row],[Third Tuesday of the month]]=tblData[[#This Row],[Birthday 2024]]</f>
        <v>0</v>
      </c>
      <c r="K846" s="87" cm="1">
        <f t="array" ref="K846">tblData[[#This Row],[Birthday 2024]]-_xlfn.SWITCH(tblData[[#This Row],[Day of week]],7,0,6,6,5,5,4,4,3,3,2,2,1,1)</f>
        <v>45620</v>
      </c>
      <c r="L846" s="87">
        <f>IF(MONTH(tblData[[#This Row],[Birthday 2024]])=2,DATE(2024,2,25),EOMONTH(tblData[[#This Row],[Birthday 2024]],0)-4)</f>
        <v>45622</v>
      </c>
      <c r="M846" s="87">
        <f>EOMONTH(tblData[[#This Row],[Birthday 2024]],0)</f>
        <v>45626</v>
      </c>
      <c r="N846" s="87" t="b">
        <f>MEDIAN(tblData[[#This Row],[Last - 5]:[Last]],tblData[[#This Row],[Birthday 2024]])=tblData[[#This Row],[Birthday 2024]]</f>
        <v>0</v>
      </c>
      <c r="O846" s="87" t="b">
        <f>DAY(tblData[[#This Row],[Birthday 2024]]) = DAY(EDATE(tblData[[#This Row],[Birthday 2024]],6))</f>
        <v>1</v>
      </c>
      <c r="P846" s="87" t="b">
        <f>IF((tblData[[#This Row],[Day of week]]=7)+(tblData[[#This Row],[Day of week]]=6),TRUE,FALSE)</f>
        <v>0</v>
      </c>
      <c r="Q846" s="3">
        <f>IF(tblData[[#This Row],[Is Weekend]],DAY(tblData[[#This Row],[Birthday 2024]]),0)</f>
        <v>0</v>
      </c>
    </row>
    <row r="847" spans="2:17" ht="23.25" customHeight="1" x14ac:dyDescent="0.25">
      <c r="B847" s="19" t="s">
        <v>825</v>
      </c>
      <c r="C847" s="20">
        <v>37458</v>
      </c>
      <c r="D847" s="86">
        <f>DATE(2024,MONTH(tblData[[#This Row],[Birthday (MM/DD/YYYY)]]),DAY(tblData[[#This Row],[Birthday (MM/DD/YYYY)]]))</f>
        <v>45494</v>
      </c>
      <c r="E847" s="3">
        <f>WEEKDAY(tblData[[#This Row],[Birthday 2024]],2)</f>
        <v>7</v>
      </c>
      <c r="F847" s="3">
        <f>WEEKDAY(DATE(2024,MONTH(tblData[[#This Row],[Birthday 2024]]),1),2)</f>
        <v>1</v>
      </c>
      <c r="G847" s="87">
        <f>DATE(2024,MONTH(tblData[[#This Row],[Birthday 2024]]),1)</f>
        <v>45474</v>
      </c>
      <c r="H847" s="87">
        <f>IF(tblData[[#This Row],[First Day of week of the month]]&lt;=2,tblData[[#This Row],[First Day of week]]+2-tblData[[#This Row],[First Day of week of the month]],tblData[[#This Row],[First Day of week]]+7-tblData[[#This Row],[First Day of week of the month]]+2)</f>
        <v>45475</v>
      </c>
      <c r="I847" s="87">
        <f>tblData[[#This Row],[First Tuesday of the month]]+7*2</f>
        <v>45489</v>
      </c>
      <c r="J847" s="3" t="b">
        <f>tblData[[#This Row],[Third Tuesday of the month]]=tblData[[#This Row],[Birthday 2024]]</f>
        <v>0</v>
      </c>
      <c r="K847" s="87" cm="1">
        <f t="array" ref="K847">tblData[[#This Row],[Birthday 2024]]-_xlfn.SWITCH(tblData[[#This Row],[Day of week]],7,0,6,6,5,5,4,4,3,3,2,2,1,1)</f>
        <v>45494</v>
      </c>
      <c r="L847" s="87">
        <f>IF(MONTH(tblData[[#This Row],[Birthday 2024]])=2,DATE(2024,2,25),EOMONTH(tblData[[#This Row],[Birthday 2024]],0)-4)</f>
        <v>45500</v>
      </c>
      <c r="M847" s="87">
        <f>EOMONTH(tblData[[#This Row],[Birthday 2024]],0)</f>
        <v>45504</v>
      </c>
      <c r="N847" s="87" t="b">
        <f>MEDIAN(tblData[[#This Row],[Last - 5]:[Last]],tblData[[#This Row],[Birthday 2024]])=tblData[[#This Row],[Birthday 2024]]</f>
        <v>0</v>
      </c>
      <c r="O847" s="87" t="b">
        <f>DAY(tblData[[#This Row],[Birthday 2024]]) = DAY(EDATE(tblData[[#This Row],[Birthday 2024]],6))</f>
        <v>1</v>
      </c>
      <c r="P847" s="87" t="b">
        <f>IF((tblData[[#This Row],[Day of week]]=7)+(tblData[[#This Row],[Day of week]]=6),TRUE,FALSE)</f>
        <v>1</v>
      </c>
      <c r="Q847" s="3">
        <f>IF(tblData[[#This Row],[Is Weekend]],DAY(tblData[[#This Row],[Birthday 2024]]),0)</f>
        <v>21</v>
      </c>
    </row>
    <row r="848" spans="2:17" ht="23.25" customHeight="1" x14ac:dyDescent="0.25">
      <c r="B848" s="19" t="s">
        <v>826</v>
      </c>
      <c r="C848" s="20">
        <v>37426</v>
      </c>
      <c r="D848" s="86">
        <f>DATE(2024,MONTH(tblData[[#This Row],[Birthday (MM/DD/YYYY)]]),DAY(tblData[[#This Row],[Birthday (MM/DD/YYYY)]]))</f>
        <v>45462</v>
      </c>
      <c r="E848" s="3">
        <f>WEEKDAY(tblData[[#This Row],[Birthday 2024]],2)</f>
        <v>3</v>
      </c>
      <c r="F848" s="3">
        <f>WEEKDAY(DATE(2024,MONTH(tblData[[#This Row],[Birthday 2024]]),1),2)</f>
        <v>6</v>
      </c>
      <c r="G848" s="87">
        <f>DATE(2024,MONTH(tblData[[#This Row],[Birthday 2024]]),1)</f>
        <v>45444</v>
      </c>
      <c r="H848" s="87">
        <f>IF(tblData[[#This Row],[First Day of week of the month]]&lt;=2,tblData[[#This Row],[First Day of week]]+2-tblData[[#This Row],[First Day of week of the month]],tblData[[#This Row],[First Day of week]]+7-tblData[[#This Row],[First Day of week of the month]]+2)</f>
        <v>45447</v>
      </c>
      <c r="I848" s="87">
        <f>tblData[[#This Row],[First Tuesday of the month]]+7*2</f>
        <v>45461</v>
      </c>
      <c r="J848" s="3" t="b">
        <f>tblData[[#This Row],[Third Tuesday of the month]]=tblData[[#This Row],[Birthday 2024]]</f>
        <v>0</v>
      </c>
      <c r="K848" s="87" cm="1">
        <f t="array" ref="K848">tblData[[#This Row],[Birthday 2024]]-_xlfn.SWITCH(tblData[[#This Row],[Day of week]],7,0,6,6,5,5,4,4,3,3,2,2,1,1)</f>
        <v>45459</v>
      </c>
      <c r="L848" s="87">
        <f>IF(MONTH(tblData[[#This Row],[Birthday 2024]])=2,DATE(2024,2,25),EOMONTH(tblData[[#This Row],[Birthday 2024]],0)-4)</f>
        <v>45469</v>
      </c>
      <c r="M848" s="87">
        <f>EOMONTH(tblData[[#This Row],[Birthday 2024]],0)</f>
        <v>45473</v>
      </c>
      <c r="N848" s="87" t="b">
        <f>MEDIAN(tblData[[#This Row],[Last - 5]:[Last]],tblData[[#This Row],[Birthday 2024]])=tblData[[#This Row],[Birthday 2024]]</f>
        <v>0</v>
      </c>
      <c r="O848" s="87" t="b">
        <f>DAY(tblData[[#This Row],[Birthday 2024]]) = DAY(EDATE(tblData[[#This Row],[Birthday 2024]],6))</f>
        <v>1</v>
      </c>
      <c r="P848" s="87" t="b">
        <f>IF((tblData[[#This Row],[Day of week]]=7)+(tblData[[#This Row],[Day of week]]=6),TRUE,FALSE)</f>
        <v>0</v>
      </c>
      <c r="Q848" s="3">
        <f>IF(tblData[[#This Row],[Is Weekend]],DAY(tblData[[#This Row],[Birthday 2024]]),0)</f>
        <v>0</v>
      </c>
    </row>
    <row r="849" spans="2:17" ht="23.25" customHeight="1" x14ac:dyDescent="0.25">
      <c r="B849" s="19" t="s">
        <v>827</v>
      </c>
      <c r="C849" s="20">
        <v>37067</v>
      </c>
      <c r="D849" s="86">
        <f>DATE(2024,MONTH(tblData[[#This Row],[Birthday (MM/DD/YYYY)]]),DAY(tblData[[#This Row],[Birthday (MM/DD/YYYY)]]))</f>
        <v>45468</v>
      </c>
      <c r="E849" s="3">
        <f>WEEKDAY(tblData[[#This Row],[Birthday 2024]],2)</f>
        <v>2</v>
      </c>
      <c r="F849" s="3">
        <f>WEEKDAY(DATE(2024,MONTH(tblData[[#This Row],[Birthday 2024]]),1),2)</f>
        <v>6</v>
      </c>
      <c r="G849" s="87">
        <f>DATE(2024,MONTH(tblData[[#This Row],[Birthday 2024]]),1)</f>
        <v>45444</v>
      </c>
      <c r="H849" s="87">
        <f>IF(tblData[[#This Row],[First Day of week of the month]]&lt;=2,tblData[[#This Row],[First Day of week]]+2-tblData[[#This Row],[First Day of week of the month]],tblData[[#This Row],[First Day of week]]+7-tblData[[#This Row],[First Day of week of the month]]+2)</f>
        <v>45447</v>
      </c>
      <c r="I849" s="87">
        <f>tblData[[#This Row],[First Tuesday of the month]]+7*2</f>
        <v>45461</v>
      </c>
      <c r="J849" s="3" t="b">
        <f>tblData[[#This Row],[Third Tuesday of the month]]=tblData[[#This Row],[Birthday 2024]]</f>
        <v>0</v>
      </c>
      <c r="K849" s="87" cm="1">
        <f t="array" ref="K849">tblData[[#This Row],[Birthday 2024]]-_xlfn.SWITCH(tblData[[#This Row],[Day of week]],7,0,6,6,5,5,4,4,3,3,2,2,1,1)</f>
        <v>45466</v>
      </c>
      <c r="L849" s="87">
        <f>IF(MONTH(tblData[[#This Row],[Birthday 2024]])=2,DATE(2024,2,25),EOMONTH(tblData[[#This Row],[Birthday 2024]],0)-4)</f>
        <v>45469</v>
      </c>
      <c r="M849" s="87">
        <f>EOMONTH(tblData[[#This Row],[Birthday 2024]],0)</f>
        <v>45473</v>
      </c>
      <c r="N849" s="87" t="b">
        <f>MEDIAN(tblData[[#This Row],[Last - 5]:[Last]],tblData[[#This Row],[Birthday 2024]])=tblData[[#This Row],[Birthday 2024]]</f>
        <v>0</v>
      </c>
      <c r="O849" s="87" t="b">
        <f>DAY(tblData[[#This Row],[Birthday 2024]]) = DAY(EDATE(tblData[[#This Row],[Birthday 2024]],6))</f>
        <v>1</v>
      </c>
      <c r="P849" s="87" t="b">
        <f>IF((tblData[[#This Row],[Day of week]]=7)+(tblData[[#This Row],[Day of week]]=6),TRUE,FALSE)</f>
        <v>0</v>
      </c>
      <c r="Q849" s="3">
        <f>IF(tblData[[#This Row],[Is Weekend]],DAY(tblData[[#This Row],[Birthday 2024]]),0)</f>
        <v>0</v>
      </c>
    </row>
    <row r="850" spans="2:17" ht="23.25" customHeight="1" x14ac:dyDescent="0.25">
      <c r="B850" s="19" t="s">
        <v>828</v>
      </c>
      <c r="C850" s="20">
        <v>37976</v>
      </c>
      <c r="D850" s="86">
        <f>DATE(2024,MONTH(tblData[[#This Row],[Birthday (MM/DD/YYYY)]]),DAY(tblData[[#This Row],[Birthday (MM/DD/YYYY)]]))</f>
        <v>45647</v>
      </c>
      <c r="E850" s="3">
        <f>WEEKDAY(tblData[[#This Row],[Birthday 2024]],2)</f>
        <v>6</v>
      </c>
      <c r="F850" s="3">
        <f>WEEKDAY(DATE(2024,MONTH(tblData[[#This Row],[Birthday 2024]]),1),2)</f>
        <v>7</v>
      </c>
      <c r="G850" s="87">
        <f>DATE(2024,MONTH(tblData[[#This Row],[Birthday 2024]]),1)</f>
        <v>45627</v>
      </c>
      <c r="H850" s="87">
        <f>IF(tblData[[#This Row],[First Day of week of the month]]&lt;=2,tblData[[#This Row],[First Day of week]]+2-tblData[[#This Row],[First Day of week of the month]],tblData[[#This Row],[First Day of week]]+7-tblData[[#This Row],[First Day of week of the month]]+2)</f>
        <v>45629</v>
      </c>
      <c r="I850" s="87">
        <f>tblData[[#This Row],[First Tuesday of the month]]+7*2</f>
        <v>45643</v>
      </c>
      <c r="J850" s="3" t="b">
        <f>tblData[[#This Row],[Third Tuesday of the month]]=tblData[[#This Row],[Birthday 2024]]</f>
        <v>0</v>
      </c>
      <c r="K850" s="87" cm="1">
        <f t="array" ref="K850">tblData[[#This Row],[Birthday 2024]]-_xlfn.SWITCH(tblData[[#This Row],[Day of week]],7,0,6,6,5,5,4,4,3,3,2,2,1,1)</f>
        <v>45641</v>
      </c>
      <c r="L850" s="87">
        <f>IF(MONTH(tblData[[#This Row],[Birthday 2024]])=2,DATE(2024,2,25),EOMONTH(tblData[[#This Row],[Birthday 2024]],0)-4)</f>
        <v>45653</v>
      </c>
      <c r="M850" s="87">
        <f>EOMONTH(tblData[[#This Row],[Birthday 2024]],0)</f>
        <v>45657</v>
      </c>
      <c r="N850" s="87" t="b">
        <f>MEDIAN(tblData[[#This Row],[Last - 5]:[Last]],tblData[[#This Row],[Birthday 2024]])=tblData[[#This Row],[Birthday 2024]]</f>
        <v>0</v>
      </c>
      <c r="O850" s="87" t="b">
        <f>DAY(tblData[[#This Row],[Birthday 2024]]) = DAY(EDATE(tblData[[#This Row],[Birthday 2024]],6))</f>
        <v>1</v>
      </c>
      <c r="P850" s="87" t="b">
        <f>IF((tblData[[#This Row],[Day of week]]=7)+(tblData[[#This Row],[Day of week]]=6),TRUE,FALSE)</f>
        <v>1</v>
      </c>
      <c r="Q850" s="3">
        <f>IF(tblData[[#This Row],[Is Weekend]],DAY(tblData[[#This Row],[Birthday 2024]]),0)</f>
        <v>21</v>
      </c>
    </row>
    <row r="851" spans="2:17" ht="23.25" customHeight="1" x14ac:dyDescent="0.25">
      <c r="B851" s="19" t="s">
        <v>829</v>
      </c>
      <c r="C851" s="20">
        <v>38150</v>
      </c>
      <c r="D851" s="86">
        <f>DATE(2024,MONTH(tblData[[#This Row],[Birthday (MM/DD/YYYY)]]),DAY(tblData[[#This Row],[Birthday (MM/DD/YYYY)]]))</f>
        <v>45455</v>
      </c>
      <c r="E851" s="3">
        <f>WEEKDAY(tblData[[#This Row],[Birthday 2024]],2)</f>
        <v>3</v>
      </c>
      <c r="F851" s="3">
        <f>WEEKDAY(DATE(2024,MONTH(tblData[[#This Row],[Birthday 2024]]),1),2)</f>
        <v>6</v>
      </c>
      <c r="G851" s="87">
        <f>DATE(2024,MONTH(tblData[[#This Row],[Birthday 2024]]),1)</f>
        <v>45444</v>
      </c>
      <c r="H851" s="87">
        <f>IF(tblData[[#This Row],[First Day of week of the month]]&lt;=2,tblData[[#This Row],[First Day of week]]+2-tblData[[#This Row],[First Day of week of the month]],tblData[[#This Row],[First Day of week]]+7-tblData[[#This Row],[First Day of week of the month]]+2)</f>
        <v>45447</v>
      </c>
      <c r="I851" s="87">
        <f>tblData[[#This Row],[First Tuesday of the month]]+7*2</f>
        <v>45461</v>
      </c>
      <c r="J851" s="3" t="b">
        <f>tblData[[#This Row],[Third Tuesday of the month]]=tblData[[#This Row],[Birthday 2024]]</f>
        <v>0</v>
      </c>
      <c r="K851" s="87" cm="1">
        <f t="array" ref="K851">tblData[[#This Row],[Birthday 2024]]-_xlfn.SWITCH(tblData[[#This Row],[Day of week]],7,0,6,6,5,5,4,4,3,3,2,2,1,1)</f>
        <v>45452</v>
      </c>
      <c r="L851" s="87">
        <f>IF(MONTH(tblData[[#This Row],[Birthday 2024]])=2,DATE(2024,2,25),EOMONTH(tblData[[#This Row],[Birthday 2024]],0)-4)</f>
        <v>45469</v>
      </c>
      <c r="M851" s="87">
        <f>EOMONTH(tblData[[#This Row],[Birthday 2024]],0)</f>
        <v>45473</v>
      </c>
      <c r="N851" s="87" t="b">
        <f>MEDIAN(tblData[[#This Row],[Last - 5]:[Last]],tblData[[#This Row],[Birthday 2024]])=tblData[[#This Row],[Birthday 2024]]</f>
        <v>0</v>
      </c>
      <c r="O851" s="87" t="b">
        <f>DAY(tblData[[#This Row],[Birthday 2024]]) = DAY(EDATE(tblData[[#This Row],[Birthday 2024]],6))</f>
        <v>1</v>
      </c>
      <c r="P851" s="87" t="b">
        <f>IF((tblData[[#This Row],[Day of week]]=7)+(tblData[[#This Row],[Day of week]]=6),TRUE,FALSE)</f>
        <v>0</v>
      </c>
      <c r="Q851" s="3">
        <f>IF(tblData[[#This Row],[Is Weekend]],DAY(tblData[[#This Row],[Birthday 2024]]),0)</f>
        <v>0</v>
      </c>
    </row>
    <row r="852" spans="2:17" ht="23.25" customHeight="1" x14ac:dyDescent="0.25">
      <c r="B852" s="19" t="s">
        <v>830</v>
      </c>
      <c r="C852" s="20">
        <v>37550</v>
      </c>
      <c r="D852" s="86">
        <f>DATE(2024,MONTH(tblData[[#This Row],[Birthday (MM/DD/YYYY)]]),DAY(tblData[[#This Row],[Birthday (MM/DD/YYYY)]]))</f>
        <v>45586</v>
      </c>
      <c r="E852" s="3">
        <f>WEEKDAY(tblData[[#This Row],[Birthday 2024]],2)</f>
        <v>1</v>
      </c>
      <c r="F852" s="3">
        <f>WEEKDAY(DATE(2024,MONTH(tblData[[#This Row],[Birthday 2024]]),1),2)</f>
        <v>2</v>
      </c>
      <c r="G852" s="87">
        <f>DATE(2024,MONTH(tblData[[#This Row],[Birthday 2024]]),1)</f>
        <v>45566</v>
      </c>
      <c r="H852" s="87">
        <f>IF(tblData[[#This Row],[First Day of week of the month]]&lt;=2,tblData[[#This Row],[First Day of week]]+2-tblData[[#This Row],[First Day of week of the month]],tblData[[#This Row],[First Day of week]]+7-tblData[[#This Row],[First Day of week of the month]]+2)</f>
        <v>45566</v>
      </c>
      <c r="I852" s="87">
        <f>tblData[[#This Row],[First Tuesday of the month]]+7*2</f>
        <v>45580</v>
      </c>
      <c r="J852" s="3" t="b">
        <f>tblData[[#This Row],[Third Tuesday of the month]]=tblData[[#This Row],[Birthday 2024]]</f>
        <v>0</v>
      </c>
      <c r="K852" s="87" cm="1">
        <f t="array" ref="K852">tblData[[#This Row],[Birthday 2024]]-_xlfn.SWITCH(tblData[[#This Row],[Day of week]],7,0,6,6,5,5,4,4,3,3,2,2,1,1)</f>
        <v>45585</v>
      </c>
      <c r="L852" s="87">
        <f>IF(MONTH(tblData[[#This Row],[Birthday 2024]])=2,DATE(2024,2,25),EOMONTH(tblData[[#This Row],[Birthday 2024]],0)-4)</f>
        <v>45592</v>
      </c>
      <c r="M852" s="87">
        <f>EOMONTH(tblData[[#This Row],[Birthday 2024]],0)</f>
        <v>45596</v>
      </c>
      <c r="N852" s="87" t="b">
        <f>MEDIAN(tblData[[#This Row],[Last - 5]:[Last]],tblData[[#This Row],[Birthday 2024]])=tblData[[#This Row],[Birthday 2024]]</f>
        <v>0</v>
      </c>
      <c r="O852" s="87" t="b">
        <f>DAY(tblData[[#This Row],[Birthday 2024]]) = DAY(EDATE(tblData[[#This Row],[Birthday 2024]],6))</f>
        <v>1</v>
      </c>
      <c r="P852" s="87" t="b">
        <f>IF((tblData[[#This Row],[Day of week]]=7)+(tblData[[#This Row],[Day of week]]=6),TRUE,FALSE)</f>
        <v>0</v>
      </c>
      <c r="Q852" s="3">
        <f>IF(tblData[[#This Row],[Is Weekend]],DAY(tblData[[#This Row],[Birthday 2024]]),0)</f>
        <v>0</v>
      </c>
    </row>
    <row r="853" spans="2:17" ht="23.25" customHeight="1" x14ac:dyDescent="0.25">
      <c r="B853" s="19" t="s">
        <v>831</v>
      </c>
      <c r="C853" s="20">
        <v>38152</v>
      </c>
      <c r="D853" s="86">
        <f>DATE(2024,MONTH(tblData[[#This Row],[Birthday (MM/DD/YYYY)]]),DAY(tblData[[#This Row],[Birthday (MM/DD/YYYY)]]))</f>
        <v>45457</v>
      </c>
      <c r="E853" s="3">
        <f>WEEKDAY(tblData[[#This Row],[Birthday 2024]],2)</f>
        <v>5</v>
      </c>
      <c r="F853" s="3">
        <f>WEEKDAY(DATE(2024,MONTH(tblData[[#This Row],[Birthday 2024]]),1),2)</f>
        <v>6</v>
      </c>
      <c r="G853" s="87">
        <f>DATE(2024,MONTH(tblData[[#This Row],[Birthday 2024]]),1)</f>
        <v>45444</v>
      </c>
      <c r="H853" s="87">
        <f>IF(tblData[[#This Row],[First Day of week of the month]]&lt;=2,tblData[[#This Row],[First Day of week]]+2-tblData[[#This Row],[First Day of week of the month]],tblData[[#This Row],[First Day of week]]+7-tblData[[#This Row],[First Day of week of the month]]+2)</f>
        <v>45447</v>
      </c>
      <c r="I853" s="87">
        <f>tblData[[#This Row],[First Tuesday of the month]]+7*2</f>
        <v>45461</v>
      </c>
      <c r="J853" s="3" t="b">
        <f>tblData[[#This Row],[Third Tuesday of the month]]=tblData[[#This Row],[Birthday 2024]]</f>
        <v>0</v>
      </c>
      <c r="K853" s="87" cm="1">
        <f t="array" ref="K853">tblData[[#This Row],[Birthday 2024]]-_xlfn.SWITCH(tblData[[#This Row],[Day of week]],7,0,6,6,5,5,4,4,3,3,2,2,1,1)</f>
        <v>45452</v>
      </c>
      <c r="L853" s="87">
        <f>IF(MONTH(tblData[[#This Row],[Birthday 2024]])=2,DATE(2024,2,25),EOMONTH(tblData[[#This Row],[Birthday 2024]],0)-4)</f>
        <v>45469</v>
      </c>
      <c r="M853" s="87">
        <f>EOMONTH(tblData[[#This Row],[Birthday 2024]],0)</f>
        <v>45473</v>
      </c>
      <c r="N853" s="87" t="b">
        <f>MEDIAN(tblData[[#This Row],[Last - 5]:[Last]],tblData[[#This Row],[Birthday 2024]])=tblData[[#This Row],[Birthday 2024]]</f>
        <v>0</v>
      </c>
      <c r="O853" s="87" t="b">
        <f>DAY(tblData[[#This Row],[Birthday 2024]]) = DAY(EDATE(tblData[[#This Row],[Birthday 2024]],6))</f>
        <v>1</v>
      </c>
      <c r="P853" s="87" t="b">
        <f>IF((tblData[[#This Row],[Day of week]]=7)+(tblData[[#This Row],[Day of week]]=6),TRUE,FALSE)</f>
        <v>0</v>
      </c>
      <c r="Q853" s="3">
        <f>IF(tblData[[#This Row],[Is Weekend]],DAY(tblData[[#This Row],[Birthday 2024]]),0)</f>
        <v>0</v>
      </c>
    </row>
    <row r="854" spans="2:17" ht="23.25" customHeight="1" x14ac:dyDescent="0.25">
      <c r="B854" s="19" t="s">
        <v>832</v>
      </c>
      <c r="C854" s="20">
        <v>37622</v>
      </c>
      <c r="D854" s="86">
        <f>DATE(2024,MONTH(tblData[[#This Row],[Birthday (MM/DD/YYYY)]]),DAY(tblData[[#This Row],[Birthday (MM/DD/YYYY)]]))</f>
        <v>45292</v>
      </c>
      <c r="E854" s="3">
        <f>WEEKDAY(tblData[[#This Row],[Birthday 2024]],2)</f>
        <v>1</v>
      </c>
      <c r="F854" s="3">
        <f>WEEKDAY(DATE(2024,MONTH(tblData[[#This Row],[Birthday 2024]]),1),2)</f>
        <v>1</v>
      </c>
      <c r="G854" s="87">
        <f>DATE(2024,MONTH(tblData[[#This Row],[Birthday 2024]]),1)</f>
        <v>45292</v>
      </c>
      <c r="H854" s="87">
        <f>IF(tblData[[#This Row],[First Day of week of the month]]&lt;=2,tblData[[#This Row],[First Day of week]]+2-tblData[[#This Row],[First Day of week of the month]],tblData[[#This Row],[First Day of week]]+7-tblData[[#This Row],[First Day of week of the month]]+2)</f>
        <v>45293</v>
      </c>
      <c r="I854" s="87">
        <f>tblData[[#This Row],[First Tuesday of the month]]+7*2</f>
        <v>45307</v>
      </c>
      <c r="J854" s="3" t="b">
        <f>tblData[[#This Row],[Third Tuesday of the month]]=tblData[[#This Row],[Birthday 2024]]</f>
        <v>0</v>
      </c>
      <c r="K854" s="87" cm="1">
        <f t="array" ref="K854">tblData[[#This Row],[Birthday 2024]]-_xlfn.SWITCH(tblData[[#This Row],[Day of week]],7,0,6,6,5,5,4,4,3,3,2,2,1,1)</f>
        <v>45291</v>
      </c>
      <c r="L854" s="87">
        <f>IF(MONTH(tblData[[#This Row],[Birthday 2024]])=2,DATE(2024,2,25),EOMONTH(tblData[[#This Row],[Birthday 2024]],0)-4)</f>
        <v>45318</v>
      </c>
      <c r="M854" s="87">
        <f>EOMONTH(tblData[[#This Row],[Birthday 2024]],0)</f>
        <v>45322</v>
      </c>
      <c r="N854" s="87" t="b">
        <f>MEDIAN(tblData[[#This Row],[Last - 5]:[Last]],tblData[[#This Row],[Birthday 2024]])=tblData[[#This Row],[Birthday 2024]]</f>
        <v>0</v>
      </c>
      <c r="O854" s="87" t="b">
        <f>DAY(tblData[[#This Row],[Birthday 2024]]) = DAY(EDATE(tblData[[#This Row],[Birthday 2024]],6))</f>
        <v>1</v>
      </c>
      <c r="P854" s="87" t="b">
        <f>IF((tblData[[#This Row],[Day of week]]=7)+(tblData[[#This Row],[Day of week]]=6),TRUE,FALSE)</f>
        <v>0</v>
      </c>
      <c r="Q854" s="3">
        <f>IF(tblData[[#This Row],[Is Weekend]],DAY(tblData[[#This Row],[Birthday 2024]]),0)</f>
        <v>0</v>
      </c>
    </row>
    <row r="855" spans="2:17" ht="23.25" customHeight="1" x14ac:dyDescent="0.25">
      <c r="B855" s="19" t="s">
        <v>833</v>
      </c>
      <c r="C855" s="20">
        <v>37863</v>
      </c>
      <c r="D855" s="86">
        <f>DATE(2024,MONTH(tblData[[#This Row],[Birthday (MM/DD/YYYY)]]),DAY(tblData[[#This Row],[Birthday (MM/DD/YYYY)]]))</f>
        <v>45534</v>
      </c>
      <c r="E855" s="3">
        <f>WEEKDAY(tblData[[#This Row],[Birthday 2024]],2)</f>
        <v>5</v>
      </c>
      <c r="F855" s="3">
        <f>WEEKDAY(DATE(2024,MONTH(tblData[[#This Row],[Birthday 2024]]),1),2)</f>
        <v>4</v>
      </c>
      <c r="G855" s="87">
        <f>DATE(2024,MONTH(tblData[[#This Row],[Birthday 2024]]),1)</f>
        <v>45505</v>
      </c>
      <c r="H855" s="87">
        <f>IF(tblData[[#This Row],[First Day of week of the month]]&lt;=2,tblData[[#This Row],[First Day of week]]+2-tblData[[#This Row],[First Day of week of the month]],tblData[[#This Row],[First Day of week]]+7-tblData[[#This Row],[First Day of week of the month]]+2)</f>
        <v>45510</v>
      </c>
      <c r="I855" s="87">
        <f>tblData[[#This Row],[First Tuesday of the month]]+7*2</f>
        <v>45524</v>
      </c>
      <c r="J855" s="3" t="b">
        <f>tblData[[#This Row],[Third Tuesday of the month]]=tblData[[#This Row],[Birthday 2024]]</f>
        <v>0</v>
      </c>
      <c r="K855" s="87" cm="1">
        <f t="array" ref="K855">tblData[[#This Row],[Birthday 2024]]-_xlfn.SWITCH(tblData[[#This Row],[Day of week]],7,0,6,6,5,5,4,4,3,3,2,2,1,1)</f>
        <v>45529</v>
      </c>
      <c r="L855" s="87">
        <f>IF(MONTH(tblData[[#This Row],[Birthday 2024]])=2,DATE(2024,2,25),EOMONTH(tblData[[#This Row],[Birthday 2024]],0)-4)</f>
        <v>45531</v>
      </c>
      <c r="M855" s="87">
        <f>EOMONTH(tblData[[#This Row],[Birthday 2024]],0)</f>
        <v>45535</v>
      </c>
      <c r="N855" s="87" t="b">
        <f>MEDIAN(tblData[[#This Row],[Last - 5]:[Last]],tblData[[#This Row],[Birthday 2024]])=tblData[[#This Row],[Birthday 2024]]</f>
        <v>1</v>
      </c>
      <c r="O855" s="87" t="b">
        <f>DAY(tblData[[#This Row],[Birthday 2024]]) = DAY(EDATE(tblData[[#This Row],[Birthday 2024]],6))</f>
        <v>0</v>
      </c>
      <c r="P855" s="87" t="b">
        <f>IF((tblData[[#This Row],[Day of week]]=7)+(tblData[[#This Row],[Day of week]]=6),TRUE,FALSE)</f>
        <v>0</v>
      </c>
      <c r="Q855" s="3">
        <f>IF(tblData[[#This Row],[Is Weekend]],DAY(tblData[[#This Row],[Birthday 2024]]),0)</f>
        <v>0</v>
      </c>
    </row>
    <row r="856" spans="2:17" ht="23.25" customHeight="1" x14ac:dyDescent="0.25">
      <c r="B856" s="19" t="s">
        <v>834</v>
      </c>
      <c r="C856" s="20">
        <v>37079</v>
      </c>
      <c r="D856" s="86">
        <f>DATE(2024,MONTH(tblData[[#This Row],[Birthday (MM/DD/YYYY)]]),DAY(tblData[[#This Row],[Birthday (MM/DD/YYYY)]]))</f>
        <v>45480</v>
      </c>
      <c r="E856" s="3">
        <f>WEEKDAY(tblData[[#This Row],[Birthday 2024]],2)</f>
        <v>7</v>
      </c>
      <c r="F856" s="3">
        <f>WEEKDAY(DATE(2024,MONTH(tblData[[#This Row],[Birthday 2024]]),1),2)</f>
        <v>1</v>
      </c>
      <c r="G856" s="87">
        <f>DATE(2024,MONTH(tblData[[#This Row],[Birthday 2024]]),1)</f>
        <v>45474</v>
      </c>
      <c r="H856" s="87">
        <f>IF(tblData[[#This Row],[First Day of week of the month]]&lt;=2,tblData[[#This Row],[First Day of week]]+2-tblData[[#This Row],[First Day of week of the month]],tblData[[#This Row],[First Day of week]]+7-tblData[[#This Row],[First Day of week of the month]]+2)</f>
        <v>45475</v>
      </c>
      <c r="I856" s="87">
        <f>tblData[[#This Row],[First Tuesday of the month]]+7*2</f>
        <v>45489</v>
      </c>
      <c r="J856" s="3" t="b">
        <f>tblData[[#This Row],[Third Tuesday of the month]]=tblData[[#This Row],[Birthday 2024]]</f>
        <v>0</v>
      </c>
      <c r="K856" s="87" cm="1">
        <f t="array" ref="K856">tblData[[#This Row],[Birthday 2024]]-_xlfn.SWITCH(tblData[[#This Row],[Day of week]],7,0,6,6,5,5,4,4,3,3,2,2,1,1)</f>
        <v>45480</v>
      </c>
      <c r="L856" s="87">
        <f>IF(MONTH(tblData[[#This Row],[Birthday 2024]])=2,DATE(2024,2,25),EOMONTH(tblData[[#This Row],[Birthday 2024]],0)-4)</f>
        <v>45500</v>
      </c>
      <c r="M856" s="87">
        <f>EOMONTH(tblData[[#This Row],[Birthday 2024]],0)</f>
        <v>45504</v>
      </c>
      <c r="N856" s="87" t="b">
        <f>MEDIAN(tblData[[#This Row],[Last - 5]:[Last]],tblData[[#This Row],[Birthday 2024]])=tblData[[#This Row],[Birthday 2024]]</f>
        <v>0</v>
      </c>
      <c r="O856" s="87" t="b">
        <f>DAY(tblData[[#This Row],[Birthday 2024]]) = DAY(EDATE(tblData[[#This Row],[Birthday 2024]],6))</f>
        <v>1</v>
      </c>
      <c r="P856" s="87" t="b">
        <f>IF((tblData[[#This Row],[Day of week]]=7)+(tblData[[#This Row],[Day of week]]=6),TRUE,FALSE)</f>
        <v>1</v>
      </c>
      <c r="Q856" s="3">
        <f>IF(tblData[[#This Row],[Is Weekend]],DAY(tblData[[#This Row],[Birthday 2024]]),0)</f>
        <v>7</v>
      </c>
    </row>
    <row r="857" spans="2:17" ht="23.25" customHeight="1" x14ac:dyDescent="0.25">
      <c r="B857" s="19" t="s">
        <v>835</v>
      </c>
      <c r="C857" s="20">
        <v>37161</v>
      </c>
      <c r="D857" s="86">
        <f>DATE(2024,MONTH(tblData[[#This Row],[Birthday (MM/DD/YYYY)]]),DAY(tblData[[#This Row],[Birthday (MM/DD/YYYY)]]))</f>
        <v>45562</v>
      </c>
      <c r="E857" s="3">
        <f>WEEKDAY(tblData[[#This Row],[Birthday 2024]],2)</f>
        <v>5</v>
      </c>
      <c r="F857" s="3">
        <f>WEEKDAY(DATE(2024,MONTH(tblData[[#This Row],[Birthday 2024]]),1),2)</f>
        <v>7</v>
      </c>
      <c r="G857" s="87">
        <f>DATE(2024,MONTH(tblData[[#This Row],[Birthday 2024]]),1)</f>
        <v>45536</v>
      </c>
      <c r="H857" s="87">
        <f>IF(tblData[[#This Row],[First Day of week of the month]]&lt;=2,tblData[[#This Row],[First Day of week]]+2-tblData[[#This Row],[First Day of week of the month]],tblData[[#This Row],[First Day of week]]+7-tblData[[#This Row],[First Day of week of the month]]+2)</f>
        <v>45538</v>
      </c>
      <c r="I857" s="87">
        <f>tblData[[#This Row],[First Tuesday of the month]]+7*2</f>
        <v>45552</v>
      </c>
      <c r="J857" s="3" t="b">
        <f>tblData[[#This Row],[Third Tuesday of the month]]=tblData[[#This Row],[Birthday 2024]]</f>
        <v>0</v>
      </c>
      <c r="K857" s="87" cm="1">
        <f t="array" ref="K857">tblData[[#This Row],[Birthday 2024]]-_xlfn.SWITCH(tblData[[#This Row],[Day of week]],7,0,6,6,5,5,4,4,3,3,2,2,1,1)</f>
        <v>45557</v>
      </c>
      <c r="L857" s="87">
        <f>IF(MONTH(tblData[[#This Row],[Birthday 2024]])=2,DATE(2024,2,25),EOMONTH(tblData[[#This Row],[Birthday 2024]],0)-4)</f>
        <v>45561</v>
      </c>
      <c r="M857" s="87">
        <f>EOMONTH(tblData[[#This Row],[Birthday 2024]],0)</f>
        <v>45565</v>
      </c>
      <c r="N857" s="87" t="b">
        <f>MEDIAN(tblData[[#This Row],[Last - 5]:[Last]],tblData[[#This Row],[Birthday 2024]])=tblData[[#This Row],[Birthday 2024]]</f>
        <v>1</v>
      </c>
      <c r="O857" s="87" t="b">
        <f>DAY(tblData[[#This Row],[Birthday 2024]]) = DAY(EDATE(tblData[[#This Row],[Birthday 2024]],6))</f>
        <v>1</v>
      </c>
      <c r="P857" s="87" t="b">
        <f>IF((tblData[[#This Row],[Day of week]]=7)+(tblData[[#This Row],[Day of week]]=6),TRUE,FALSE)</f>
        <v>0</v>
      </c>
      <c r="Q857" s="3">
        <f>IF(tblData[[#This Row],[Is Weekend]],DAY(tblData[[#This Row],[Birthday 2024]]),0)</f>
        <v>0</v>
      </c>
    </row>
    <row r="858" spans="2:17" ht="23.25" customHeight="1" x14ac:dyDescent="0.25">
      <c r="B858" s="19" t="s">
        <v>836</v>
      </c>
      <c r="C858" s="20">
        <v>37096</v>
      </c>
      <c r="D858" s="86">
        <f>DATE(2024,MONTH(tblData[[#This Row],[Birthday (MM/DD/YYYY)]]),DAY(tblData[[#This Row],[Birthday (MM/DD/YYYY)]]))</f>
        <v>45497</v>
      </c>
      <c r="E858" s="3">
        <f>WEEKDAY(tblData[[#This Row],[Birthday 2024]],2)</f>
        <v>3</v>
      </c>
      <c r="F858" s="3">
        <f>WEEKDAY(DATE(2024,MONTH(tblData[[#This Row],[Birthday 2024]]),1),2)</f>
        <v>1</v>
      </c>
      <c r="G858" s="87">
        <f>DATE(2024,MONTH(tblData[[#This Row],[Birthday 2024]]),1)</f>
        <v>45474</v>
      </c>
      <c r="H858" s="87">
        <f>IF(tblData[[#This Row],[First Day of week of the month]]&lt;=2,tblData[[#This Row],[First Day of week]]+2-tblData[[#This Row],[First Day of week of the month]],tblData[[#This Row],[First Day of week]]+7-tblData[[#This Row],[First Day of week of the month]]+2)</f>
        <v>45475</v>
      </c>
      <c r="I858" s="87">
        <f>tblData[[#This Row],[First Tuesday of the month]]+7*2</f>
        <v>45489</v>
      </c>
      <c r="J858" s="3" t="b">
        <f>tblData[[#This Row],[Third Tuesday of the month]]=tblData[[#This Row],[Birthday 2024]]</f>
        <v>0</v>
      </c>
      <c r="K858" s="87" cm="1">
        <f t="array" ref="K858">tblData[[#This Row],[Birthday 2024]]-_xlfn.SWITCH(tblData[[#This Row],[Day of week]],7,0,6,6,5,5,4,4,3,3,2,2,1,1)</f>
        <v>45494</v>
      </c>
      <c r="L858" s="87">
        <f>IF(MONTH(tblData[[#This Row],[Birthday 2024]])=2,DATE(2024,2,25),EOMONTH(tblData[[#This Row],[Birthday 2024]],0)-4)</f>
        <v>45500</v>
      </c>
      <c r="M858" s="87">
        <f>EOMONTH(tblData[[#This Row],[Birthday 2024]],0)</f>
        <v>45504</v>
      </c>
      <c r="N858" s="87" t="b">
        <f>MEDIAN(tblData[[#This Row],[Last - 5]:[Last]],tblData[[#This Row],[Birthday 2024]])=tblData[[#This Row],[Birthday 2024]]</f>
        <v>0</v>
      </c>
      <c r="O858" s="87" t="b">
        <f>DAY(tblData[[#This Row],[Birthday 2024]]) = DAY(EDATE(tblData[[#This Row],[Birthday 2024]],6))</f>
        <v>1</v>
      </c>
      <c r="P858" s="87" t="b">
        <f>IF((tblData[[#This Row],[Day of week]]=7)+(tblData[[#This Row],[Day of week]]=6),TRUE,FALSE)</f>
        <v>0</v>
      </c>
      <c r="Q858" s="3">
        <f>IF(tblData[[#This Row],[Is Weekend]],DAY(tblData[[#This Row],[Birthday 2024]]),0)</f>
        <v>0</v>
      </c>
    </row>
    <row r="859" spans="2:17" ht="23.25" customHeight="1" x14ac:dyDescent="0.25">
      <c r="B859" s="19" t="s">
        <v>837</v>
      </c>
      <c r="C859" s="20">
        <v>37481</v>
      </c>
      <c r="D859" s="86">
        <f>DATE(2024,MONTH(tblData[[#This Row],[Birthday (MM/DD/YYYY)]]),DAY(tblData[[#This Row],[Birthday (MM/DD/YYYY)]]))</f>
        <v>45517</v>
      </c>
      <c r="E859" s="3">
        <f>WEEKDAY(tblData[[#This Row],[Birthday 2024]],2)</f>
        <v>2</v>
      </c>
      <c r="F859" s="3">
        <f>WEEKDAY(DATE(2024,MONTH(tblData[[#This Row],[Birthday 2024]]),1),2)</f>
        <v>4</v>
      </c>
      <c r="G859" s="87">
        <f>DATE(2024,MONTH(tblData[[#This Row],[Birthday 2024]]),1)</f>
        <v>45505</v>
      </c>
      <c r="H859" s="87">
        <f>IF(tblData[[#This Row],[First Day of week of the month]]&lt;=2,tblData[[#This Row],[First Day of week]]+2-tblData[[#This Row],[First Day of week of the month]],tblData[[#This Row],[First Day of week]]+7-tblData[[#This Row],[First Day of week of the month]]+2)</f>
        <v>45510</v>
      </c>
      <c r="I859" s="87">
        <f>tblData[[#This Row],[First Tuesday of the month]]+7*2</f>
        <v>45524</v>
      </c>
      <c r="J859" s="3" t="b">
        <f>tblData[[#This Row],[Third Tuesday of the month]]=tblData[[#This Row],[Birthday 2024]]</f>
        <v>0</v>
      </c>
      <c r="K859" s="87" cm="1">
        <f t="array" ref="K859">tblData[[#This Row],[Birthday 2024]]-_xlfn.SWITCH(tblData[[#This Row],[Day of week]],7,0,6,6,5,5,4,4,3,3,2,2,1,1)</f>
        <v>45515</v>
      </c>
      <c r="L859" s="87">
        <f>IF(MONTH(tblData[[#This Row],[Birthday 2024]])=2,DATE(2024,2,25),EOMONTH(tblData[[#This Row],[Birthday 2024]],0)-4)</f>
        <v>45531</v>
      </c>
      <c r="M859" s="87">
        <f>EOMONTH(tblData[[#This Row],[Birthday 2024]],0)</f>
        <v>45535</v>
      </c>
      <c r="N859" s="87" t="b">
        <f>MEDIAN(tblData[[#This Row],[Last - 5]:[Last]],tblData[[#This Row],[Birthday 2024]])=tblData[[#This Row],[Birthday 2024]]</f>
        <v>0</v>
      </c>
      <c r="O859" s="87" t="b">
        <f>DAY(tblData[[#This Row],[Birthday 2024]]) = DAY(EDATE(tblData[[#This Row],[Birthday 2024]],6))</f>
        <v>1</v>
      </c>
      <c r="P859" s="87" t="b">
        <f>IF((tblData[[#This Row],[Day of week]]=7)+(tblData[[#This Row],[Day of week]]=6),TRUE,FALSE)</f>
        <v>0</v>
      </c>
      <c r="Q859" s="3">
        <f>IF(tblData[[#This Row],[Is Weekend]],DAY(tblData[[#This Row],[Birthday 2024]]),0)</f>
        <v>0</v>
      </c>
    </row>
    <row r="860" spans="2:17" ht="23.25" customHeight="1" x14ac:dyDescent="0.25">
      <c r="B860" s="19" t="s">
        <v>838</v>
      </c>
      <c r="C860" s="20">
        <v>37797</v>
      </c>
      <c r="D860" s="86">
        <f>DATE(2024,MONTH(tblData[[#This Row],[Birthday (MM/DD/YYYY)]]),DAY(tblData[[#This Row],[Birthday (MM/DD/YYYY)]]))</f>
        <v>45468</v>
      </c>
      <c r="E860" s="3">
        <f>WEEKDAY(tblData[[#This Row],[Birthday 2024]],2)</f>
        <v>2</v>
      </c>
      <c r="F860" s="3">
        <f>WEEKDAY(DATE(2024,MONTH(tblData[[#This Row],[Birthday 2024]]),1),2)</f>
        <v>6</v>
      </c>
      <c r="G860" s="87">
        <f>DATE(2024,MONTH(tblData[[#This Row],[Birthday 2024]]),1)</f>
        <v>45444</v>
      </c>
      <c r="H860" s="87">
        <f>IF(tblData[[#This Row],[First Day of week of the month]]&lt;=2,tblData[[#This Row],[First Day of week]]+2-tblData[[#This Row],[First Day of week of the month]],tblData[[#This Row],[First Day of week]]+7-tblData[[#This Row],[First Day of week of the month]]+2)</f>
        <v>45447</v>
      </c>
      <c r="I860" s="87">
        <f>tblData[[#This Row],[First Tuesday of the month]]+7*2</f>
        <v>45461</v>
      </c>
      <c r="J860" s="3" t="b">
        <f>tblData[[#This Row],[Third Tuesday of the month]]=tblData[[#This Row],[Birthday 2024]]</f>
        <v>0</v>
      </c>
      <c r="K860" s="87" cm="1">
        <f t="array" ref="K860">tblData[[#This Row],[Birthday 2024]]-_xlfn.SWITCH(tblData[[#This Row],[Day of week]],7,0,6,6,5,5,4,4,3,3,2,2,1,1)</f>
        <v>45466</v>
      </c>
      <c r="L860" s="87">
        <f>IF(MONTH(tblData[[#This Row],[Birthday 2024]])=2,DATE(2024,2,25),EOMONTH(tblData[[#This Row],[Birthday 2024]],0)-4)</f>
        <v>45469</v>
      </c>
      <c r="M860" s="87">
        <f>EOMONTH(tblData[[#This Row],[Birthday 2024]],0)</f>
        <v>45473</v>
      </c>
      <c r="N860" s="87" t="b">
        <f>MEDIAN(tblData[[#This Row],[Last - 5]:[Last]],tblData[[#This Row],[Birthday 2024]])=tblData[[#This Row],[Birthday 2024]]</f>
        <v>0</v>
      </c>
      <c r="O860" s="87" t="b">
        <f>DAY(tblData[[#This Row],[Birthday 2024]]) = DAY(EDATE(tblData[[#This Row],[Birthday 2024]],6))</f>
        <v>1</v>
      </c>
      <c r="P860" s="87" t="b">
        <f>IF((tblData[[#This Row],[Day of week]]=7)+(tblData[[#This Row],[Day of week]]=6),TRUE,FALSE)</f>
        <v>0</v>
      </c>
      <c r="Q860" s="3">
        <f>IF(tblData[[#This Row],[Is Weekend]],DAY(tblData[[#This Row],[Birthday 2024]]),0)</f>
        <v>0</v>
      </c>
    </row>
    <row r="861" spans="2:17" ht="23.25" customHeight="1" x14ac:dyDescent="0.25">
      <c r="B861" s="19" t="s">
        <v>839</v>
      </c>
      <c r="C861" s="20">
        <v>37738</v>
      </c>
      <c r="D861" s="86">
        <f>DATE(2024,MONTH(tblData[[#This Row],[Birthday (MM/DD/YYYY)]]),DAY(tblData[[#This Row],[Birthday (MM/DD/YYYY)]]))</f>
        <v>45409</v>
      </c>
      <c r="E861" s="3">
        <f>WEEKDAY(tblData[[#This Row],[Birthday 2024]],2)</f>
        <v>6</v>
      </c>
      <c r="F861" s="3">
        <f>WEEKDAY(DATE(2024,MONTH(tblData[[#This Row],[Birthday 2024]]),1),2)</f>
        <v>1</v>
      </c>
      <c r="G861" s="87">
        <f>DATE(2024,MONTH(tblData[[#This Row],[Birthday 2024]]),1)</f>
        <v>45383</v>
      </c>
      <c r="H861" s="87">
        <f>IF(tblData[[#This Row],[First Day of week of the month]]&lt;=2,tblData[[#This Row],[First Day of week]]+2-tblData[[#This Row],[First Day of week of the month]],tblData[[#This Row],[First Day of week]]+7-tblData[[#This Row],[First Day of week of the month]]+2)</f>
        <v>45384</v>
      </c>
      <c r="I861" s="87">
        <f>tblData[[#This Row],[First Tuesday of the month]]+7*2</f>
        <v>45398</v>
      </c>
      <c r="J861" s="3" t="b">
        <f>tblData[[#This Row],[Third Tuesday of the month]]=tblData[[#This Row],[Birthday 2024]]</f>
        <v>0</v>
      </c>
      <c r="K861" s="87" cm="1">
        <f t="array" ref="K861">tblData[[#This Row],[Birthday 2024]]-_xlfn.SWITCH(tblData[[#This Row],[Day of week]],7,0,6,6,5,5,4,4,3,3,2,2,1,1)</f>
        <v>45403</v>
      </c>
      <c r="L861" s="87">
        <f>IF(MONTH(tblData[[#This Row],[Birthday 2024]])=2,DATE(2024,2,25),EOMONTH(tblData[[#This Row],[Birthday 2024]],0)-4)</f>
        <v>45408</v>
      </c>
      <c r="M861" s="87">
        <f>EOMONTH(tblData[[#This Row],[Birthday 2024]],0)</f>
        <v>45412</v>
      </c>
      <c r="N861" s="87" t="b">
        <f>MEDIAN(tblData[[#This Row],[Last - 5]:[Last]],tblData[[#This Row],[Birthday 2024]])=tblData[[#This Row],[Birthday 2024]]</f>
        <v>1</v>
      </c>
      <c r="O861" s="87" t="b">
        <f>DAY(tblData[[#This Row],[Birthday 2024]]) = DAY(EDATE(tblData[[#This Row],[Birthday 2024]],6))</f>
        <v>1</v>
      </c>
      <c r="P861" s="87" t="b">
        <f>IF((tblData[[#This Row],[Day of week]]=7)+(tblData[[#This Row],[Day of week]]=6),TRUE,FALSE)</f>
        <v>1</v>
      </c>
      <c r="Q861" s="3">
        <f>IF(tblData[[#This Row],[Is Weekend]],DAY(tblData[[#This Row],[Birthday 2024]]),0)</f>
        <v>27</v>
      </c>
    </row>
    <row r="862" spans="2:17" ht="23.25" customHeight="1" x14ac:dyDescent="0.25">
      <c r="B862" s="19" t="s">
        <v>840</v>
      </c>
      <c r="C862" s="20">
        <v>37506</v>
      </c>
      <c r="D862" s="86">
        <f>DATE(2024,MONTH(tblData[[#This Row],[Birthday (MM/DD/YYYY)]]),DAY(tblData[[#This Row],[Birthday (MM/DD/YYYY)]]))</f>
        <v>45542</v>
      </c>
      <c r="E862" s="3">
        <f>WEEKDAY(tblData[[#This Row],[Birthday 2024]],2)</f>
        <v>6</v>
      </c>
      <c r="F862" s="3">
        <f>WEEKDAY(DATE(2024,MONTH(tblData[[#This Row],[Birthday 2024]]),1),2)</f>
        <v>7</v>
      </c>
      <c r="G862" s="87">
        <f>DATE(2024,MONTH(tblData[[#This Row],[Birthday 2024]]),1)</f>
        <v>45536</v>
      </c>
      <c r="H862" s="87">
        <f>IF(tblData[[#This Row],[First Day of week of the month]]&lt;=2,tblData[[#This Row],[First Day of week]]+2-tblData[[#This Row],[First Day of week of the month]],tblData[[#This Row],[First Day of week]]+7-tblData[[#This Row],[First Day of week of the month]]+2)</f>
        <v>45538</v>
      </c>
      <c r="I862" s="87">
        <f>tblData[[#This Row],[First Tuesday of the month]]+7*2</f>
        <v>45552</v>
      </c>
      <c r="J862" s="3" t="b">
        <f>tblData[[#This Row],[Third Tuesday of the month]]=tblData[[#This Row],[Birthday 2024]]</f>
        <v>0</v>
      </c>
      <c r="K862" s="87" cm="1">
        <f t="array" ref="K862">tblData[[#This Row],[Birthday 2024]]-_xlfn.SWITCH(tblData[[#This Row],[Day of week]],7,0,6,6,5,5,4,4,3,3,2,2,1,1)</f>
        <v>45536</v>
      </c>
      <c r="L862" s="87">
        <f>IF(MONTH(tblData[[#This Row],[Birthday 2024]])=2,DATE(2024,2,25),EOMONTH(tblData[[#This Row],[Birthday 2024]],0)-4)</f>
        <v>45561</v>
      </c>
      <c r="M862" s="87">
        <f>EOMONTH(tblData[[#This Row],[Birthday 2024]],0)</f>
        <v>45565</v>
      </c>
      <c r="N862" s="87" t="b">
        <f>MEDIAN(tblData[[#This Row],[Last - 5]:[Last]],tblData[[#This Row],[Birthday 2024]])=tblData[[#This Row],[Birthday 2024]]</f>
        <v>0</v>
      </c>
      <c r="O862" s="87" t="b">
        <f>DAY(tblData[[#This Row],[Birthday 2024]]) = DAY(EDATE(tblData[[#This Row],[Birthday 2024]],6))</f>
        <v>1</v>
      </c>
      <c r="P862" s="87" t="b">
        <f>IF((tblData[[#This Row],[Day of week]]=7)+(tblData[[#This Row],[Day of week]]=6),TRUE,FALSE)</f>
        <v>1</v>
      </c>
      <c r="Q862" s="3">
        <f>IF(tblData[[#This Row],[Is Weekend]],DAY(tblData[[#This Row],[Birthday 2024]]),0)</f>
        <v>7</v>
      </c>
    </row>
    <row r="863" spans="2:17" ht="23.25" customHeight="1" x14ac:dyDescent="0.25">
      <c r="B863" s="19" t="s">
        <v>841</v>
      </c>
      <c r="C863" s="20">
        <v>37643</v>
      </c>
      <c r="D863" s="86">
        <f>DATE(2024,MONTH(tblData[[#This Row],[Birthday (MM/DD/YYYY)]]),DAY(tblData[[#This Row],[Birthday (MM/DD/YYYY)]]))</f>
        <v>45313</v>
      </c>
      <c r="E863" s="3">
        <f>WEEKDAY(tblData[[#This Row],[Birthday 2024]],2)</f>
        <v>1</v>
      </c>
      <c r="F863" s="3">
        <f>WEEKDAY(DATE(2024,MONTH(tblData[[#This Row],[Birthday 2024]]),1),2)</f>
        <v>1</v>
      </c>
      <c r="G863" s="87">
        <f>DATE(2024,MONTH(tblData[[#This Row],[Birthday 2024]]),1)</f>
        <v>45292</v>
      </c>
      <c r="H863" s="87">
        <f>IF(tblData[[#This Row],[First Day of week of the month]]&lt;=2,tblData[[#This Row],[First Day of week]]+2-tblData[[#This Row],[First Day of week of the month]],tblData[[#This Row],[First Day of week]]+7-tblData[[#This Row],[First Day of week of the month]]+2)</f>
        <v>45293</v>
      </c>
      <c r="I863" s="87">
        <f>tblData[[#This Row],[First Tuesday of the month]]+7*2</f>
        <v>45307</v>
      </c>
      <c r="J863" s="3" t="b">
        <f>tblData[[#This Row],[Third Tuesday of the month]]=tblData[[#This Row],[Birthday 2024]]</f>
        <v>0</v>
      </c>
      <c r="K863" s="87" cm="1">
        <f t="array" ref="K863">tblData[[#This Row],[Birthday 2024]]-_xlfn.SWITCH(tblData[[#This Row],[Day of week]],7,0,6,6,5,5,4,4,3,3,2,2,1,1)</f>
        <v>45312</v>
      </c>
      <c r="L863" s="87">
        <f>IF(MONTH(tblData[[#This Row],[Birthday 2024]])=2,DATE(2024,2,25),EOMONTH(tblData[[#This Row],[Birthday 2024]],0)-4)</f>
        <v>45318</v>
      </c>
      <c r="M863" s="87">
        <f>EOMONTH(tblData[[#This Row],[Birthday 2024]],0)</f>
        <v>45322</v>
      </c>
      <c r="N863" s="87" t="b">
        <f>MEDIAN(tblData[[#This Row],[Last - 5]:[Last]],tblData[[#This Row],[Birthday 2024]])=tblData[[#This Row],[Birthday 2024]]</f>
        <v>0</v>
      </c>
      <c r="O863" s="87" t="b">
        <f>DAY(tblData[[#This Row],[Birthday 2024]]) = DAY(EDATE(tblData[[#This Row],[Birthday 2024]],6))</f>
        <v>1</v>
      </c>
      <c r="P863" s="87" t="b">
        <f>IF((tblData[[#This Row],[Day of week]]=7)+(tblData[[#This Row],[Day of week]]=6),TRUE,FALSE)</f>
        <v>0</v>
      </c>
      <c r="Q863" s="3">
        <f>IF(tblData[[#This Row],[Is Weekend]],DAY(tblData[[#This Row],[Birthday 2024]]),0)</f>
        <v>0</v>
      </c>
    </row>
    <row r="864" spans="2:17" ht="23.25" customHeight="1" x14ac:dyDescent="0.25">
      <c r="B864" s="19" t="s">
        <v>842</v>
      </c>
      <c r="C864" s="20">
        <v>37399</v>
      </c>
      <c r="D864" s="86">
        <f>DATE(2024,MONTH(tblData[[#This Row],[Birthday (MM/DD/YYYY)]]),DAY(tblData[[#This Row],[Birthday (MM/DD/YYYY)]]))</f>
        <v>45435</v>
      </c>
      <c r="E864" s="3">
        <f>WEEKDAY(tblData[[#This Row],[Birthday 2024]],2)</f>
        <v>4</v>
      </c>
      <c r="F864" s="3">
        <f>WEEKDAY(DATE(2024,MONTH(tblData[[#This Row],[Birthday 2024]]),1),2)</f>
        <v>3</v>
      </c>
      <c r="G864" s="87">
        <f>DATE(2024,MONTH(tblData[[#This Row],[Birthday 2024]]),1)</f>
        <v>45413</v>
      </c>
      <c r="H864" s="87">
        <f>IF(tblData[[#This Row],[First Day of week of the month]]&lt;=2,tblData[[#This Row],[First Day of week]]+2-tblData[[#This Row],[First Day of week of the month]],tblData[[#This Row],[First Day of week]]+7-tblData[[#This Row],[First Day of week of the month]]+2)</f>
        <v>45419</v>
      </c>
      <c r="I864" s="87">
        <f>tblData[[#This Row],[First Tuesday of the month]]+7*2</f>
        <v>45433</v>
      </c>
      <c r="J864" s="3" t="b">
        <f>tblData[[#This Row],[Third Tuesday of the month]]=tblData[[#This Row],[Birthday 2024]]</f>
        <v>0</v>
      </c>
      <c r="K864" s="87" cm="1">
        <f t="array" ref="K864">tblData[[#This Row],[Birthday 2024]]-_xlfn.SWITCH(tblData[[#This Row],[Day of week]],7,0,6,6,5,5,4,4,3,3,2,2,1,1)</f>
        <v>45431</v>
      </c>
      <c r="L864" s="87">
        <f>IF(MONTH(tblData[[#This Row],[Birthday 2024]])=2,DATE(2024,2,25),EOMONTH(tblData[[#This Row],[Birthday 2024]],0)-4)</f>
        <v>45439</v>
      </c>
      <c r="M864" s="87">
        <f>EOMONTH(tblData[[#This Row],[Birthday 2024]],0)</f>
        <v>45443</v>
      </c>
      <c r="N864" s="87" t="b">
        <f>MEDIAN(tblData[[#This Row],[Last - 5]:[Last]],tblData[[#This Row],[Birthday 2024]])=tblData[[#This Row],[Birthday 2024]]</f>
        <v>0</v>
      </c>
      <c r="O864" s="87" t="b">
        <f>DAY(tblData[[#This Row],[Birthday 2024]]) = DAY(EDATE(tblData[[#This Row],[Birthday 2024]],6))</f>
        <v>1</v>
      </c>
      <c r="P864" s="87" t="b">
        <f>IF((tblData[[#This Row],[Day of week]]=7)+(tblData[[#This Row],[Day of week]]=6),TRUE,FALSE)</f>
        <v>0</v>
      </c>
      <c r="Q864" s="3">
        <f>IF(tblData[[#This Row],[Is Weekend]],DAY(tblData[[#This Row],[Birthday 2024]]),0)</f>
        <v>0</v>
      </c>
    </row>
    <row r="865" spans="2:17" ht="23.25" customHeight="1" x14ac:dyDescent="0.25">
      <c r="B865" s="19" t="s">
        <v>843</v>
      </c>
      <c r="C865" s="20">
        <v>38103</v>
      </c>
      <c r="D865" s="86">
        <f>DATE(2024,MONTH(tblData[[#This Row],[Birthday (MM/DD/YYYY)]]),DAY(tblData[[#This Row],[Birthday (MM/DD/YYYY)]]))</f>
        <v>45408</v>
      </c>
      <c r="E865" s="3">
        <f>WEEKDAY(tblData[[#This Row],[Birthday 2024]],2)</f>
        <v>5</v>
      </c>
      <c r="F865" s="3">
        <f>WEEKDAY(DATE(2024,MONTH(tblData[[#This Row],[Birthday 2024]]),1),2)</f>
        <v>1</v>
      </c>
      <c r="G865" s="87">
        <f>DATE(2024,MONTH(tblData[[#This Row],[Birthday 2024]]),1)</f>
        <v>45383</v>
      </c>
      <c r="H865" s="87">
        <f>IF(tblData[[#This Row],[First Day of week of the month]]&lt;=2,tblData[[#This Row],[First Day of week]]+2-tblData[[#This Row],[First Day of week of the month]],tblData[[#This Row],[First Day of week]]+7-tblData[[#This Row],[First Day of week of the month]]+2)</f>
        <v>45384</v>
      </c>
      <c r="I865" s="87">
        <f>tblData[[#This Row],[First Tuesday of the month]]+7*2</f>
        <v>45398</v>
      </c>
      <c r="J865" s="3" t="b">
        <f>tblData[[#This Row],[Third Tuesday of the month]]=tblData[[#This Row],[Birthday 2024]]</f>
        <v>0</v>
      </c>
      <c r="K865" s="87" cm="1">
        <f t="array" ref="K865">tblData[[#This Row],[Birthday 2024]]-_xlfn.SWITCH(tblData[[#This Row],[Day of week]],7,0,6,6,5,5,4,4,3,3,2,2,1,1)</f>
        <v>45403</v>
      </c>
      <c r="L865" s="87">
        <f>IF(MONTH(tblData[[#This Row],[Birthday 2024]])=2,DATE(2024,2,25),EOMONTH(tblData[[#This Row],[Birthday 2024]],0)-4)</f>
        <v>45408</v>
      </c>
      <c r="M865" s="87">
        <f>EOMONTH(tblData[[#This Row],[Birthday 2024]],0)</f>
        <v>45412</v>
      </c>
      <c r="N865" s="87" t="b">
        <f>MEDIAN(tblData[[#This Row],[Last - 5]:[Last]],tblData[[#This Row],[Birthday 2024]])=tblData[[#This Row],[Birthday 2024]]</f>
        <v>1</v>
      </c>
      <c r="O865" s="87" t="b">
        <f>DAY(tblData[[#This Row],[Birthday 2024]]) = DAY(EDATE(tblData[[#This Row],[Birthday 2024]],6))</f>
        <v>1</v>
      </c>
      <c r="P865" s="87" t="b">
        <f>IF((tblData[[#This Row],[Day of week]]=7)+(tblData[[#This Row],[Day of week]]=6),TRUE,FALSE)</f>
        <v>0</v>
      </c>
      <c r="Q865" s="3">
        <f>IF(tblData[[#This Row],[Is Weekend]],DAY(tblData[[#This Row],[Birthday 2024]]),0)</f>
        <v>0</v>
      </c>
    </row>
    <row r="866" spans="2:17" ht="23.25" customHeight="1" x14ac:dyDescent="0.25">
      <c r="B866" s="19" t="s">
        <v>844</v>
      </c>
      <c r="C866" s="20">
        <v>38071</v>
      </c>
      <c r="D866" s="86">
        <f>DATE(2024,MONTH(tblData[[#This Row],[Birthday (MM/DD/YYYY)]]),DAY(tblData[[#This Row],[Birthday (MM/DD/YYYY)]]))</f>
        <v>45376</v>
      </c>
      <c r="E866" s="3">
        <f>WEEKDAY(tblData[[#This Row],[Birthday 2024]],2)</f>
        <v>1</v>
      </c>
      <c r="F866" s="3">
        <f>WEEKDAY(DATE(2024,MONTH(tblData[[#This Row],[Birthday 2024]]),1),2)</f>
        <v>5</v>
      </c>
      <c r="G866" s="87">
        <f>DATE(2024,MONTH(tblData[[#This Row],[Birthday 2024]]),1)</f>
        <v>45352</v>
      </c>
      <c r="H866" s="87">
        <f>IF(tblData[[#This Row],[First Day of week of the month]]&lt;=2,tblData[[#This Row],[First Day of week]]+2-tblData[[#This Row],[First Day of week of the month]],tblData[[#This Row],[First Day of week]]+7-tblData[[#This Row],[First Day of week of the month]]+2)</f>
        <v>45356</v>
      </c>
      <c r="I866" s="87">
        <f>tblData[[#This Row],[First Tuesday of the month]]+7*2</f>
        <v>45370</v>
      </c>
      <c r="J866" s="3" t="b">
        <f>tblData[[#This Row],[Third Tuesday of the month]]=tblData[[#This Row],[Birthday 2024]]</f>
        <v>0</v>
      </c>
      <c r="K866" s="87" cm="1">
        <f t="array" ref="K866">tblData[[#This Row],[Birthday 2024]]-_xlfn.SWITCH(tblData[[#This Row],[Day of week]],7,0,6,6,5,5,4,4,3,3,2,2,1,1)</f>
        <v>45375</v>
      </c>
      <c r="L866" s="87">
        <f>IF(MONTH(tblData[[#This Row],[Birthday 2024]])=2,DATE(2024,2,25),EOMONTH(tblData[[#This Row],[Birthday 2024]],0)-4)</f>
        <v>45378</v>
      </c>
      <c r="M866" s="87">
        <f>EOMONTH(tblData[[#This Row],[Birthday 2024]],0)</f>
        <v>45382</v>
      </c>
      <c r="N866" s="87" t="b">
        <f>MEDIAN(tblData[[#This Row],[Last - 5]:[Last]],tblData[[#This Row],[Birthday 2024]])=tblData[[#This Row],[Birthday 2024]]</f>
        <v>0</v>
      </c>
      <c r="O866" s="87" t="b">
        <f>DAY(tblData[[#This Row],[Birthday 2024]]) = DAY(EDATE(tblData[[#This Row],[Birthday 2024]],6))</f>
        <v>1</v>
      </c>
      <c r="P866" s="87" t="b">
        <f>IF((tblData[[#This Row],[Day of week]]=7)+(tblData[[#This Row],[Day of week]]=6),TRUE,FALSE)</f>
        <v>0</v>
      </c>
      <c r="Q866" s="3">
        <f>IF(tblData[[#This Row],[Is Weekend]],DAY(tblData[[#This Row],[Birthday 2024]]),0)</f>
        <v>0</v>
      </c>
    </row>
    <row r="867" spans="2:17" ht="23.25" customHeight="1" x14ac:dyDescent="0.25">
      <c r="B867" s="19" t="s">
        <v>845</v>
      </c>
      <c r="C867" s="20">
        <v>37218</v>
      </c>
      <c r="D867" s="86">
        <f>DATE(2024,MONTH(tblData[[#This Row],[Birthday (MM/DD/YYYY)]]),DAY(tblData[[#This Row],[Birthday (MM/DD/YYYY)]]))</f>
        <v>45619</v>
      </c>
      <c r="E867" s="3">
        <f>WEEKDAY(tblData[[#This Row],[Birthday 2024]],2)</f>
        <v>6</v>
      </c>
      <c r="F867" s="3">
        <f>WEEKDAY(DATE(2024,MONTH(tblData[[#This Row],[Birthday 2024]]),1),2)</f>
        <v>5</v>
      </c>
      <c r="G867" s="87">
        <f>DATE(2024,MONTH(tblData[[#This Row],[Birthday 2024]]),1)</f>
        <v>45597</v>
      </c>
      <c r="H867" s="87">
        <f>IF(tblData[[#This Row],[First Day of week of the month]]&lt;=2,tblData[[#This Row],[First Day of week]]+2-tblData[[#This Row],[First Day of week of the month]],tblData[[#This Row],[First Day of week]]+7-tblData[[#This Row],[First Day of week of the month]]+2)</f>
        <v>45601</v>
      </c>
      <c r="I867" s="87">
        <f>tblData[[#This Row],[First Tuesday of the month]]+7*2</f>
        <v>45615</v>
      </c>
      <c r="J867" s="3" t="b">
        <f>tblData[[#This Row],[Third Tuesday of the month]]=tblData[[#This Row],[Birthday 2024]]</f>
        <v>0</v>
      </c>
      <c r="K867" s="87" cm="1">
        <f t="array" ref="K867">tblData[[#This Row],[Birthday 2024]]-_xlfn.SWITCH(tblData[[#This Row],[Day of week]],7,0,6,6,5,5,4,4,3,3,2,2,1,1)</f>
        <v>45613</v>
      </c>
      <c r="L867" s="87">
        <f>IF(MONTH(tblData[[#This Row],[Birthday 2024]])=2,DATE(2024,2,25),EOMONTH(tblData[[#This Row],[Birthday 2024]],0)-4)</f>
        <v>45622</v>
      </c>
      <c r="M867" s="87">
        <f>EOMONTH(tblData[[#This Row],[Birthday 2024]],0)</f>
        <v>45626</v>
      </c>
      <c r="N867" s="87" t="b">
        <f>MEDIAN(tblData[[#This Row],[Last - 5]:[Last]],tblData[[#This Row],[Birthday 2024]])=tblData[[#This Row],[Birthday 2024]]</f>
        <v>0</v>
      </c>
      <c r="O867" s="87" t="b">
        <f>DAY(tblData[[#This Row],[Birthday 2024]]) = DAY(EDATE(tblData[[#This Row],[Birthday 2024]],6))</f>
        <v>1</v>
      </c>
      <c r="P867" s="87" t="b">
        <f>IF((tblData[[#This Row],[Day of week]]=7)+(tblData[[#This Row],[Day of week]]=6),TRUE,FALSE)</f>
        <v>1</v>
      </c>
      <c r="Q867" s="3">
        <f>IF(tblData[[#This Row],[Is Weekend]],DAY(tblData[[#This Row],[Birthday 2024]]),0)</f>
        <v>23</v>
      </c>
    </row>
    <row r="868" spans="2:17" ht="23.25" customHeight="1" x14ac:dyDescent="0.25">
      <c r="B868" s="19" t="s">
        <v>846</v>
      </c>
      <c r="C868" s="20">
        <v>37056</v>
      </c>
      <c r="D868" s="86">
        <f>DATE(2024,MONTH(tblData[[#This Row],[Birthday (MM/DD/YYYY)]]),DAY(tblData[[#This Row],[Birthday (MM/DD/YYYY)]]))</f>
        <v>45457</v>
      </c>
      <c r="E868" s="3">
        <f>WEEKDAY(tblData[[#This Row],[Birthday 2024]],2)</f>
        <v>5</v>
      </c>
      <c r="F868" s="3">
        <f>WEEKDAY(DATE(2024,MONTH(tblData[[#This Row],[Birthday 2024]]),1),2)</f>
        <v>6</v>
      </c>
      <c r="G868" s="87">
        <f>DATE(2024,MONTH(tblData[[#This Row],[Birthday 2024]]),1)</f>
        <v>45444</v>
      </c>
      <c r="H868" s="87">
        <f>IF(tblData[[#This Row],[First Day of week of the month]]&lt;=2,tblData[[#This Row],[First Day of week]]+2-tblData[[#This Row],[First Day of week of the month]],tblData[[#This Row],[First Day of week]]+7-tblData[[#This Row],[First Day of week of the month]]+2)</f>
        <v>45447</v>
      </c>
      <c r="I868" s="87">
        <f>tblData[[#This Row],[First Tuesday of the month]]+7*2</f>
        <v>45461</v>
      </c>
      <c r="J868" s="3" t="b">
        <f>tblData[[#This Row],[Third Tuesday of the month]]=tblData[[#This Row],[Birthday 2024]]</f>
        <v>0</v>
      </c>
      <c r="K868" s="87" cm="1">
        <f t="array" ref="K868">tblData[[#This Row],[Birthday 2024]]-_xlfn.SWITCH(tblData[[#This Row],[Day of week]],7,0,6,6,5,5,4,4,3,3,2,2,1,1)</f>
        <v>45452</v>
      </c>
      <c r="L868" s="87">
        <f>IF(MONTH(tblData[[#This Row],[Birthday 2024]])=2,DATE(2024,2,25),EOMONTH(tblData[[#This Row],[Birthday 2024]],0)-4)</f>
        <v>45469</v>
      </c>
      <c r="M868" s="87">
        <f>EOMONTH(tblData[[#This Row],[Birthday 2024]],0)</f>
        <v>45473</v>
      </c>
      <c r="N868" s="87" t="b">
        <f>MEDIAN(tblData[[#This Row],[Last - 5]:[Last]],tblData[[#This Row],[Birthday 2024]])=tblData[[#This Row],[Birthday 2024]]</f>
        <v>0</v>
      </c>
      <c r="O868" s="87" t="b">
        <f>DAY(tblData[[#This Row],[Birthday 2024]]) = DAY(EDATE(tblData[[#This Row],[Birthday 2024]],6))</f>
        <v>1</v>
      </c>
      <c r="P868" s="87" t="b">
        <f>IF((tblData[[#This Row],[Day of week]]=7)+(tblData[[#This Row],[Day of week]]=6),TRUE,FALSE)</f>
        <v>0</v>
      </c>
      <c r="Q868" s="3">
        <f>IF(tblData[[#This Row],[Is Weekend]],DAY(tblData[[#This Row],[Birthday 2024]]),0)</f>
        <v>0</v>
      </c>
    </row>
    <row r="869" spans="2:17" ht="23.25" customHeight="1" x14ac:dyDescent="0.25">
      <c r="B869" s="19" t="s">
        <v>847</v>
      </c>
      <c r="C869" s="20">
        <v>37577</v>
      </c>
      <c r="D869" s="86">
        <f>DATE(2024,MONTH(tblData[[#This Row],[Birthday (MM/DD/YYYY)]]),DAY(tblData[[#This Row],[Birthday (MM/DD/YYYY)]]))</f>
        <v>45613</v>
      </c>
      <c r="E869" s="3">
        <f>WEEKDAY(tblData[[#This Row],[Birthday 2024]],2)</f>
        <v>7</v>
      </c>
      <c r="F869" s="3">
        <f>WEEKDAY(DATE(2024,MONTH(tblData[[#This Row],[Birthday 2024]]),1),2)</f>
        <v>5</v>
      </c>
      <c r="G869" s="87">
        <f>DATE(2024,MONTH(tblData[[#This Row],[Birthday 2024]]),1)</f>
        <v>45597</v>
      </c>
      <c r="H869" s="87">
        <f>IF(tblData[[#This Row],[First Day of week of the month]]&lt;=2,tblData[[#This Row],[First Day of week]]+2-tblData[[#This Row],[First Day of week of the month]],tblData[[#This Row],[First Day of week]]+7-tblData[[#This Row],[First Day of week of the month]]+2)</f>
        <v>45601</v>
      </c>
      <c r="I869" s="87">
        <f>tblData[[#This Row],[First Tuesday of the month]]+7*2</f>
        <v>45615</v>
      </c>
      <c r="J869" s="3" t="b">
        <f>tblData[[#This Row],[Third Tuesday of the month]]=tblData[[#This Row],[Birthday 2024]]</f>
        <v>0</v>
      </c>
      <c r="K869" s="87" cm="1">
        <f t="array" ref="K869">tblData[[#This Row],[Birthday 2024]]-_xlfn.SWITCH(tblData[[#This Row],[Day of week]],7,0,6,6,5,5,4,4,3,3,2,2,1,1)</f>
        <v>45613</v>
      </c>
      <c r="L869" s="87">
        <f>IF(MONTH(tblData[[#This Row],[Birthday 2024]])=2,DATE(2024,2,25),EOMONTH(tblData[[#This Row],[Birthday 2024]],0)-4)</f>
        <v>45622</v>
      </c>
      <c r="M869" s="87">
        <f>EOMONTH(tblData[[#This Row],[Birthday 2024]],0)</f>
        <v>45626</v>
      </c>
      <c r="N869" s="87" t="b">
        <f>MEDIAN(tblData[[#This Row],[Last - 5]:[Last]],tblData[[#This Row],[Birthday 2024]])=tblData[[#This Row],[Birthday 2024]]</f>
        <v>0</v>
      </c>
      <c r="O869" s="87" t="b">
        <f>DAY(tblData[[#This Row],[Birthday 2024]]) = DAY(EDATE(tblData[[#This Row],[Birthday 2024]],6))</f>
        <v>1</v>
      </c>
      <c r="P869" s="87" t="b">
        <f>IF((tblData[[#This Row],[Day of week]]=7)+(tblData[[#This Row],[Day of week]]=6),TRUE,FALSE)</f>
        <v>1</v>
      </c>
      <c r="Q869" s="3">
        <f>IF(tblData[[#This Row],[Is Weekend]],DAY(tblData[[#This Row],[Birthday 2024]]),0)</f>
        <v>17</v>
      </c>
    </row>
    <row r="870" spans="2:17" ht="23.25" customHeight="1" x14ac:dyDescent="0.25">
      <c r="B870" s="19" t="s">
        <v>848</v>
      </c>
      <c r="C870" s="20">
        <v>37700</v>
      </c>
      <c r="D870" s="86">
        <f>DATE(2024,MONTH(tblData[[#This Row],[Birthday (MM/DD/YYYY)]]),DAY(tblData[[#This Row],[Birthday (MM/DD/YYYY)]]))</f>
        <v>45371</v>
      </c>
      <c r="E870" s="3">
        <f>WEEKDAY(tblData[[#This Row],[Birthday 2024]],2)</f>
        <v>3</v>
      </c>
      <c r="F870" s="3">
        <f>WEEKDAY(DATE(2024,MONTH(tblData[[#This Row],[Birthday 2024]]),1),2)</f>
        <v>5</v>
      </c>
      <c r="G870" s="87">
        <f>DATE(2024,MONTH(tblData[[#This Row],[Birthday 2024]]),1)</f>
        <v>45352</v>
      </c>
      <c r="H870" s="87">
        <f>IF(tblData[[#This Row],[First Day of week of the month]]&lt;=2,tblData[[#This Row],[First Day of week]]+2-tblData[[#This Row],[First Day of week of the month]],tblData[[#This Row],[First Day of week]]+7-tblData[[#This Row],[First Day of week of the month]]+2)</f>
        <v>45356</v>
      </c>
      <c r="I870" s="87">
        <f>tblData[[#This Row],[First Tuesday of the month]]+7*2</f>
        <v>45370</v>
      </c>
      <c r="J870" s="3" t="b">
        <f>tblData[[#This Row],[Third Tuesday of the month]]=tblData[[#This Row],[Birthday 2024]]</f>
        <v>0</v>
      </c>
      <c r="K870" s="87" cm="1">
        <f t="array" ref="K870">tblData[[#This Row],[Birthday 2024]]-_xlfn.SWITCH(tblData[[#This Row],[Day of week]],7,0,6,6,5,5,4,4,3,3,2,2,1,1)</f>
        <v>45368</v>
      </c>
      <c r="L870" s="87">
        <f>IF(MONTH(tblData[[#This Row],[Birthday 2024]])=2,DATE(2024,2,25),EOMONTH(tblData[[#This Row],[Birthday 2024]],0)-4)</f>
        <v>45378</v>
      </c>
      <c r="M870" s="87">
        <f>EOMONTH(tblData[[#This Row],[Birthday 2024]],0)</f>
        <v>45382</v>
      </c>
      <c r="N870" s="87" t="b">
        <f>MEDIAN(tblData[[#This Row],[Last - 5]:[Last]],tblData[[#This Row],[Birthday 2024]])=tblData[[#This Row],[Birthday 2024]]</f>
        <v>0</v>
      </c>
      <c r="O870" s="87" t="b">
        <f>DAY(tblData[[#This Row],[Birthday 2024]]) = DAY(EDATE(tblData[[#This Row],[Birthday 2024]],6))</f>
        <v>1</v>
      </c>
      <c r="P870" s="87" t="b">
        <f>IF((tblData[[#This Row],[Day of week]]=7)+(tblData[[#This Row],[Day of week]]=6),TRUE,FALSE)</f>
        <v>0</v>
      </c>
      <c r="Q870" s="3">
        <f>IF(tblData[[#This Row],[Is Weekend]],DAY(tblData[[#This Row],[Birthday 2024]]),0)</f>
        <v>0</v>
      </c>
    </row>
    <row r="871" spans="2:17" ht="23.25" customHeight="1" x14ac:dyDescent="0.25">
      <c r="B871" s="19" t="s">
        <v>742</v>
      </c>
      <c r="C871" s="20">
        <v>37861</v>
      </c>
      <c r="D871" s="86">
        <f>DATE(2024,MONTH(tblData[[#This Row],[Birthday (MM/DD/YYYY)]]),DAY(tblData[[#This Row],[Birthday (MM/DD/YYYY)]]))</f>
        <v>45532</v>
      </c>
      <c r="E871" s="3">
        <f>WEEKDAY(tblData[[#This Row],[Birthday 2024]],2)</f>
        <v>3</v>
      </c>
      <c r="F871" s="3">
        <f>WEEKDAY(DATE(2024,MONTH(tblData[[#This Row],[Birthday 2024]]),1),2)</f>
        <v>4</v>
      </c>
      <c r="G871" s="87">
        <f>DATE(2024,MONTH(tblData[[#This Row],[Birthday 2024]]),1)</f>
        <v>45505</v>
      </c>
      <c r="H871" s="87">
        <f>IF(tblData[[#This Row],[First Day of week of the month]]&lt;=2,tblData[[#This Row],[First Day of week]]+2-tblData[[#This Row],[First Day of week of the month]],tblData[[#This Row],[First Day of week]]+7-tblData[[#This Row],[First Day of week of the month]]+2)</f>
        <v>45510</v>
      </c>
      <c r="I871" s="87">
        <f>tblData[[#This Row],[First Tuesday of the month]]+7*2</f>
        <v>45524</v>
      </c>
      <c r="J871" s="3" t="b">
        <f>tblData[[#This Row],[Third Tuesday of the month]]=tblData[[#This Row],[Birthday 2024]]</f>
        <v>0</v>
      </c>
      <c r="K871" s="87" cm="1">
        <f t="array" ref="K871">tblData[[#This Row],[Birthday 2024]]-_xlfn.SWITCH(tblData[[#This Row],[Day of week]],7,0,6,6,5,5,4,4,3,3,2,2,1,1)</f>
        <v>45529</v>
      </c>
      <c r="L871" s="87">
        <f>IF(MONTH(tblData[[#This Row],[Birthday 2024]])=2,DATE(2024,2,25),EOMONTH(tblData[[#This Row],[Birthday 2024]],0)-4)</f>
        <v>45531</v>
      </c>
      <c r="M871" s="87">
        <f>EOMONTH(tblData[[#This Row],[Birthday 2024]],0)</f>
        <v>45535</v>
      </c>
      <c r="N871" s="87" t="b">
        <f>MEDIAN(tblData[[#This Row],[Last - 5]:[Last]],tblData[[#This Row],[Birthday 2024]])=tblData[[#This Row],[Birthday 2024]]</f>
        <v>1</v>
      </c>
      <c r="O871" s="87" t="b">
        <f>DAY(tblData[[#This Row],[Birthday 2024]]) = DAY(EDATE(tblData[[#This Row],[Birthday 2024]],6))</f>
        <v>1</v>
      </c>
      <c r="P871" s="87" t="b">
        <f>IF((tblData[[#This Row],[Day of week]]=7)+(tblData[[#This Row],[Day of week]]=6),TRUE,FALSE)</f>
        <v>0</v>
      </c>
      <c r="Q871" s="3">
        <f>IF(tblData[[#This Row],[Is Weekend]],DAY(tblData[[#This Row],[Birthday 2024]]),0)</f>
        <v>0</v>
      </c>
    </row>
    <row r="872" spans="2:17" ht="23.25" customHeight="1" x14ac:dyDescent="0.25">
      <c r="B872" s="19" t="s">
        <v>849</v>
      </c>
      <c r="C872" s="20">
        <v>37226</v>
      </c>
      <c r="D872" s="86">
        <f>DATE(2024,MONTH(tblData[[#This Row],[Birthday (MM/DD/YYYY)]]),DAY(tblData[[#This Row],[Birthday (MM/DD/YYYY)]]))</f>
        <v>45627</v>
      </c>
      <c r="E872" s="3">
        <f>WEEKDAY(tblData[[#This Row],[Birthday 2024]],2)</f>
        <v>7</v>
      </c>
      <c r="F872" s="3">
        <f>WEEKDAY(DATE(2024,MONTH(tblData[[#This Row],[Birthday 2024]]),1),2)</f>
        <v>7</v>
      </c>
      <c r="G872" s="87">
        <f>DATE(2024,MONTH(tblData[[#This Row],[Birthday 2024]]),1)</f>
        <v>45627</v>
      </c>
      <c r="H872" s="87">
        <f>IF(tblData[[#This Row],[First Day of week of the month]]&lt;=2,tblData[[#This Row],[First Day of week]]+2-tblData[[#This Row],[First Day of week of the month]],tblData[[#This Row],[First Day of week]]+7-tblData[[#This Row],[First Day of week of the month]]+2)</f>
        <v>45629</v>
      </c>
      <c r="I872" s="87">
        <f>tblData[[#This Row],[First Tuesday of the month]]+7*2</f>
        <v>45643</v>
      </c>
      <c r="J872" s="3" t="b">
        <f>tblData[[#This Row],[Third Tuesday of the month]]=tblData[[#This Row],[Birthday 2024]]</f>
        <v>0</v>
      </c>
      <c r="K872" s="87" cm="1">
        <f t="array" ref="K872">tblData[[#This Row],[Birthday 2024]]-_xlfn.SWITCH(tblData[[#This Row],[Day of week]],7,0,6,6,5,5,4,4,3,3,2,2,1,1)</f>
        <v>45627</v>
      </c>
      <c r="L872" s="87">
        <f>IF(MONTH(tblData[[#This Row],[Birthday 2024]])=2,DATE(2024,2,25),EOMONTH(tblData[[#This Row],[Birthday 2024]],0)-4)</f>
        <v>45653</v>
      </c>
      <c r="M872" s="87">
        <f>EOMONTH(tblData[[#This Row],[Birthday 2024]],0)</f>
        <v>45657</v>
      </c>
      <c r="N872" s="87" t="b">
        <f>MEDIAN(tblData[[#This Row],[Last - 5]:[Last]],tblData[[#This Row],[Birthday 2024]])=tblData[[#This Row],[Birthday 2024]]</f>
        <v>0</v>
      </c>
      <c r="O872" s="87" t="b">
        <f>DAY(tblData[[#This Row],[Birthday 2024]]) = DAY(EDATE(tblData[[#This Row],[Birthday 2024]],6))</f>
        <v>1</v>
      </c>
      <c r="P872" s="87" t="b">
        <f>IF((tblData[[#This Row],[Day of week]]=7)+(tblData[[#This Row],[Day of week]]=6),TRUE,FALSE)</f>
        <v>1</v>
      </c>
      <c r="Q872" s="3">
        <f>IF(tblData[[#This Row],[Is Weekend]],DAY(tblData[[#This Row],[Birthday 2024]]),0)</f>
        <v>1</v>
      </c>
    </row>
    <row r="873" spans="2:17" ht="23.25" customHeight="1" x14ac:dyDescent="0.25">
      <c r="B873" s="19" t="s">
        <v>850</v>
      </c>
      <c r="C873" s="20">
        <v>37666</v>
      </c>
      <c r="D873" s="86">
        <f>DATE(2024,MONTH(tblData[[#This Row],[Birthday (MM/DD/YYYY)]]),DAY(tblData[[#This Row],[Birthday (MM/DD/YYYY)]]))</f>
        <v>45336</v>
      </c>
      <c r="E873" s="3">
        <f>WEEKDAY(tblData[[#This Row],[Birthday 2024]],2)</f>
        <v>3</v>
      </c>
      <c r="F873" s="3">
        <f>WEEKDAY(DATE(2024,MONTH(tblData[[#This Row],[Birthday 2024]]),1),2)</f>
        <v>4</v>
      </c>
      <c r="G873" s="87">
        <f>DATE(2024,MONTH(tblData[[#This Row],[Birthday 2024]]),1)</f>
        <v>45323</v>
      </c>
      <c r="H873" s="87">
        <f>IF(tblData[[#This Row],[First Day of week of the month]]&lt;=2,tblData[[#This Row],[First Day of week]]+2-tblData[[#This Row],[First Day of week of the month]],tblData[[#This Row],[First Day of week]]+7-tblData[[#This Row],[First Day of week of the month]]+2)</f>
        <v>45328</v>
      </c>
      <c r="I873" s="87">
        <f>tblData[[#This Row],[First Tuesday of the month]]+7*2</f>
        <v>45342</v>
      </c>
      <c r="J873" s="3" t="b">
        <f>tblData[[#This Row],[Third Tuesday of the month]]=tblData[[#This Row],[Birthday 2024]]</f>
        <v>0</v>
      </c>
      <c r="K873" s="87" cm="1">
        <f t="array" ref="K873">tblData[[#This Row],[Birthday 2024]]-_xlfn.SWITCH(tblData[[#This Row],[Day of week]],7,0,6,6,5,5,4,4,3,3,2,2,1,1)</f>
        <v>45333</v>
      </c>
      <c r="L873" s="87">
        <f>IF(MONTH(tblData[[#This Row],[Birthday 2024]])=2,DATE(2024,2,25),EOMONTH(tblData[[#This Row],[Birthday 2024]],0)-4)</f>
        <v>45347</v>
      </c>
      <c r="M873" s="87">
        <f>EOMONTH(tblData[[#This Row],[Birthday 2024]],0)</f>
        <v>45351</v>
      </c>
      <c r="N873" s="87" t="b">
        <f>MEDIAN(tblData[[#This Row],[Last - 5]:[Last]],tblData[[#This Row],[Birthday 2024]])=tblData[[#This Row],[Birthday 2024]]</f>
        <v>0</v>
      </c>
      <c r="O873" s="87" t="b">
        <f>DAY(tblData[[#This Row],[Birthday 2024]]) = DAY(EDATE(tblData[[#This Row],[Birthday 2024]],6))</f>
        <v>1</v>
      </c>
      <c r="P873" s="87" t="b">
        <f>IF((tblData[[#This Row],[Day of week]]=7)+(tblData[[#This Row],[Day of week]]=6),TRUE,FALSE)</f>
        <v>0</v>
      </c>
      <c r="Q873" s="3">
        <f>IF(tblData[[#This Row],[Is Weekend]],DAY(tblData[[#This Row],[Birthday 2024]]),0)</f>
        <v>0</v>
      </c>
    </row>
    <row r="874" spans="2:17" ht="23.25" customHeight="1" x14ac:dyDescent="0.25">
      <c r="B874" s="19" t="s">
        <v>851</v>
      </c>
      <c r="C874" s="20">
        <v>37883</v>
      </c>
      <c r="D874" s="86">
        <f>DATE(2024,MONTH(tblData[[#This Row],[Birthday (MM/DD/YYYY)]]),DAY(tblData[[#This Row],[Birthday (MM/DD/YYYY)]]))</f>
        <v>45554</v>
      </c>
      <c r="E874" s="3">
        <f>WEEKDAY(tblData[[#This Row],[Birthday 2024]],2)</f>
        <v>4</v>
      </c>
      <c r="F874" s="3">
        <f>WEEKDAY(DATE(2024,MONTH(tblData[[#This Row],[Birthday 2024]]),1),2)</f>
        <v>7</v>
      </c>
      <c r="G874" s="87">
        <f>DATE(2024,MONTH(tblData[[#This Row],[Birthday 2024]]),1)</f>
        <v>45536</v>
      </c>
      <c r="H874" s="87">
        <f>IF(tblData[[#This Row],[First Day of week of the month]]&lt;=2,tblData[[#This Row],[First Day of week]]+2-tblData[[#This Row],[First Day of week of the month]],tblData[[#This Row],[First Day of week]]+7-tblData[[#This Row],[First Day of week of the month]]+2)</f>
        <v>45538</v>
      </c>
      <c r="I874" s="87">
        <f>tblData[[#This Row],[First Tuesday of the month]]+7*2</f>
        <v>45552</v>
      </c>
      <c r="J874" s="3" t="b">
        <f>tblData[[#This Row],[Third Tuesday of the month]]=tblData[[#This Row],[Birthday 2024]]</f>
        <v>0</v>
      </c>
      <c r="K874" s="87" cm="1">
        <f t="array" ref="K874">tblData[[#This Row],[Birthday 2024]]-_xlfn.SWITCH(tblData[[#This Row],[Day of week]],7,0,6,6,5,5,4,4,3,3,2,2,1,1)</f>
        <v>45550</v>
      </c>
      <c r="L874" s="87">
        <f>IF(MONTH(tblData[[#This Row],[Birthday 2024]])=2,DATE(2024,2,25),EOMONTH(tblData[[#This Row],[Birthday 2024]],0)-4)</f>
        <v>45561</v>
      </c>
      <c r="M874" s="87">
        <f>EOMONTH(tblData[[#This Row],[Birthday 2024]],0)</f>
        <v>45565</v>
      </c>
      <c r="N874" s="87" t="b">
        <f>MEDIAN(tblData[[#This Row],[Last - 5]:[Last]],tblData[[#This Row],[Birthday 2024]])=tblData[[#This Row],[Birthday 2024]]</f>
        <v>0</v>
      </c>
      <c r="O874" s="87" t="b">
        <f>DAY(tblData[[#This Row],[Birthday 2024]]) = DAY(EDATE(tblData[[#This Row],[Birthday 2024]],6))</f>
        <v>1</v>
      </c>
      <c r="P874" s="87" t="b">
        <f>IF((tblData[[#This Row],[Day of week]]=7)+(tblData[[#This Row],[Day of week]]=6),TRUE,FALSE)</f>
        <v>0</v>
      </c>
      <c r="Q874" s="3">
        <f>IF(tblData[[#This Row],[Is Weekend]],DAY(tblData[[#This Row],[Birthday 2024]]),0)</f>
        <v>0</v>
      </c>
    </row>
    <row r="875" spans="2:17" ht="23.25" customHeight="1" x14ac:dyDescent="0.25">
      <c r="B875" s="19" t="s">
        <v>852</v>
      </c>
      <c r="C875" s="20">
        <v>35046</v>
      </c>
      <c r="D875" s="86">
        <f>DATE(2024,MONTH(tblData[[#This Row],[Birthday (MM/DD/YYYY)]]),DAY(tblData[[#This Row],[Birthday (MM/DD/YYYY)]]))</f>
        <v>45639</v>
      </c>
      <c r="E875" s="3">
        <f>WEEKDAY(tblData[[#This Row],[Birthday 2024]],2)</f>
        <v>5</v>
      </c>
      <c r="F875" s="3">
        <f>WEEKDAY(DATE(2024,MONTH(tblData[[#This Row],[Birthday 2024]]),1),2)</f>
        <v>7</v>
      </c>
      <c r="G875" s="87">
        <f>DATE(2024,MONTH(tblData[[#This Row],[Birthday 2024]]),1)</f>
        <v>45627</v>
      </c>
      <c r="H875" s="87">
        <f>IF(tblData[[#This Row],[First Day of week of the month]]&lt;=2,tblData[[#This Row],[First Day of week]]+2-tblData[[#This Row],[First Day of week of the month]],tblData[[#This Row],[First Day of week]]+7-tblData[[#This Row],[First Day of week of the month]]+2)</f>
        <v>45629</v>
      </c>
      <c r="I875" s="87">
        <f>tblData[[#This Row],[First Tuesday of the month]]+7*2</f>
        <v>45643</v>
      </c>
      <c r="J875" s="3" t="b">
        <f>tblData[[#This Row],[Third Tuesday of the month]]=tblData[[#This Row],[Birthday 2024]]</f>
        <v>0</v>
      </c>
      <c r="K875" s="87" cm="1">
        <f t="array" ref="K875">tblData[[#This Row],[Birthday 2024]]-_xlfn.SWITCH(tblData[[#This Row],[Day of week]],7,0,6,6,5,5,4,4,3,3,2,2,1,1)</f>
        <v>45634</v>
      </c>
      <c r="L875" s="87">
        <f>IF(MONTH(tblData[[#This Row],[Birthday 2024]])=2,DATE(2024,2,25),EOMONTH(tblData[[#This Row],[Birthday 2024]],0)-4)</f>
        <v>45653</v>
      </c>
      <c r="M875" s="87">
        <f>EOMONTH(tblData[[#This Row],[Birthday 2024]],0)</f>
        <v>45657</v>
      </c>
      <c r="N875" s="87" t="b">
        <f>MEDIAN(tblData[[#This Row],[Last - 5]:[Last]],tblData[[#This Row],[Birthday 2024]])=tblData[[#This Row],[Birthday 2024]]</f>
        <v>0</v>
      </c>
      <c r="O875" s="87" t="b">
        <f>DAY(tblData[[#This Row],[Birthday 2024]]) = DAY(EDATE(tblData[[#This Row],[Birthday 2024]],6))</f>
        <v>1</v>
      </c>
      <c r="P875" s="87" t="b">
        <f>IF((tblData[[#This Row],[Day of week]]=7)+(tblData[[#This Row],[Day of week]]=6),TRUE,FALSE)</f>
        <v>0</v>
      </c>
      <c r="Q875" s="3">
        <f>IF(tblData[[#This Row],[Is Weekend]],DAY(tblData[[#This Row],[Birthday 2024]]),0)</f>
        <v>0</v>
      </c>
    </row>
    <row r="876" spans="2:17" ht="23.25" customHeight="1" x14ac:dyDescent="0.25">
      <c r="B876" s="19" t="s">
        <v>853</v>
      </c>
      <c r="C876" s="20">
        <v>37042</v>
      </c>
      <c r="D876" s="86">
        <f>DATE(2024,MONTH(tblData[[#This Row],[Birthday (MM/DD/YYYY)]]),DAY(tblData[[#This Row],[Birthday (MM/DD/YYYY)]]))</f>
        <v>45443</v>
      </c>
      <c r="E876" s="3">
        <f>WEEKDAY(tblData[[#This Row],[Birthday 2024]],2)</f>
        <v>5</v>
      </c>
      <c r="F876" s="3">
        <f>WEEKDAY(DATE(2024,MONTH(tblData[[#This Row],[Birthday 2024]]),1),2)</f>
        <v>3</v>
      </c>
      <c r="G876" s="87">
        <f>DATE(2024,MONTH(tblData[[#This Row],[Birthday 2024]]),1)</f>
        <v>45413</v>
      </c>
      <c r="H876" s="87">
        <f>IF(tblData[[#This Row],[First Day of week of the month]]&lt;=2,tblData[[#This Row],[First Day of week]]+2-tblData[[#This Row],[First Day of week of the month]],tblData[[#This Row],[First Day of week]]+7-tblData[[#This Row],[First Day of week of the month]]+2)</f>
        <v>45419</v>
      </c>
      <c r="I876" s="87">
        <f>tblData[[#This Row],[First Tuesday of the month]]+7*2</f>
        <v>45433</v>
      </c>
      <c r="J876" s="3" t="b">
        <f>tblData[[#This Row],[Third Tuesday of the month]]=tblData[[#This Row],[Birthday 2024]]</f>
        <v>0</v>
      </c>
      <c r="K876" s="87" cm="1">
        <f t="array" ref="K876">tblData[[#This Row],[Birthday 2024]]-_xlfn.SWITCH(tblData[[#This Row],[Day of week]],7,0,6,6,5,5,4,4,3,3,2,2,1,1)</f>
        <v>45438</v>
      </c>
      <c r="L876" s="87">
        <f>IF(MONTH(tblData[[#This Row],[Birthday 2024]])=2,DATE(2024,2,25),EOMONTH(tblData[[#This Row],[Birthday 2024]],0)-4)</f>
        <v>45439</v>
      </c>
      <c r="M876" s="87">
        <f>EOMONTH(tblData[[#This Row],[Birthday 2024]],0)</f>
        <v>45443</v>
      </c>
      <c r="N876" s="87" t="b">
        <f>MEDIAN(tblData[[#This Row],[Last - 5]:[Last]],tblData[[#This Row],[Birthday 2024]])=tblData[[#This Row],[Birthday 2024]]</f>
        <v>1</v>
      </c>
      <c r="O876" s="87" t="b">
        <f>DAY(tblData[[#This Row],[Birthday 2024]]) = DAY(EDATE(tblData[[#This Row],[Birthday 2024]],6))</f>
        <v>0</v>
      </c>
      <c r="P876" s="87" t="b">
        <f>IF((tblData[[#This Row],[Day of week]]=7)+(tblData[[#This Row],[Day of week]]=6),TRUE,FALSE)</f>
        <v>0</v>
      </c>
      <c r="Q876" s="3">
        <f>IF(tblData[[#This Row],[Is Weekend]],DAY(tblData[[#This Row],[Birthday 2024]]),0)</f>
        <v>0</v>
      </c>
    </row>
    <row r="877" spans="2:17" ht="23.25" customHeight="1" x14ac:dyDescent="0.25">
      <c r="B877" s="19" t="s">
        <v>854</v>
      </c>
      <c r="C877" s="20">
        <v>38183</v>
      </c>
      <c r="D877" s="86">
        <f>DATE(2024,MONTH(tblData[[#This Row],[Birthday (MM/DD/YYYY)]]),DAY(tblData[[#This Row],[Birthday (MM/DD/YYYY)]]))</f>
        <v>45488</v>
      </c>
      <c r="E877" s="3">
        <f>WEEKDAY(tblData[[#This Row],[Birthday 2024]],2)</f>
        <v>1</v>
      </c>
      <c r="F877" s="3">
        <f>WEEKDAY(DATE(2024,MONTH(tblData[[#This Row],[Birthday 2024]]),1),2)</f>
        <v>1</v>
      </c>
      <c r="G877" s="87">
        <f>DATE(2024,MONTH(tblData[[#This Row],[Birthday 2024]]),1)</f>
        <v>45474</v>
      </c>
      <c r="H877" s="87">
        <f>IF(tblData[[#This Row],[First Day of week of the month]]&lt;=2,tblData[[#This Row],[First Day of week]]+2-tblData[[#This Row],[First Day of week of the month]],tblData[[#This Row],[First Day of week]]+7-tblData[[#This Row],[First Day of week of the month]]+2)</f>
        <v>45475</v>
      </c>
      <c r="I877" s="87">
        <f>tblData[[#This Row],[First Tuesday of the month]]+7*2</f>
        <v>45489</v>
      </c>
      <c r="J877" s="3" t="b">
        <f>tblData[[#This Row],[Third Tuesday of the month]]=tblData[[#This Row],[Birthday 2024]]</f>
        <v>0</v>
      </c>
      <c r="K877" s="87" cm="1">
        <f t="array" ref="K877">tblData[[#This Row],[Birthday 2024]]-_xlfn.SWITCH(tblData[[#This Row],[Day of week]],7,0,6,6,5,5,4,4,3,3,2,2,1,1)</f>
        <v>45487</v>
      </c>
      <c r="L877" s="87">
        <f>IF(MONTH(tblData[[#This Row],[Birthday 2024]])=2,DATE(2024,2,25),EOMONTH(tblData[[#This Row],[Birthday 2024]],0)-4)</f>
        <v>45500</v>
      </c>
      <c r="M877" s="87">
        <f>EOMONTH(tblData[[#This Row],[Birthday 2024]],0)</f>
        <v>45504</v>
      </c>
      <c r="N877" s="87" t="b">
        <f>MEDIAN(tblData[[#This Row],[Last - 5]:[Last]],tblData[[#This Row],[Birthday 2024]])=tblData[[#This Row],[Birthday 2024]]</f>
        <v>0</v>
      </c>
      <c r="O877" s="87" t="b">
        <f>DAY(tblData[[#This Row],[Birthday 2024]]) = DAY(EDATE(tblData[[#This Row],[Birthday 2024]],6))</f>
        <v>1</v>
      </c>
      <c r="P877" s="87" t="b">
        <f>IF((tblData[[#This Row],[Day of week]]=7)+(tblData[[#This Row],[Day of week]]=6),TRUE,FALSE)</f>
        <v>0</v>
      </c>
      <c r="Q877" s="3">
        <f>IF(tblData[[#This Row],[Is Weekend]],DAY(tblData[[#This Row],[Birthday 2024]]),0)</f>
        <v>0</v>
      </c>
    </row>
    <row r="878" spans="2:17" ht="23.25" customHeight="1" x14ac:dyDescent="0.25">
      <c r="B878" s="19" t="s">
        <v>855</v>
      </c>
      <c r="C878" s="20">
        <v>36936</v>
      </c>
      <c r="D878" s="86">
        <f>DATE(2024,MONTH(tblData[[#This Row],[Birthday (MM/DD/YYYY)]]),DAY(tblData[[#This Row],[Birthday (MM/DD/YYYY)]]))</f>
        <v>45336</v>
      </c>
      <c r="E878" s="3">
        <f>WEEKDAY(tblData[[#This Row],[Birthday 2024]],2)</f>
        <v>3</v>
      </c>
      <c r="F878" s="3">
        <f>WEEKDAY(DATE(2024,MONTH(tblData[[#This Row],[Birthday 2024]]),1),2)</f>
        <v>4</v>
      </c>
      <c r="G878" s="87">
        <f>DATE(2024,MONTH(tblData[[#This Row],[Birthday 2024]]),1)</f>
        <v>45323</v>
      </c>
      <c r="H878" s="87">
        <f>IF(tblData[[#This Row],[First Day of week of the month]]&lt;=2,tblData[[#This Row],[First Day of week]]+2-tblData[[#This Row],[First Day of week of the month]],tblData[[#This Row],[First Day of week]]+7-tblData[[#This Row],[First Day of week of the month]]+2)</f>
        <v>45328</v>
      </c>
      <c r="I878" s="87">
        <f>tblData[[#This Row],[First Tuesday of the month]]+7*2</f>
        <v>45342</v>
      </c>
      <c r="J878" s="3" t="b">
        <f>tblData[[#This Row],[Third Tuesday of the month]]=tblData[[#This Row],[Birthday 2024]]</f>
        <v>0</v>
      </c>
      <c r="K878" s="87" cm="1">
        <f t="array" ref="K878">tblData[[#This Row],[Birthday 2024]]-_xlfn.SWITCH(tblData[[#This Row],[Day of week]],7,0,6,6,5,5,4,4,3,3,2,2,1,1)</f>
        <v>45333</v>
      </c>
      <c r="L878" s="87">
        <f>IF(MONTH(tblData[[#This Row],[Birthday 2024]])=2,DATE(2024,2,25),EOMONTH(tblData[[#This Row],[Birthday 2024]],0)-4)</f>
        <v>45347</v>
      </c>
      <c r="M878" s="87">
        <f>EOMONTH(tblData[[#This Row],[Birthday 2024]],0)</f>
        <v>45351</v>
      </c>
      <c r="N878" s="87" t="b">
        <f>MEDIAN(tblData[[#This Row],[Last - 5]:[Last]],tblData[[#This Row],[Birthday 2024]])=tblData[[#This Row],[Birthday 2024]]</f>
        <v>0</v>
      </c>
      <c r="O878" s="87" t="b">
        <f>DAY(tblData[[#This Row],[Birthday 2024]]) = DAY(EDATE(tblData[[#This Row],[Birthday 2024]],6))</f>
        <v>1</v>
      </c>
      <c r="P878" s="87" t="b">
        <f>IF((tblData[[#This Row],[Day of week]]=7)+(tblData[[#This Row],[Day of week]]=6),TRUE,FALSE)</f>
        <v>0</v>
      </c>
      <c r="Q878" s="3">
        <f>IF(tblData[[#This Row],[Is Weekend]],DAY(tblData[[#This Row],[Birthday 2024]]),0)</f>
        <v>0</v>
      </c>
    </row>
    <row r="879" spans="2:17" ht="23.25" customHeight="1" x14ac:dyDescent="0.25">
      <c r="B879" s="19" t="s">
        <v>856</v>
      </c>
      <c r="C879" s="20">
        <v>36967</v>
      </c>
      <c r="D879" s="86">
        <f>DATE(2024,MONTH(tblData[[#This Row],[Birthday (MM/DD/YYYY)]]),DAY(tblData[[#This Row],[Birthday (MM/DD/YYYY)]]))</f>
        <v>45368</v>
      </c>
      <c r="E879" s="3">
        <f>WEEKDAY(tblData[[#This Row],[Birthday 2024]],2)</f>
        <v>7</v>
      </c>
      <c r="F879" s="3">
        <f>WEEKDAY(DATE(2024,MONTH(tblData[[#This Row],[Birthday 2024]]),1),2)</f>
        <v>5</v>
      </c>
      <c r="G879" s="87">
        <f>DATE(2024,MONTH(tblData[[#This Row],[Birthday 2024]]),1)</f>
        <v>45352</v>
      </c>
      <c r="H879" s="87">
        <f>IF(tblData[[#This Row],[First Day of week of the month]]&lt;=2,tblData[[#This Row],[First Day of week]]+2-tblData[[#This Row],[First Day of week of the month]],tblData[[#This Row],[First Day of week]]+7-tblData[[#This Row],[First Day of week of the month]]+2)</f>
        <v>45356</v>
      </c>
      <c r="I879" s="87">
        <f>tblData[[#This Row],[First Tuesday of the month]]+7*2</f>
        <v>45370</v>
      </c>
      <c r="J879" s="3" t="b">
        <f>tblData[[#This Row],[Third Tuesday of the month]]=tblData[[#This Row],[Birthday 2024]]</f>
        <v>0</v>
      </c>
      <c r="K879" s="87" cm="1">
        <f t="array" ref="K879">tblData[[#This Row],[Birthday 2024]]-_xlfn.SWITCH(tblData[[#This Row],[Day of week]],7,0,6,6,5,5,4,4,3,3,2,2,1,1)</f>
        <v>45368</v>
      </c>
      <c r="L879" s="87">
        <f>IF(MONTH(tblData[[#This Row],[Birthday 2024]])=2,DATE(2024,2,25),EOMONTH(tblData[[#This Row],[Birthday 2024]],0)-4)</f>
        <v>45378</v>
      </c>
      <c r="M879" s="87">
        <f>EOMONTH(tblData[[#This Row],[Birthday 2024]],0)</f>
        <v>45382</v>
      </c>
      <c r="N879" s="87" t="b">
        <f>MEDIAN(tblData[[#This Row],[Last - 5]:[Last]],tblData[[#This Row],[Birthday 2024]])=tblData[[#This Row],[Birthday 2024]]</f>
        <v>0</v>
      </c>
      <c r="O879" s="87" t="b">
        <f>DAY(tblData[[#This Row],[Birthday 2024]]) = DAY(EDATE(tblData[[#This Row],[Birthday 2024]],6))</f>
        <v>1</v>
      </c>
      <c r="P879" s="87" t="b">
        <f>IF((tblData[[#This Row],[Day of week]]=7)+(tblData[[#This Row],[Day of week]]=6),TRUE,FALSE)</f>
        <v>1</v>
      </c>
      <c r="Q879" s="3">
        <f>IF(tblData[[#This Row],[Is Weekend]],DAY(tblData[[#This Row],[Birthday 2024]]),0)</f>
        <v>17</v>
      </c>
    </row>
    <row r="880" spans="2:17" ht="23.25" customHeight="1" x14ac:dyDescent="0.25">
      <c r="B880" s="19" t="s">
        <v>857</v>
      </c>
      <c r="C880" s="20">
        <v>38280</v>
      </c>
      <c r="D880" s="86">
        <f>DATE(2024,MONTH(tblData[[#This Row],[Birthday (MM/DD/YYYY)]]),DAY(tblData[[#This Row],[Birthday (MM/DD/YYYY)]]))</f>
        <v>45585</v>
      </c>
      <c r="E880" s="3">
        <f>WEEKDAY(tblData[[#This Row],[Birthday 2024]],2)</f>
        <v>7</v>
      </c>
      <c r="F880" s="3">
        <f>WEEKDAY(DATE(2024,MONTH(tblData[[#This Row],[Birthday 2024]]),1),2)</f>
        <v>2</v>
      </c>
      <c r="G880" s="87">
        <f>DATE(2024,MONTH(tblData[[#This Row],[Birthday 2024]]),1)</f>
        <v>45566</v>
      </c>
      <c r="H880" s="87">
        <f>IF(tblData[[#This Row],[First Day of week of the month]]&lt;=2,tblData[[#This Row],[First Day of week]]+2-tblData[[#This Row],[First Day of week of the month]],tblData[[#This Row],[First Day of week]]+7-tblData[[#This Row],[First Day of week of the month]]+2)</f>
        <v>45566</v>
      </c>
      <c r="I880" s="87">
        <f>tblData[[#This Row],[First Tuesday of the month]]+7*2</f>
        <v>45580</v>
      </c>
      <c r="J880" s="3" t="b">
        <f>tblData[[#This Row],[Third Tuesday of the month]]=tblData[[#This Row],[Birthday 2024]]</f>
        <v>0</v>
      </c>
      <c r="K880" s="87" cm="1">
        <f t="array" ref="K880">tblData[[#This Row],[Birthday 2024]]-_xlfn.SWITCH(tblData[[#This Row],[Day of week]],7,0,6,6,5,5,4,4,3,3,2,2,1,1)</f>
        <v>45585</v>
      </c>
      <c r="L880" s="87">
        <f>IF(MONTH(tblData[[#This Row],[Birthday 2024]])=2,DATE(2024,2,25),EOMONTH(tblData[[#This Row],[Birthday 2024]],0)-4)</f>
        <v>45592</v>
      </c>
      <c r="M880" s="87">
        <f>EOMONTH(tblData[[#This Row],[Birthday 2024]],0)</f>
        <v>45596</v>
      </c>
      <c r="N880" s="87" t="b">
        <f>MEDIAN(tblData[[#This Row],[Last - 5]:[Last]],tblData[[#This Row],[Birthday 2024]])=tblData[[#This Row],[Birthday 2024]]</f>
        <v>0</v>
      </c>
      <c r="O880" s="87" t="b">
        <f>DAY(tblData[[#This Row],[Birthday 2024]]) = DAY(EDATE(tblData[[#This Row],[Birthday 2024]],6))</f>
        <v>1</v>
      </c>
      <c r="P880" s="87" t="b">
        <f>IF((tblData[[#This Row],[Day of week]]=7)+(tblData[[#This Row],[Day of week]]=6),TRUE,FALSE)</f>
        <v>1</v>
      </c>
      <c r="Q880" s="3">
        <f>IF(tblData[[#This Row],[Is Weekend]],DAY(tblData[[#This Row],[Birthday 2024]]),0)</f>
        <v>20</v>
      </c>
    </row>
    <row r="881" spans="2:17" ht="23.25" customHeight="1" x14ac:dyDescent="0.25">
      <c r="B881" s="19" t="s">
        <v>858</v>
      </c>
      <c r="C881" s="20">
        <v>38161</v>
      </c>
      <c r="D881" s="86">
        <f>DATE(2024,MONTH(tblData[[#This Row],[Birthday (MM/DD/YYYY)]]),DAY(tblData[[#This Row],[Birthday (MM/DD/YYYY)]]))</f>
        <v>45466</v>
      </c>
      <c r="E881" s="3">
        <f>WEEKDAY(tblData[[#This Row],[Birthday 2024]],2)</f>
        <v>7</v>
      </c>
      <c r="F881" s="3">
        <f>WEEKDAY(DATE(2024,MONTH(tblData[[#This Row],[Birthday 2024]]),1),2)</f>
        <v>6</v>
      </c>
      <c r="G881" s="87">
        <f>DATE(2024,MONTH(tblData[[#This Row],[Birthday 2024]]),1)</f>
        <v>45444</v>
      </c>
      <c r="H881" s="87">
        <f>IF(tblData[[#This Row],[First Day of week of the month]]&lt;=2,tblData[[#This Row],[First Day of week]]+2-tblData[[#This Row],[First Day of week of the month]],tblData[[#This Row],[First Day of week]]+7-tblData[[#This Row],[First Day of week of the month]]+2)</f>
        <v>45447</v>
      </c>
      <c r="I881" s="87">
        <f>tblData[[#This Row],[First Tuesday of the month]]+7*2</f>
        <v>45461</v>
      </c>
      <c r="J881" s="3" t="b">
        <f>tblData[[#This Row],[Third Tuesday of the month]]=tblData[[#This Row],[Birthday 2024]]</f>
        <v>0</v>
      </c>
      <c r="K881" s="87" cm="1">
        <f t="array" ref="K881">tblData[[#This Row],[Birthday 2024]]-_xlfn.SWITCH(tblData[[#This Row],[Day of week]],7,0,6,6,5,5,4,4,3,3,2,2,1,1)</f>
        <v>45466</v>
      </c>
      <c r="L881" s="87">
        <f>IF(MONTH(tblData[[#This Row],[Birthday 2024]])=2,DATE(2024,2,25),EOMONTH(tblData[[#This Row],[Birthday 2024]],0)-4)</f>
        <v>45469</v>
      </c>
      <c r="M881" s="87">
        <f>EOMONTH(tblData[[#This Row],[Birthday 2024]],0)</f>
        <v>45473</v>
      </c>
      <c r="N881" s="87" t="b">
        <f>MEDIAN(tblData[[#This Row],[Last - 5]:[Last]],tblData[[#This Row],[Birthday 2024]])=tblData[[#This Row],[Birthday 2024]]</f>
        <v>0</v>
      </c>
      <c r="O881" s="87" t="b">
        <f>DAY(tblData[[#This Row],[Birthday 2024]]) = DAY(EDATE(tblData[[#This Row],[Birthday 2024]],6))</f>
        <v>1</v>
      </c>
      <c r="P881" s="87" t="b">
        <f>IF((tblData[[#This Row],[Day of week]]=7)+(tblData[[#This Row],[Day of week]]=6),TRUE,FALSE)</f>
        <v>1</v>
      </c>
      <c r="Q881" s="3">
        <f>IF(tblData[[#This Row],[Is Weekend]],DAY(tblData[[#This Row],[Birthday 2024]]),0)</f>
        <v>23</v>
      </c>
    </row>
    <row r="882" spans="2:17" ht="23.25" customHeight="1" x14ac:dyDescent="0.25">
      <c r="B882" s="19" t="s">
        <v>859</v>
      </c>
      <c r="C882" s="20">
        <v>37367</v>
      </c>
      <c r="D882" s="86">
        <f>DATE(2024,MONTH(tblData[[#This Row],[Birthday (MM/DD/YYYY)]]),DAY(tblData[[#This Row],[Birthday (MM/DD/YYYY)]]))</f>
        <v>45403</v>
      </c>
      <c r="E882" s="3">
        <f>WEEKDAY(tblData[[#This Row],[Birthday 2024]],2)</f>
        <v>7</v>
      </c>
      <c r="F882" s="3">
        <f>WEEKDAY(DATE(2024,MONTH(tblData[[#This Row],[Birthday 2024]]),1),2)</f>
        <v>1</v>
      </c>
      <c r="G882" s="87">
        <f>DATE(2024,MONTH(tblData[[#This Row],[Birthday 2024]]),1)</f>
        <v>45383</v>
      </c>
      <c r="H882" s="87">
        <f>IF(tblData[[#This Row],[First Day of week of the month]]&lt;=2,tblData[[#This Row],[First Day of week]]+2-tblData[[#This Row],[First Day of week of the month]],tblData[[#This Row],[First Day of week]]+7-tblData[[#This Row],[First Day of week of the month]]+2)</f>
        <v>45384</v>
      </c>
      <c r="I882" s="87">
        <f>tblData[[#This Row],[First Tuesday of the month]]+7*2</f>
        <v>45398</v>
      </c>
      <c r="J882" s="3" t="b">
        <f>tblData[[#This Row],[Third Tuesday of the month]]=tblData[[#This Row],[Birthday 2024]]</f>
        <v>0</v>
      </c>
      <c r="K882" s="87" cm="1">
        <f t="array" ref="K882">tblData[[#This Row],[Birthday 2024]]-_xlfn.SWITCH(tblData[[#This Row],[Day of week]],7,0,6,6,5,5,4,4,3,3,2,2,1,1)</f>
        <v>45403</v>
      </c>
      <c r="L882" s="87">
        <f>IF(MONTH(tblData[[#This Row],[Birthday 2024]])=2,DATE(2024,2,25),EOMONTH(tblData[[#This Row],[Birthday 2024]],0)-4)</f>
        <v>45408</v>
      </c>
      <c r="M882" s="87">
        <f>EOMONTH(tblData[[#This Row],[Birthday 2024]],0)</f>
        <v>45412</v>
      </c>
      <c r="N882" s="87" t="b">
        <f>MEDIAN(tblData[[#This Row],[Last - 5]:[Last]],tblData[[#This Row],[Birthday 2024]])=tblData[[#This Row],[Birthday 2024]]</f>
        <v>0</v>
      </c>
      <c r="O882" s="87" t="b">
        <f>DAY(tblData[[#This Row],[Birthday 2024]]) = DAY(EDATE(tblData[[#This Row],[Birthday 2024]],6))</f>
        <v>1</v>
      </c>
      <c r="P882" s="87" t="b">
        <f>IF((tblData[[#This Row],[Day of week]]=7)+(tblData[[#This Row],[Day of week]]=6),TRUE,FALSE)</f>
        <v>1</v>
      </c>
      <c r="Q882" s="3">
        <f>IF(tblData[[#This Row],[Is Weekend]],DAY(tblData[[#This Row],[Birthday 2024]]),0)</f>
        <v>21</v>
      </c>
    </row>
    <row r="883" spans="2:17" ht="23.25" customHeight="1" x14ac:dyDescent="0.25">
      <c r="B883" s="19" t="s">
        <v>860</v>
      </c>
      <c r="C883" s="20">
        <v>37236</v>
      </c>
      <c r="D883" s="86">
        <f>DATE(2024,MONTH(tblData[[#This Row],[Birthday (MM/DD/YYYY)]]),DAY(tblData[[#This Row],[Birthday (MM/DD/YYYY)]]))</f>
        <v>45637</v>
      </c>
      <c r="E883" s="3">
        <f>WEEKDAY(tblData[[#This Row],[Birthday 2024]],2)</f>
        <v>3</v>
      </c>
      <c r="F883" s="3">
        <f>WEEKDAY(DATE(2024,MONTH(tblData[[#This Row],[Birthday 2024]]),1),2)</f>
        <v>7</v>
      </c>
      <c r="G883" s="87">
        <f>DATE(2024,MONTH(tblData[[#This Row],[Birthday 2024]]),1)</f>
        <v>45627</v>
      </c>
      <c r="H883" s="87">
        <f>IF(tblData[[#This Row],[First Day of week of the month]]&lt;=2,tblData[[#This Row],[First Day of week]]+2-tblData[[#This Row],[First Day of week of the month]],tblData[[#This Row],[First Day of week]]+7-tblData[[#This Row],[First Day of week of the month]]+2)</f>
        <v>45629</v>
      </c>
      <c r="I883" s="87">
        <f>tblData[[#This Row],[First Tuesday of the month]]+7*2</f>
        <v>45643</v>
      </c>
      <c r="J883" s="3" t="b">
        <f>tblData[[#This Row],[Third Tuesday of the month]]=tblData[[#This Row],[Birthday 2024]]</f>
        <v>0</v>
      </c>
      <c r="K883" s="87" cm="1">
        <f t="array" ref="K883">tblData[[#This Row],[Birthday 2024]]-_xlfn.SWITCH(tblData[[#This Row],[Day of week]],7,0,6,6,5,5,4,4,3,3,2,2,1,1)</f>
        <v>45634</v>
      </c>
      <c r="L883" s="87">
        <f>IF(MONTH(tblData[[#This Row],[Birthday 2024]])=2,DATE(2024,2,25),EOMONTH(tblData[[#This Row],[Birthday 2024]],0)-4)</f>
        <v>45653</v>
      </c>
      <c r="M883" s="87">
        <f>EOMONTH(tblData[[#This Row],[Birthday 2024]],0)</f>
        <v>45657</v>
      </c>
      <c r="N883" s="87" t="b">
        <f>MEDIAN(tblData[[#This Row],[Last - 5]:[Last]],tblData[[#This Row],[Birthday 2024]])=tblData[[#This Row],[Birthday 2024]]</f>
        <v>0</v>
      </c>
      <c r="O883" s="87" t="b">
        <f>DAY(tblData[[#This Row],[Birthday 2024]]) = DAY(EDATE(tblData[[#This Row],[Birthday 2024]],6))</f>
        <v>1</v>
      </c>
      <c r="P883" s="87" t="b">
        <f>IF((tblData[[#This Row],[Day of week]]=7)+(tblData[[#This Row],[Day of week]]=6),TRUE,FALSE)</f>
        <v>0</v>
      </c>
      <c r="Q883" s="3">
        <f>IF(tblData[[#This Row],[Is Weekend]],DAY(tblData[[#This Row],[Birthday 2024]]),0)</f>
        <v>0</v>
      </c>
    </row>
    <row r="884" spans="2:17" ht="23.25" customHeight="1" x14ac:dyDescent="0.25">
      <c r="B884" s="19" t="s">
        <v>861</v>
      </c>
      <c r="C884" s="20">
        <v>37959</v>
      </c>
      <c r="D884" s="86">
        <f>DATE(2024,MONTH(tblData[[#This Row],[Birthday (MM/DD/YYYY)]]),DAY(tblData[[#This Row],[Birthday (MM/DD/YYYY)]]))</f>
        <v>45630</v>
      </c>
      <c r="E884" s="3">
        <f>WEEKDAY(tblData[[#This Row],[Birthday 2024]],2)</f>
        <v>3</v>
      </c>
      <c r="F884" s="3">
        <f>WEEKDAY(DATE(2024,MONTH(tblData[[#This Row],[Birthday 2024]]),1),2)</f>
        <v>7</v>
      </c>
      <c r="G884" s="87">
        <f>DATE(2024,MONTH(tblData[[#This Row],[Birthday 2024]]),1)</f>
        <v>45627</v>
      </c>
      <c r="H884" s="87">
        <f>IF(tblData[[#This Row],[First Day of week of the month]]&lt;=2,tblData[[#This Row],[First Day of week]]+2-tblData[[#This Row],[First Day of week of the month]],tblData[[#This Row],[First Day of week]]+7-tblData[[#This Row],[First Day of week of the month]]+2)</f>
        <v>45629</v>
      </c>
      <c r="I884" s="87">
        <f>tblData[[#This Row],[First Tuesday of the month]]+7*2</f>
        <v>45643</v>
      </c>
      <c r="J884" s="3" t="b">
        <f>tblData[[#This Row],[Third Tuesday of the month]]=tblData[[#This Row],[Birthday 2024]]</f>
        <v>0</v>
      </c>
      <c r="K884" s="87" cm="1">
        <f t="array" ref="K884">tblData[[#This Row],[Birthday 2024]]-_xlfn.SWITCH(tblData[[#This Row],[Day of week]],7,0,6,6,5,5,4,4,3,3,2,2,1,1)</f>
        <v>45627</v>
      </c>
      <c r="L884" s="87">
        <f>IF(MONTH(tblData[[#This Row],[Birthday 2024]])=2,DATE(2024,2,25),EOMONTH(tblData[[#This Row],[Birthday 2024]],0)-4)</f>
        <v>45653</v>
      </c>
      <c r="M884" s="87">
        <f>EOMONTH(tblData[[#This Row],[Birthday 2024]],0)</f>
        <v>45657</v>
      </c>
      <c r="N884" s="87" t="b">
        <f>MEDIAN(tblData[[#This Row],[Last - 5]:[Last]],tblData[[#This Row],[Birthday 2024]])=tblData[[#This Row],[Birthday 2024]]</f>
        <v>0</v>
      </c>
      <c r="O884" s="87" t="b">
        <f>DAY(tblData[[#This Row],[Birthday 2024]]) = DAY(EDATE(tblData[[#This Row],[Birthday 2024]],6))</f>
        <v>1</v>
      </c>
      <c r="P884" s="87" t="b">
        <f>IF((tblData[[#This Row],[Day of week]]=7)+(tblData[[#This Row],[Day of week]]=6),TRUE,FALSE)</f>
        <v>0</v>
      </c>
      <c r="Q884" s="3">
        <f>IF(tblData[[#This Row],[Is Weekend]],DAY(tblData[[#This Row],[Birthday 2024]]),0)</f>
        <v>0</v>
      </c>
    </row>
    <row r="885" spans="2:17" ht="23.25" customHeight="1" x14ac:dyDescent="0.25">
      <c r="B885" s="19" t="s">
        <v>862</v>
      </c>
      <c r="C885" s="20">
        <v>38281</v>
      </c>
      <c r="D885" s="86">
        <f>DATE(2024,MONTH(tblData[[#This Row],[Birthday (MM/DD/YYYY)]]),DAY(tblData[[#This Row],[Birthday (MM/DD/YYYY)]]))</f>
        <v>45586</v>
      </c>
      <c r="E885" s="3">
        <f>WEEKDAY(tblData[[#This Row],[Birthday 2024]],2)</f>
        <v>1</v>
      </c>
      <c r="F885" s="3">
        <f>WEEKDAY(DATE(2024,MONTH(tblData[[#This Row],[Birthday 2024]]),1),2)</f>
        <v>2</v>
      </c>
      <c r="G885" s="87">
        <f>DATE(2024,MONTH(tblData[[#This Row],[Birthday 2024]]),1)</f>
        <v>45566</v>
      </c>
      <c r="H885" s="87">
        <f>IF(tblData[[#This Row],[First Day of week of the month]]&lt;=2,tblData[[#This Row],[First Day of week]]+2-tblData[[#This Row],[First Day of week of the month]],tblData[[#This Row],[First Day of week]]+7-tblData[[#This Row],[First Day of week of the month]]+2)</f>
        <v>45566</v>
      </c>
      <c r="I885" s="87">
        <f>tblData[[#This Row],[First Tuesday of the month]]+7*2</f>
        <v>45580</v>
      </c>
      <c r="J885" s="3" t="b">
        <f>tblData[[#This Row],[Third Tuesday of the month]]=tblData[[#This Row],[Birthday 2024]]</f>
        <v>0</v>
      </c>
      <c r="K885" s="87" cm="1">
        <f t="array" ref="K885">tblData[[#This Row],[Birthday 2024]]-_xlfn.SWITCH(tblData[[#This Row],[Day of week]],7,0,6,6,5,5,4,4,3,3,2,2,1,1)</f>
        <v>45585</v>
      </c>
      <c r="L885" s="87">
        <f>IF(MONTH(tblData[[#This Row],[Birthday 2024]])=2,DATE(2024,2,25),EOMONTH(tblData[[#This Row],[Birthday 2024]],0)-4)</f>
        <v>45592</v>
      </c>
      <c r="M885" s="87">
        <f>EOMONTH(tblData[[#This Row],[Birthday 2024]],0)</f>
        <v>45596</v>
      </c>
      <c r="N885" s="87" t="b">
        <f>MEDIAN(tblData[[#This Row],[Last - 5]:[Last]],tblData[[#This Row],[Birthday 2024]])=tblData[[#This Row],[Birthday 2024]]</f>
        <v>0</v>
      </c>
      <c r="O885" s="87" t="b">
        <f>DAY(tblData[[#This Row],[Birthday 2024]]) = DAY(EDATE(tblData[[#This Row],[Birthday 2024]],6))</f>
        <v>1</v>
      </c>
      <c r="P885" s="87" t="b">
        <f>IF((tblData[[#This Row],[Day of week]]=7)+(tblData[[#This Row],[Day of week]]=6),TRUE,FALSE)</f>
        <v>0</v>
      </c>
      <c r="Q885" s="3">
        <f>IF(tblData[[#This Row],[Is Weekend]],DAY(tblData[[#This Row],[Birthday 2024]]),0)</f>
        <v>0</v>
      </c>
    </row>
    <row r="886" spans="2:17" ht="23.25" customHeight="1" x14ac:dyDescent="0.25">
      <c r="B886" s="19" t="s">
        <v>863</v>
      </c>
      <c r="C886" s="20">
        <v>37608</v>
      </c>
      <c r="D886" s="86">
        <f>DATE(2024,MONTH(tblData[[#This Row],[Birthday (MM/DD/YYYY)]]),DAY(tblData[[#This Row],[Birthday (MM/DD/YYYY)]]))</f>
        <v>45644</v>
      </c>
      <c r="E886" s="3">
        <f>WEEKDAY(tblData[[#This Row],[Birthday 2024]],2)</f>
        <v>3</v>
      </c>
      <c r="F886" s="3">
        <f>WEEKDAY(DATE(2024,MONTH(tblData[[#This Row],[Birthday 2024]]),1),2)</f>
        <v>7</v>
      </c>
      <c r="G886" s="87">
        <f>DATE(2024,MONTH(tblData[[#This Row],[Birthday 2024]]),1)</f>
        <v>45627</v>
      </c>
      <c r="H886" s="87">
        <f>IF(tblData[[#This Row],[First Day of week of the month]]&lt;=2,tblData[[#This Row],[First Day of week]]+2-tblData[[#This Row],[First Day of week of the month]],tblData[[#This Row],[First Day of week]]+7-tblData[[#This Row],[First Day of week of the month]]+2)</f>
        <v>45629</v>
      </c>
      <c r="I886" s="87">
        <f>tblData[[#This Row],[First Tuesday of the month]]+7*2</f>
        <v>45643</v>
      </c>
      <c r="J886" s="3" t="b">
        <f>tblData[[#This Row],[Third Tuesday of the month]]=tblData[[#This Row],[Birthday 2024]]</f>
        <v>0</v>
      </c>
      <c r="K886" s="87" cm="1">
        <f t="array" ref="K886">tblData[[#This Row],[Birthday 2024]]-_xlfn.SWITCH(tblData[[#This Row],[Day of week]],7,0,6,6,5,5,4,4,3,3,2,2,1,1)</f>
        <v>45641</v>
      </c>
      <c r="L886" s="87">
        <f>IF(MONTH(tblData[[#This Row],[Birthday 2024]])=2,DATE(2024,2,25),EOMONTH(tblData[[#This Row],[Birthday 2024]],0)-4)</f>
        <v>45653</v>
      </c>
      <c r="M886" s="87">
        <f>EOMONTH(tblData[[#This Row],[Birthday 2024]],0)</f>
        <v>45657</v>
      </c>
      <c r="N886" s="87" t="b">
        <f>MEDIAN(tblData[[#This Row],[Last - 5]:[Last]],tblData[[#This Row],[Birthday 2024]])=tblData[[#This Row],[Birthday 2024]]</f>
        <v>0</v>
      </c>
      <c r="O886" s="87" t="b">
        <f>DAY(tblData[[#This Row],[Birthday 2024]]) = DAY(EDATE(tblData[[#This Row],[Birthday 2024]],6))</f>
        <v>1</v>
      </c>
      <c r="P886" s="87" t="b">
        <f>IF((tblData[[#This Row],[Day of week]]=7)+(tblData[[#This Row],[Day of week]]=6),TRUE,FALSE)</f>
        <v>0</v>
      </c>
      <c r="Q886" s="3">
        <f>IF(tblData[[#This Row],[Is Weekend]],DAY(tblData[[#This Row],[Birthday 2024]]),0)</f>
        <v>0</v>
      </c>
    </row>
    <row r="887" spans="2:17" ht="23.25" customHeight="1" x14ac:dyDescent="0.25">
      <c r="B887" s="19" t="s">
        <v>864</v>
      </c>
      <c r="C887" s="20">
        <v>37272</v>
      </c>
      <c r="D887" s="86">
        <f>DATE(2024,MONTH(tblData[[#This Row],[Birthday (MM/DD/YYYY)]]),DAY(tblData[[#This Row],[Birthday (MM/DD/YYYY)]]))</f>
        <v>45307</v>
      </c>
      <c r="E887" s="3">
        <f>WEEKDAY(tblData[[#This Row],[Birthday 2024]],2)</f>
        <v>2</v>
      </c>
      <c r="F887" s="3">
        <f>WEEKDAY(DATE(2024,MONTH(tblData[[#This Row],[Birthday 2024]]),1),2)</f>
        <v>1</v>
      </c>
      <c r="G887" s="87">
        <f>DATE(2024,MONTH(tblData[[#This Row],[Birthday 2024]]),1)</f>
        <v>45292</v>
      </c>
      <c r="H887" s="87">
        <f>IF(tblData[[#This Row],[First Day of week of the month]]&lt;=2,tblData[[#This Row],[First Day of week]]+2-tblData[[#This Row],[First Day of week of the month]],tblData[[#This Row],[First Day of week]]+7-tblData[[#This Row],[First Day of week of the month]]+2)</f>
        <v>45293</v>
      </c>
      <c r="I887" s="87">
        <f>tblData[[#This Row],[First Tuesday of the month]]+7*2</f>
        <v>45307</v>
      </c>
      <c r="J887" s="3" t="b">
        <f>tblData[[#This Row],[Third Tuesday of the month]]=tblData[[#This Row],[Birthday 2024]]</f>
        <v>1</v>
      </c>
      <c r="K887" s="87" cm="1">
        <f t="array" ref="K887">tblData[[#This Row],[Birthday 2024]]-_xlfn.SWITCH(tblData[[#This Row],[Day of week]],7,0,6,6,5,5,4,4,3,3,2,2,1,1)</f>
        <v>45305</v>
      </c>
      <c r="L887" s="87">
        <f>IF(MONTH(tblData[[#This Row],[Birthday 2024]])=2,DATE(2024,2,25),EOMONTH(tblData[[#This Row],[Birthday 2024]],0)-4)</f>
        <v>45318</v>
      </c>
      <c r="M887" s="87">
        <f>EOMONTH(tblData[[#This Row],[Birthday 2024]],0)</f>
        <v>45322</v>
      </c>
      <c r="N887" s="87" t="b">
        <f>MEDIAN(tblData[[#This Row],[Last - 5]:[Last]],tblData[[#This Row],[Birthday 2024]])=tblData[[#This Row],[Birthday 2024]]</f>
        <v>0</v>
      </c>
      <c r="O887" s="87" t="b">
        <f>DAY(tblData[[#This Row],[Birthday 2024]]) = DAY(EDATE(tblData[[#This Row],[Birthday 2024]],6))</f>
        <v>1</v>
      </c>
      <c r="P887" s="87" t="b">
        <f>IF((tblData[[#This Row],[Day of week]]=7)+(tblData[[#This Row],[Day of week]]=6),TRUE,FALSE)</f>
        <v>0</v>
      </c>
      <c r="Q887" s="3">
        <f>IF(tblData[[#This Row],[Is Weekend]],DAY(tblData[[#This Row],[Birthday 2024]]),0)</f>
        <v>0</v>
      </c>
    </row>
    <row r="888" spans="2:17" ht="23.25" customHeight="1" x14ac:dyDescent="0.25">
      <c r="B888" s="19" t="s">
        <v>865</v>
      </c>
      <c r="C888" s="20">
        <v>38238</v>
      </c>
      <c r="D888" s="86">
        <f>DATE(2024,MONTH(tblData[[#This Row],[Birthday (MM/DD/YYYY)]]),DAY(tblData[[#This Row],[Birthday (MM/DD/YYYY)]]))</f>
        <v>45543</v>
      </c>
      <c r="E888" s="3">
        <f>WEEKDAY(tblData[[#This Row],[Birthday 2024]],2)</f>
        <v>7</v>
      </c>
      <c r="F888" s="3">
        <f>WEEKDAY(DATE(2024,MONTH(tblData[[#This Row],[Birthday 2024]]),1),2)</f>
        <v>7</v>
      </c>
      <c r="G888" s="87">
        <f>DATE(2024,MONTH(tblData[[#This Row],[Birthday 2024]]),1)</f>
        <v>45536</v>
      </c>
      <c r="H888" s="87">
        <f>IF(tblData[[#This Row],[First Day of week of the month]]&lt;=2,tblData[[#This Row],[First Day of week]]+2-tblData[[#This Row],[First Day of week of the month]],tblData[[#This Row],[First Day of week]]+7-tblData[[#This Row],[First Day of week of the month]]+2)</f>
        <v>45538</v>
      </c>
      <c r="I888" s="87">
        <f>tblData[[#This Row],[First Tuesday of the month]]+7*2</f>
        <v>45552</v>
      </c>
      <c r="J888" s="3" t="b">
        <f>tblData[[#This Row],[Third Tuesday of the month]]=tblData[[#This Row],[Birthday 2024]]</f>
        <v>0</v>
      </c>
      <c r="K888" s="87" cm="1">
        <f t="array" ref="K888">tblData[[#This Row],[Birthday 2024]]-_xlfn.SWITCH(tblData[[#This Row],[Day of week]],7,0,6,6,5,5,4,4,3,3,2,2,1,1)</f>
        <v>45543</v>
      </c>
      <c r="L888" s="87">
        <f>IF(MONTH(tblData[[#This Row],[Birthday 2024]])=2,DATE(2024,2,25),EOMONTH(tblData[[#This Row],[Birthday 2024]],0)-4)</f>
        <v>45561</v>
      </c>
      <c r="M888" s="87">
        <f>EOMONTH(tblData[[#This Row],[Birthday 2024]],0)</f>
        <v>45565</v>
      </c>
      <c r="N888" s="87" t="b">
        <f>MEDIAN(tblData[[#This Row],[Last - 5]:[Last]],tblData[[#This Row],[Birthday 2024]])=tblData[[#This Row],[Birthday 2024]]</f>
        <v>0</v>
      </c>
      <c r="O888" s="87" t="b">
        <f>DAY(tblData[[#This Row],[Birthday 2024]]) = DAY(EDATE(tblData[[#This Row],[Birthday 2024]],6))</f>
        <v>1</v>
      </c>
      <c r="P888" s="87" t="b">
        <f>IF((tblData[[#This Row],[Day of week]]=7)+(tblData[[#This Row],[Day of week]]=6),TRUE,FALSE)</f>
        <v>1</v>
      </c>
      <c r="Q888" s="3">
        <f>IF(tblData[[#This Row],[Is Weekend]],DAY(tblData[[#This Row],[Birthday 2024]]),0)</f>
        <v>8</v>
      </c>
    </row>
    <row r="889" spans="2:17" ht="23.25" customHeight="1" x14ac:dyDescent="0.25">
      <c r="B889" s="19" t="s">
        <v>866</v>
      </c>
      <c r="C889" s="20">
        <v>33368</v>
      </c>
      <c r="D889" s="86">
        <f>DATE(2024,MONTH(tblData[[#This Row],[Birthday (MM/DD/YYYY)]]),DAY(tblData[[#This Row],[Birthday (MM/DD/YYYY)]]))</f>
        <v>45422</v>
      </c>
      <c r="E889" s="3">
        <f>WEEKDAY(tblData[[#This Row],[Birthday 2024]],2)</f>
        <v>5</v>
      </c>
      <c r="F889" s="3">
        <f>WEEKDAY(DATE(2024,MONTH(tblData[[#This Row],[Birthday 2024]]),1),2)</f>
        <v>3</v>
      </c>
      <c r="G889" s="87">
        <f>DATE(2024,MONTH(tblData[[#This Row],[Birthday 2024]]),1)</f>
        <v>45413</v>
      </c>
      <c r="H889" s="87">
        <f>IF(tblData[[#This Row],[First Day of week of the month]]&lt;=2,tblData[[#This Row],[First Day of week]]+2-tblData[[#This Row],[First Day of week of the month]],tblData[[#This Row],[First Day of week]]+7-tblData[[#This Row],[First Day of week of the month]]+2)</f>
        <v>45419</v>
      </c>
      <c r="I889" s="87">
        <f>tblData[[#This Row],[First Tuesday of the month]]+7*2</f>
        <v>45433</v>
      </c>
      <c r="J889" s="3" t="b">
        <f>tblData[[#This Row],[Third Tuesday of the month]]=tblData[[#This Row],[Birthday 2024]]</f>
        <v>0</v>
      </c>
      <c r="K889" s="87" cm="1">
        <f t="array" ref="K889">tblData[[#This Row],[Birthday 2024]]-_xlfn.SWITCH(tblData[[#This Row],[Day of week]],7,0,6,6,5,5,4,4,3,3,2,2,1,1)</f>
        <v>45417</v>
      </c>
      <c r="L889" s="87">
        <f>IF(MONTH(tblData[[#This Row],[Birthday 2024]])=2,DATE(2024,2,25),EOMONTH(tblData[[#This Row],[Birthday 2024]],0)-4)</f>
        <v>45439</v>
      </c>
      <c r="M889" s="87">
        <f>EOMONTH(tblData[[#This Row],[Birthday 2024]],0)</f>
        <v>45443</v>
      </c>
      <c r="N889" s="87" t="b">
        <f>MEDIAN(tblData[[#This Row],[Last - 5]:[Last]],tblData[[#This Row],[Birthday 2024]])=tblData[[#This Row],[Birthday 2024]]</f>
        <v>0</v>
      </c>
      <c r="O889" s="87" t="b">
        <f>DAY(tblData[[#This Row],[Birthday 2024]]) = DAY(EDATE(tblData[[#This Row],[Birthday 2024]],6))</f>
        <v>1</v>
      </c>
      <c r="P889" s="87" t="b">
        <f>IF((tblData[[#This Row],[Day of week]]=7)+(tblData[[#This Row],[Day of week]]=6),TRUE,FALSE)</f>
        <v>0</v>
      </c>
      <c r="Q889" s="3">
        <f>IF(tblData[[#This Row],[Is Weekend]],DAY(tblData[[#This Row],[Birthday 2024]]),0)</f>
        <v>0</v>
      </c>
    </row>
    <row r="890" spans="2:17" ht="23.25" customHeight="1" x14ac:dyDescent="0.25">
      <c r="B890" s="19" t="s">
        <v>867</v>
      </c>
      <c r="C890" s="20">
        <v>36926</v>
      </c>
      <c r="D890" s="86">
        <f>DATE(2024,MONTH(tblData[[#This Row],[Birthday (MM/DD/YYYY)]]),DAY(tblData[[#This Row],[Birthday (MM/DD/YYYY)]]))</f>
        <v>45326</v>
      </c>
      <c r="E890" s="3">
        <f>WEEKDAY(tblData[[#This Row],[Birthday 2024]],2)</f>
        <v>7</v>
      </c>
      <c r="F890" s="3">
        <f>WEEKDAY(DATE(2024,MONTH(tblData[[#This Row],[Birthday 2024]]),1),2)</f>
        <v>4</v>
      </c>
      <c r="G890" s="87">
        <f>DATE(2024,MONTH(tblData[[#This Row],[Birthday 2024]]),1)</f>
        <v>45323</v>
      </c>
      <c r="H890" s="87">
        <f>IF(tblData[[#This Row],[First Day of week of the month]]&lt;=2,tblData[[#This Row],[First Day of week]]+2-tblData[[#This Row],[First Day of week of the month]],tblData[[#This Row],[First Day of week]]+7-tblData[[#This Row],[First Day of week of the month]]+2)</f>
        <v>45328</v>
      </c>
      <c r="I890" s="87">
        <f>tblData[[#This Row],[First Tuesday of the month]]+7*2</f>
        <v>45342</v>
      </c>
      <c r="J890" s="3" t="b">
        <f>tblData[[#This Row],[Third Tuesday of the month]]=tblData[[#This Row],[Birthday 2024]]</f>
        <v>0</v>
      </c>
      <c r="K890" s="87" cm="1">
        <f t="array" ref="K890">tblData[[#This Row],[Birthday 2024]]-_xlfn.SWITCH(tblData[[#This Row],[Day of week]],7,0,6,6,5,5,4,4,3,3,2,2,1,1)</f>
        <v>45326</v>
      </c>
      <c r="L890" s="87">
        <f>IF(MONTH(tblData[[#This Row],[Birthday 2024]])=2,DATE(2024,2,25),EOMONTH(tblData[[#This Row],[Birthday 2024]],0)-4)</f>
        <v>45347</v>
      </c>
      <c r="M890" s="87">
        <f>EOMONTH(tblData[[#This Row],[Birthday 2024]],0)</f>
        <v>45351</v>
      </c>
      <c r="N890" s="87" t="b">
        <f>MEDIAN(tblData[[#This Row],[Last - 5]:[Last]],tblData[[#This Row],[Birthday 2024]])=tblData[[#This Row],[Birthday 2024]]</f>
        <v>0</v>
      </c>
      <c r="O890" s="87" t="b">
        <f>DAY(tblData[[#This Row],[Birthday 2024]]) = DAY(EDATE(tblData[[#This Row],[Birthday 2024]],6))</f>
        <v>1</v>
      </c>
      <c r="P890" s="87" t="b">
        <f>IF((tblData[[#This Row],[Day of week]]=7)+(tblData[[#This Row],[Day of week]]=6),TRUE,FALSE)</f>
        <v>1</v>
      </c>
      <c r="Q890" s="3">
        <f>IF(tblData[[#This Row],[Is Weekend]],DAY(tblData[[#This Row],[Birthday 2024]]),0)</f>
        <v>4</v>
      </c>
    </row>
    <row r="891" spans="2:17" ht="23.25" customHeight="1" x14ac:dyDescent="0.25">
      <c r="B891" s="19" t="s">
        <v>868</v>
      </c>
      <c r="C891" s="20">
        <v>37215</v>
      </c>
      <c r="D891" s="86">
        <f>DATE(2024,MONTH(tblData[[#This Row],[Birthday (MM/DD/YYYY)]]),DAY(tblData[[#This Row],[Birthday (MM/DD/YYYY)]]))</f>
        <v>45616</v>
      </c>
      <c r="E891" s="3">
        <f>WEEKDAY(tblData[[#This Row],[Birthday 2024]],2)</f>
        <v>3</v>
      </c>
      <c r="F891" s="3">
        <f>WEEKDAY(DATE(2024,MONTH(tblData[[#This Row],[Birthday 2024]]),1),2)</f>
        <v>5</v>
      </c>
      <c r="G891" s="87">
        <f>DATE(2024,MONTH(tblData[[#This Row],[Birthday 2024]]),1)</f>
        <v>45597</v>
      </c>
      <c r="H891" s="87">
        <f>IF(tblData[[#This Row],[First Day of week of the month]]&lt;=2,tblData[[#This Row],[First Day of week]]+2-tblData[[#This Row],[First Day of week of the month]],tblData[[#This Row],[First Day of week]]+7-tblData[[#This Row],[First Day of week of the month]]+2)</f>
        <v>45601</v>
      </c>
      <c r="I891" s="87">
        <f>tblData[[#This Row],[First Tuesday of the month]]+7*2</f>
        <v>45615</v>
      </c>
      <c r="J891" s="3" t="b">
        <f>tblData[[#This Row],[Third Tuesday of the month]]=tblData[[#This Row],[Birthday 2024]]</f>
        <v>0</v>
      </c>
      <c r="K891" s="87" cm="1">
        <f t="array" ref="K891">tblData[[#This Row],[Birthday 2024]]-_xlfn.SWITCH(tblData[[#This Row],[Day of week]],7,0,6,6,5,5,4,4,3,3,2,2,1,1)</f>
        <v>45613</v>
      </c>
      <c r="L891" s="87">
        <f>IF(MONTH(tblData[[#This Row],[Birthday 2024]])=2,DATE(2024,2,25),EOMONTH(tblData[[#This Row],[Birthday 2024]],0)-4)</f>
        <v>45622</v>
      </c>
      <c r="M891" s="87">
        <f>EOMONTH(tblData[[#This Row],[Birthday 2024]],0)</f>
        <v>45626</v>
      </c>
      <c r="N891" s="87" t="b">
        <f>MEDIAN(tblData[[#This Row],[Last - 5]:[Last]],tblData[[#This Row],[Birthday 2024]])=tblData[[#This Row],[Birthday 2024]]</f>
        <v>0</v>
      </c>
      <c r="O891" s="87" t="b">
        <f>DAY(tblData[[#This Row],[Birthday 2024]]) = DAY(EDATE(tblData[[#This Row],[Birthday 2024]],6))</f>
        <v>1</v>
      </c>
      <c r="P891" s="87" t="b">
        <f>IF((tblData[[#This Row],[Day of week]]=7)+(tblData[[#This Row],[Day of week]]=6),TRUE,FALSE)</f>
        <v>0</v>
      </c>
      <c r="Q891" s="3">
        <f>IF(tblData[[#This Row],[Is Weekend]],DAY(tblData[[#This Row],[Birthday 2024]]),0)</f>
        <v>0</v>
      </c>
    </row>
    <row r="892" spans="2:17" ht="23.25" customHeight="1" x14ac:dyDescent="0.25">
      <c r="B892" s="19" t="s">
        <v>869</v>
      </c>
      <c r="C892" s="20">
        <v>38135</v>
      </c>
      <c r="D892" s="86">
        <f>DATE(2024,MONTH(tblData[[#This Row],[Birthday (MM/DD/YYYY)]]),DAY(tblData[[#This Row],[Birthday (MM/DD/YYYY)]]))</f>
        <v>45440</v>
      </c>
      <c r="E892" s="3">
        <f>WEEKDAY(tblData[[#This Row],[Birthday 2024]],2)</f>
        <v>2</v>
      </c>
      <c r="F892" s="3">
        <f>WEEKDAY(DATE(2024,MONTH(tblData[[#This Row],[Birthday 2024]]),1),2)</f>
        <v>3</v>
      </c>
      <c r="G892" s="87">
        <f>DATE(2024,MONTH(tblData[[#This Row],[Birthday 2024]]),1)</f>
        <v>45413</v>
      </c>
      <c r="H892" s="87">
        <f>IF(tblData[[#This Row],[First Day of week of the month]]&lt;=2,tblData[[#This Row],[First Day of week]]+2-tblData[[#This Row],[First Day of week of the month]],tblData[[#This Row],[First Day of week]]+7-tblData[[#This Row],[First Day of week of the month]]+2)</f>
        <v>45419</v>
      </c>
      <c r="I892" s="87">
        <f>tblData[[#This Row],[First Tuesday of the month]]+7*2</f>
        <v>45433</v>
      </c>
      <c r="J892" s="3" t="b">
        <f>tblData[[#This Row],[Third Tuesday of the month]]=tblData[[#This Row],[Birthday 2024]]</f>
        <v>0</v>
      </c>
      <c r="K892" s="87" cm="1">
        <f t="array" ref="K892">tblData[[#This Row],[Birthday 2024]]-_xlfn.SWITCH(tblData[[#This Row],[Day of week]],7,0,6,6,5,5,4,4,3,3,2,2,1,1)</f>
        <v>45438</v>
      </c>
      <c r="L892" s="87">
        <f>IF(MONTH(tblData[[#This Row],[Birthday 2024]])=2,DATE(2024,2,25),EOMONTH(tblData[[#This Row],[Birthday 2024]],0)-4)</f>
        <v>45439</v>
      </c>
      <c r="M892" s="87">
        <f>EOMONTH(tblData[[#This Row],[Birthday 2024]],0)</f>
        <v>45443</v>
      </c>
      <c r="N892" s="87" t="b">
        <f>MEDIAN(tblData[[#This Row],[Last - 5]:[Last]],tblData[[#This Row],[Birthday 2024]])=tblData[[#This Row],[Birthday 2024]]</f>
        <v>1</v>
      </c>
      <c r="O892" s="87" t="b">
        <f>DAY(tblData[[#This Row],[Birthday 2024]]) = DAY(EDATE(tblData[[#This Row],[Birthday 2024]],6))</f>
        <v>1</v>
      </c>
      <c r="P892" s="87" t="b">
        <f>IF((tblData[[#This Row],[Day of week]]=7)+(tblData[[#This Row],[Day of week]]=6),TRUE,FALSE)</f>
        <v>0</v>
      </c>
      <c r="Q892" s="3">
        <f>IF(tblData[[#This Row],[Is Weekend]],DAY(tblData[[#This Row],[Birthday 2024]]),0)</f>
        <v>0</v>
      </c>
    </row>
    <row r="893" spans="2:17" ht="23.25" customHeight="1" x14ac:dyDescent="0.25">
      <c r="B893" s="19" t="s">
        <v>870</v>
      </c>
      <c r="C893" s="20">
        <v>38281</v>
      </c>
      <c r="D893" s="86">
        <f>DATE(2024,MONTH(tblData[[#This Row],[Birthday (MM/DD/YYYY)]]),DAY(tblData[[#This Row],[Birthday (MM/DD/YYYY)]]))</f>
        <v>45586</v>
      </c>
      <c r="E893" s="3">
        <f>WEEKDAY(tblData[[#This Row],[Birthday 2024]],2)</f>
        <v>1</v>
      </c>
      <c r="F893" s="3">
        <f>WEEKDAY(DATE(2024,MONTH(tblData[[#This Row],[Birthday 2024]]),1),2)</f>
        <v>2</v>
      </c>
      <c r="G893" s="87">
        <f>DATE(2024,MONTH(tblData[[#This Row],[Birthday 2024]]),1)</f>
        <v>45566</v>
      </c>
      <c r="H893" s="87">
        <f>IF(tblData[[#This Row],[First Day of week of the month]]&lt;=2,tblData[[#This Row],[First Day of week]]+2-tblData[[#This Row],[First Day of week of the month]],tblData[[#This Row],[First Day of week]]+7-tblData[[#This Row],[First Day of week of the month]]+2)</f>
        <v>45566</v>
      </c>
      <c r="I893" s="87">
        <f>tblData[[#This Row],[First Tuesday of the month]]+7*2</f>
        <v>45580</v>
      </c>
      <c r="J893" s="3" t="b">
        <f>tblData[[#This Row],[Third Tuesday of the month]]=tblData[[#This Row],[Birthday 2024]]</f>
        <v>0</v>
      </c>
      <c r="K893" s="87" cm="1">
        <f t="array" ref="K893">tblData[[#This Row],[Birthday 2024]]-_xlfn.SWITCH(tblData[[#This Row],[Day of week]],7,0,6,6,5,5,4,4,3,3,2,2,1,1)</f>
        <v>45585</v>
      </c>
      <c r="L893" s="87">
        <f>IF(MONTH(tblData[[#This Row],[Birthday 2024]])=2,DATE(2024,2,25),EOMONTH(tblData[[#This Row],[Birthday 2024]],0)-4)</f>
        <v>45592</v>
      </c>
      <c r="M893" s="87">
        <f>EOMONTH(tblData[[#This Row],[Birthday 2024]],0)</f>
        <v>45596</v>
      </c>
      <c r="N893" s="87" t="b">
        <f>MEDIAN(tblData[[#This Row],[Last - 5]:[Last]],tblData[[#This Row],[Birthday 2024]])=tblData[[#This Row],[Birthday 2024]]</f>
        <v>0</v>
      </c>
      <c r="O893" s="87" t="b">
        <f>DAY(tblData[[#This Row],[Birthday 2024]]) = DAY(EDATE(tblData[[#This Row],[Birthday 2024]],6))</f>
        <v>1</v>
      </c>
      <c r="P893" s="87" t="b">
        <f>IF((tblData[[#This Row],[Day of week]]=7)+(tblData[[#This Row],[Day of week]]=6),TRUE,FALSE)</f>
        <v>0</v>
      </c>
      <c r="Q893" s="3">
        <f>IF(tblData[[#This Row],[Is Weekend]],DAY(tblData[[#This Row],[Birthday 2024]]),0)</f>
        <v>0</v>
      </c>
    </row>
    <row r="894" spans="2:17" ht="23.25" customHeight="1" x14ac:dyDescent="0.25">
      <c r="B894" s="19" t="s">
        <v>871</v>
      </c>
      <c r="C894" s="20">
        <v>37450</v>
      </c>
      <c r="D894" s="86">
        <f>DATE(2024,MONTH(tblData[[#This Row],[Birthday (MM/DD/YYYY)]]),DAY(tblData[[#This Row],[Birthday (MM/DD/YYYY)]]))</f>
        <v>45486</v>
      </c>
      <c r="E894" s="3">
        <f>WEEKDAY(tblData[[#This Row],[Birthday 2024]],2)</f>
        <v>6</v>
      </c>
      <c r="F894" s="3">
        <f>WEEKDAY(DATE(2024,MONTH(tblData[[#This Row],[Birthday 2024]]),1),2)</f>
        <v>1</v>
      </c>
      <c r="G894" s="87">
        <f>DATE(2024,MONTH(tblData[[#This Row],[Birthday 2024]]),1)</f>
        <v>45474</v>
      </c>
      <c r="H894" s="87">
        <f>IF(tblData[[#This Row],[First Day of week of the month]]&lt;=2,tblData[[#This Row],[First Day of week]]+2-tblData[[#This Row],[First Day of week of the month]],tblData[[#This Row],[First Day of week]]+7-tblData[[#This Row],[First Day of week of the month]]+2)</f>
        <v>45475</v>
      </c>
      <c r="I894" s="87">
        <f>tblData[[#This Row],[First Tuesday of the month]]+7*2</f>
        <v>45489</v>
      </c>
      <c r="J894" s="3" t="b">
        <f>tblData[[#This Row],[Third Tuesday of the month]]=tblData[[#This Row],[Birthday 2024]]</f>
        <v>0</v>
      </c>
      <c r="K894" s="87" cm="1">
        <f t="array" ref="K894">tblData[[#This Row],[Birthday 2024]]-_xlfn.SWITCH(tblData[[#This Row],[Day of week]],7,0,6,6,5,5,4,4,3,3,2,2,1,1)</f>
        <v>45480</v>
      </c>
      <c r="L894" s="87">
        <f>IF(MONTH(tblData[[#This Row],[Birthday 2024]])=2,DATE(2024,2,25),EOMONTH(tblData[[#This Row],[Birthday 2024]],0)-4)</f>
        <v>45500</v>
      </c>
      <c r="M894" s="87">
        <f>EOMONTH(tblData[[#This Row],[Birthday 2024]],0)</f>
        <v>45504</v>
      </c>
      <c r="N894" s="87" t="b">
        <f>MEDIAN(tblData[[#This Row],[Last - 5]:[Last]],tblData[[#This Row],[Birthday 2024]])=tblData[[#This Row],[Birthday 2024]]</f>
        <v>0</v>
      </c>
      <c r="O894" s="87" t="b">
        <f>DAY(tblData[[#This Row],[Birthday 2024]]) = DAY(EDATE(tblData[[#This Row],[Birthday 2024]],6))</f>
        <v>1</v>
      </c>
      <c r="P894" s="87" t="b">
        <f>IF((tblData[[#This Row],[Day of week]]=7)+(tblData[[#This Row],[Day of week]]=6),TRUE,FALSE)</f>
        <v>1</v>
      </c>
      <c r="Q894" s="3">
        <f>IF(tblData[[#This Row],[Is Weekend]],DAY(tblData[[#This Row],[Birthday 2024]]),0)</f>
        <v>13</v>
      </c>
    </row>
    <row r="895" spans="2:17" ht="23.25" customHeight="1" x14ac:dyDescent="0.25">
      <c r="B895" s="19" t="s">
        <v>872</v>
      </c>
      <c r="C895" s="20">
        <v>36920</v>
      </c>
      <c r="D895" s="86">
        <f>DATE(2024,MONTH(tblData[[#This Row],[Birthday (MM/DD/YYYY)]]),DAY(tblData[[#This Row],[Birthday (MM/DD/YYYY)]]))</f>
        <v>45320</v>
      </c>
      <c r="E895" s="3">
        <f>WEEKDAY(tblData[[#This Row],[Birthday 2024]],2)</f>
        <v>1</v>
      </c>
      <c r="F895" s="3">
        <f>WEEKDAY(DATE(2024,MONTH(tblData[[#This Row],[Birthday 2024]]),1),2)</f>
        <v>1</v>
      </c>
      <c r="G895" s="87">
        <f>DATE(2024,MONTH(tblData[[#This Row],[Birthday 2024]]),1)</f>
        <v>45292</v>
      </c>
      <c r="H895" s="87">
        <f>IF(tblData[[#This Row],[First Day of week of the month]]&lt;=2,tblData[[#This Row],[First Day of week]]+2-tblData[[#This Row],[First Day of week of the month]],tblData[[#This Row],[First Day of week]]+7-tblData[[#This Row],[First Day of week of the month]]+2)</f>
        <v>45293</v>
      </c>
      <c r="I895" s="87">
        <f>tblData[[#This Row],[First Tuesday of the month]]+7*2</f>
        <v>45307</v>
      </c>
      <c r="J895" s="3" t="b">
        <f>tblData[[#This Row],[Third Tuesday of the month]]=tblData[[#This Row],[Birthday 2024]]</f>
        <v>0</v>
      </c>
      <c r="K895" s="87" cm="1">
        <f t="array" ref="K895">tblData[[#This Row],[Birthday 2024]]-_xlfn.SWITCH(tblData[[#This Row],[Day of week]],7,0,6,6,5,5,4,4,3,3,2,2,1,1)</f>
        <v>45319</v>
      </c>
      <c r="L895" s="87">
        <f>IF(MONTH(tblData[[#This Row],[Birthday 2024]])=2,DATE(2024,2,25),EOMONTH(tblData[[#This Row],[Birthday 2024]],0)-4)</f>
        <v>45318</v>
      </c>
      <c r="M895" s="87">
        <f>EOMONTH(tblData[[#This Row],[Birthday 2024]],0)</f>
        <v>45322</v>
      </c>
      <c r="N895" s="87" t="b">
        <f>MEDIAN(tblData[[#This Row],[Last - 5]:[Last]],tblData[[#This Row],[Birthday 2024]])=tblData[[#This Row],[Birthday 2024]]</f>
        <v>1</v>
      </c>
      <c r="O895" s="87" t="b">
        <f>DAY(tblData[[#This Row],[Birthday 2024]]) = DAY(EDATE(tblData[[#This Row],[Birthday 2024]],6))</f>
        <v>1</v>
      </c>
      <c r="P895" s="87" t="b">
        <f>IF((tblData[[#This Row],[Day of week]]=7)+(tblData[[#This Row],[Day of week]]=6),TRUE,FALSE)</f>
        <v>0</v>
      </c>
      <c r="Q895" s="3">
        <f>IF(tblData[[#This Row],[Is Weekend]],DAY(tblData[[#This Row],[Birthday 2024]]),0)</f>
        <v>0</v>
      </c>
    </row>
    <row r="896" spans="2:17" ht="23.25" customHeight="1" x14ac:dyDescent="0.25">
      <c r="B896" s="19" t="s">
        <v>873</v>
      </c>
      <c r="C896" s="20">
        <v>38255</v>
      </c>
      <c r="D896" s="86">
        <f>DATE(2024,MONTH(tblData[[#This Row],[Birthday (MM/DD/YYYY)]]),DAY(tblData[[#This Row],[Birthday (MM/DD/YYYY)]]))</f>
        <v>45560</v>
      </c>
      <c r="E896" s="3">
        <f>WEEKDAY(tblData[[#This Row],[Birthday 2024]],2)</f>
        <v>3</v>
      </c>
      <c r="F896" s="3">
        <f>WEEKDAY(DATE(2024,MONTH(tblData[[#This Row],[Birthday 2024]]),1),2)</f>
        <v>7</v>
      </c>
      <c r="G896" s="87">
        <f>DATE(2024,MONTH(tblData[[#This Row],[Birthday 2024]]),1)</f>
        <v>45536</v>
      </c>
      <c r="H896" s="87">
        <f>IF(tblData[[#This Row],[First Day of week of the month]]&lt;=2,tblData[[#This Row],[First Day of week]]+2-tblData[[#This Row],[First Day of week of the month]],tblData[[#This Row],[First Day of week]]+7-tblData[[#This Row],[First Day of week of the month]]+2)</f>
        <v>45538</v>
      </c>
      <c r="I896" s="87">
        <f>tblData[[#This Row],[First Tuesday of the month]]+7*2</f>
        <v>45552</v>
      </c>
      <c r="J896" s="3" t="b">
        <f>tblData[[#This Row],[Third Tuesday of the month]]=tblData[[#This Row],[Birthday 2024]]</f>
        <v>0</v>
      </c>
      <c r="K896" s="87" cm="1">
        <f t="array" ref="K896">tblData[[#This Row],[Birthday 2024]]-_xlfn.SWITCH(tblData[[#This Row],[Day of week]],7,0,6,6,5,5,4,4,3,3,2,2,1,1)</f>
        <v>45557</v>
      </c>
      <c r="L896" s="87">
        <f>IF(MONTH(tblData[[#This Row],[Birthday 2024]])=2,DATE(2024,2,25),EOMONTH(tblData[[#This Row],[Birthday 2024]],0)-4)</f>
        <v>45561</v>
      </c>
      <c r="M896" s="87">
        <f>EOMONTH(tblData[[#This Row],[Birthday 2024]],0)</f>
        <v>45565</v>
      </c>
      <c r="N896" s="87" t="b">
        <f>MEDIAN(tblData[[#This Row],[Last - 5]:[Last]],tblData[[#This Row],[Birthday 2024]])=tblData[[#This Row],[Birthday 2024]]</f>
        <v>0</v>
      </c>
      <c r="O896" s="87" t="b">
        <f>DAY(tblData[[#This Row],[Birthday 2024]]) = DAY(EDATE(tblData[[#This Row],[Birthday 2024]],6))</f>
        <v>1</v>
      </c>
      <c r="P896" s="87" t="b">
        <f>IF((tblData[[#This Row],[Day of week]]=7)+(tblData[[#This Row],[Day of week]]=6),TRUE,FALSE)</f>
        <v>0</v>
      </c>
      <c r="Q896" s="3">
        <f>IF(tblData[[#This Row],[Is Weekend]],DAY(tblData[[#This Row],[Birthday 2024]]),0)</f>
        <v>0</v>
      </c>
    </row>
    <row r="897" spans="2:17" ht="23.25" customHeight="1" x14ac:dyDescent="0.25">
      <c r="B897" s="19" t="s">
        <v>874</v>
      </c>
      <c r="C897" s="20">
        <v>37005</v>
      </c>
      <c r="D897" s="86">
        <f>DATE(2024,MONTH(tblData[[#This Row],[Birthday (MM/DD/YYYY)]]),DAY(tblData[[#This Row],[Birthday (MM/DD/YYYY)]]))</f>
        <v>45406</v>
      </c>
      <c r="E897" s="3">
        <f>WEEKDAY(tblData[[#This Row],[Birthday 2024]],2)</f>
        <v>3</v>
      </c>
      <c r="F897" s="3">
        <f>WEEKDAY(DATE(2024,MONTH(tblData[[#This Row],[Birthday 2024]]),1),2)</f>
        <v>1</v>
      </c>
      <c r="G897" s="87">
        <f>DATE(2024,MONTH(tblData[[#This Row],[Birthday 2024]]),1)</f>
        <v>45383</v>
      </c>
      <c r="H897" s="87">
        <f>IF(tblData[[#This Row],[First Day of week of the month]]&lt;=2,tblData[[#This Row],[First Day of week]]+2-tblData[[#This Row],[First Day of week of the month]],tblData[[#This Row],[First Day of week]]+7-tblData[[#This Row],[First Day of week of the month]]+2)</f>
        <v>45384</v>
      </c>
      <c r="I897" s="87">
        <f>tblData[[#This Row],[First Tuesday of the month]]+7*2</f>
        <v>45398</v>
      </c>
      <c r="J897" s="3" t="b">
        <f>tblData[[#This Row],[Third Tuesday of the month]]=tblData[[#This Row],[Birthday 2024]]</f>
        <v>0</v>
      </c>
      <c r="K897" s="87" cm="1">
        <f t="array" ref="K897">tblData[[#This Row],[Birthday 2024]]-_xlfn.SWITCH(tblData[[#This Row],[Day of week]],7,0,6,6,5,5,4,4,3,3,2,2,1,1)</f>
        <v>45403</v>
      </c>
      <c r="L897" s="87">
        <f>IF(MONTH(tblData[[#This Row],[Birthday 2024]])=2,DATE(2024,2,25),EOMONTH(tblData[[#This Row],[Birthday 2024]],0)-4)</f>
        <v>45408</v>
      </c>
      <c r="M897" s="87">
        <f>EOMONTH(tblData[[#This Row],[Birthday 2024]],0)</f>
        <v>45412</v>
      </c>
      <c r="N897" s="87" t="b">
        <f>MEDIAN(tblData[[#This Row],[Last - 5]:[Last]],tblData[[#This Row],[Birthday 2024]])=tblData[[#This Row],[Birthday 2024]]</f>
        <v>0</v>
      </c>
      <c r="O897" s="87" t="b">
        <f>DAY(tblData[[#This Row],[Birthday 2024]]) = DAY(EDATE(tblData[[#This Row],[Birthday 2024]],6))</f>
        <v>1</v>
      </c>
      <c r="P897" s="87" t="b">
        <f>IF((tblData[[#This Row],[Day of week]]=7)+(tblData[[#This Row],[Day of week]]=6),TRUE,FALSE)</f>
        <v>0</v>
      </c>
      <c r="Q897" s="3">
        <f>IF(tblData[[#This Row],[Is Weekend]],DAY(tblData[[#This Row],[Birthday 2024]]),0)</f>
        <v>0</v>
      </c>
    </row>
    <row r="898" spans="2:17" ht="23.25" customHeight="1" x14ac:dyDescent="0.25">
      <c r="B898" s="19" t="s">
        <v>875</v>
      </c>
      <c r="C898" s="20">
        <v>37182</v>
      </c>
      <c r="D898" s="86">
        <f>DATE(2024,MONTH(tblData[[#This Row],[Birthday (MM/DD/YYYY)]]),DAY(tblData[[#This Row],[Birthday (MM/DD/YYYY)]]))</f>
        <v>45583</v>
      </c>
      <c r="E898" s="3">
        <f>WEEKDAY(tblData[[#This Row],[Birthday 2024]],2)</f>
        <v>5</v>
      </c>
      <c r="F898" s="3">
        <f>WEEKDAY(DATE(2024,MONTH(tblData[[#This Row],[Birthday 2024]]),1),2)</f>
        <v>2</v>
      </c>
      <c r="G898" s="87">
        <f>DATE(2024,MONTH(tblData[[#This Row],[Birthday 2024]]),1)</f>
        <v>45566</v>
      </c>
      <c r="H898" s="87">
        <f>IF(tblData[[#This Row],[First Day of week of the month]]&lt;=2,tblData[[#This Row],[First Day of week]]+2-tblData[[#This Row],[First Day of week of the month]],tblData[[#This Row],[First Day of week]]+7-tblData[[#This Row],[First Day of week of the month]]+2)</f>
        <v>45566</v>
      </c>
      <c r="I898" s="87">
        <f>tblData[[#This Row],[First Tuesday of the month]]+7*2</f>
        <v>45580</v>
      </c>
      <c r="J898" s="3" t="b">
        <f>tblData[[#This Row],[Third Tuesday of the month]]=tblData[[#This Row],[Birthday 2024]]</f>
        <v>0</v>
      </c>
      <c r="K898" s="87" cm="1">
        <f t="array" ref="K898">tblData[[#This Row],[Birthday 2024]]-_xlfn.SWITCH(tblData[[#This Row],[Day of week]],7,0,6,6,5,5,4,4,3,3,2,2,1,1)</f>
        <v>45578</v>
      </c>
      <c r="L898" s="87">
        <f>IF(MONTH(tblData[[#This Row],[Birthday 2024]])=2,DATE(2024,2,25),EOMONTH(tblData[[#This Row],[Birthday 2024]],0)-4)</f>
        <v>45592</v>
      </c>
      <c r="M898" s="87">
        <f>EOMONTH(tblData[[#This Row],[Birthday 2024]],0)</f>
        <v>45596</v>
      </c>
      <c r="N898" s="87" t="b">
        <f>MEDIAN(tblData[[#This Row],[Last - 5]:[Last]],tblData[[#This Row],[Birthday 2024]])=tblData[[#This Row],[Birthday 2024]]</f>
        <v>0</v>
      </c>
      <c r="O898" s="87" t="b">
        <f>DAY(tblData[[#This Row],[Birthday 2024]]) = DAY(EDATE(tblData[[#This Row],[Birthday 2024]],6))</f>
        <v>1</v>
      </c>
      <c r="P898" s="87" t="b">
        <f>IF((tblData[[#This Row],[Day of week]]=7)+(tblData[[#This Row],[Day of week]]=6),TRUE,FALSE)</f>
        <v>0</v>
      </c>
      <c r="Q898" s="3">
        <f>IF(tblData[[#This Row],[Is Weekend]],DAY(tblData[[#This Row],[Birthday 2024]]),0)</f>
        <v>0</v>
      </c>
    </row>
    <row r="899" spans="2:17" ht="23.25" customHeight="1" x14ac:dyDescent="0.25">
      <c r="B899" s="19" t="s">
        <v>876</v>
      </c>
      <c r="C899" s="20">
        <v>38139</v>
      </c>
      <c r="D899" s="86">
        <f>DATE(2024,MONTH(tblData[[#This Row],[Birthday (MM/DD/YYYY)]]),DAY(tblData[[#This Row],[Birthday (MM/DD/YYYY)]]))</f>
        <v>45444</v>
      </c>
      <c r="E899" s="3">
        <f>WEEKDAY(tblData[[#This Row],[Birthday 2024]],2)</f>
        <v>6</v>
      </c>
      <c r="F899" s="3">
        <f>WEEKDAY(DATE(2024,MONTH(tblData[[#This Row],[Birthday 2024]]),1),2)</f>
        <v>6</v>
      </c>
      <c r="G899" s="87">
        <f>DATE(2024,MONTH(tblData[[#This Row],[Birthday 2024]]),1)</f>
        <v>45444</v>
      </c>
      <c r="H899" s="87">
        <f>IF(tblData[[#This Row],[First Day of week of the month]]&lt;=2,tblData[[#This Row],[First Day of week]]+2-tblData[[#This Row],[First Day of week of the month]],tblData[[#This Row],[First Day of week]]+7-tblData[[#This Row],[First Day of week of the month]]+2)</f>
        <v>45447</v>
      </c>
      <c r="I899" s="87">
        <f>tblData[[#This Row],[First Tuesday of the month]]+7*2</f>
        <v>45461</v>
      </c>
      <c r="J899" s="3" t="b">
        <f>tblData[[#This Row],[Third Tuesday of the month]]=tblData[[#This Row],[Birthday 2024]]</f>
        <v>0</v>
      </c>
      <c r="K899" s="87" cm="1">
        <f t="array" ref="K899">tblData[[#This Row],[Birthday 2024]]-_xlfn.SWITCH(tblData[[#This Row],[Day of week]],7,0,6,6,5,5,4,4,3,3,2,2,1,1)</f>
        <v>45438</v>
      </c>
      <c r="L899" s="87">
        <f>IF(MONTH(tblData[[#This Row],[Birthday 2024]])=2,DATE(2024,2,25),EOMONTH(tblData[[#This Row],[Birthday 2024]],0)-4)</f>
        <v>45469</v>
      </c>
      <c r="M899" s="87">
        <f>EOMONTH(tblData[[#This Row],[Birthday 2024]],0)</f>
        <v>45473</v>
      </c>
      <c r="N899" s="87" t="b">
        <f>MEDIAN(tblData[[#This Row],[Last - 5]:[Last]],tblData[[#This Row],[Birthday 2024]])=tblData[[#This Row],[Birthday 2024]]</f>
        <v>0</v>
      </c>
      <c r="O899" s="87" t="b">
        <f>DAY(tblData[[#This Row],[Birthday 2024]]) = DAY(EDATE(tblData[[#This Row],[Birthday 2024]],6))</f>
        <v>1</v>
      </c>
      <c r="P899" s="87" t="b">
        <f>IF((tblData[[#This Row],[Day of week]]=7)+(tblData[[#This Row],[Day of week]]=6),TRUE,FALSE)</f>
        <v>1</v>
      </c>
      <c r="Q899" s="3">
        <f>IF(tblData[[#This Row],[Is Weekend]],DAY(tblData[[#This Row],[Birthday 2024]]),0)</f>
        <v>1</v>
      </c>
    </row>
    <row r="900" spans="2:17" ht="23.25" customHeight="1" x14ac:dyDescent="0.25">
      <c r="B900" s="19" t="s">
        <v>877</v>
      </c>
      <c r="C900" s="20">
        <v>37090</v>
      </c>
      <c r="D900" s="86">
        <f>DATE(2024,MONTH(tblData[[#This Row],[Birthday (MM/DD/YYYY)]]),DAY(tblData[[#This Row],[Birthday (MM/DD/YYYY)]]))</f>
        <v>45491</v>
      </c>
      <c r="E900" s="3">
        <f>WEEKDAY(tblData[[#This Row],[Birthday 2024]],2)</f>
        <v>4</v>
      </c>
      <c r="F900" s="3">
        <f>WEEKDAY(DATE(2024,MONTH(tblData[[#This Row],[Birthday 2024]]),1),2)</f>
        <v>1</v>
      </c>
      <c r="G900" s="87">
        <f>DATE(2024,MONTH(tblData[[#This Row],[Birthday 2024]]),1)</f>
        <v>45474</v>
      </c>
      <c r="H900" s="87">
        <f>IF(tblData[[#This Row],[First Day of week of the month]]&lt;=2,tblData[[#This Row],[First Day of week]]+2-tblData[[#This Row],[First Day of week of the month]],tblData[[#This Row],[First Day of week]]+7-tblData[[#This Row],[First Day of week of the month]]+2)</f>
        <v>45475</v>
      </c>
      <c r="I900" s="87">
        <f>tblData[[#This Row],[First Tuesday of the month]]+7*2</f>
        <v>45489</v>
      </c>
      <c r="J900" s="3" t="b">
        <f>tblData[[#This Row],[Third Tuesday of the month]]=tblData[[#This Row],[Birthday 2024]]</f>
        <v>0</v>
      </c>
      <c r="K900" s="87" cm="1">
        <f t="array" ref="K900">tblData[[#This Row],[Birthday 2024]]-_xlfn.SWITCH(tblData[[#This Row],[Day of week]],7,0,6,6,5,5,4,4,3,3,2,2,1,1)</f>
        <v>45487</v>
      </c>
      <c r="L900" s="87">
        <f>IF(MONTH(tblData[[#This Row],[Birthday 2024]])=2,DATE(2024,2,25),EOMONTH(tblData[[#This Row],[Birthday 2024]],0)-4)</f>
        <v>45500</v>
      </c>
      <c r="M900" s="87">
        <f>EOMONTH(tblData[[#This Row],[Birthday 2024]],0)</f>
        <v>45504</v>
      </c>
      <c r="N900" s="87" t="b">
        <f>MEDIAN(tblData[[#This Row],[Last - 5]:[Last]],tblData[[#This Row],[Birthday 2024]])=tblData[[#This Row],[Birthday 2024]]</f>
        <v>0</v>
      </c>
      <c r="O900" s="87" t="b">
        <f>DAY(tblData[[#This Row],[Birthday 2024]]) = DAY(EDATE(tblData[[#This Row],[Birthday 2024]],6))</f>
        <v>1</v>
      </c>
      <c r="P900" s="87" t="b">
        <f>IF((tblData[[#This Row],[Day of week]]=7)+(tblData[[#This Row],[Day of week]]=6),TRUE,FALSE)</f>
        <v>0</v>
      </c>
      <c r="Q900" s="3">
        <f>IF(tblData[[#This Row],[Is Weekend]],DAY(tblData[[#This Row],[Birthday 2024]]),0)</f>
        <v>0</v>
      </c>
    </row>
    <row r="901" spans="2:17" ht="23.25" customHeight="1" x14ac:dyDescent="0.25">
      <c r="B901" s="19" t="s">
        <v>878</v>
      </c>
      <c r="C901" s="20">
        <v>37174</v>
      </c>
      <c r="D901" s="86">
        <f>DATE(2024,MONTH(tblData[[#This Row],[Birthday (MM/DD/YYYY)]]),DAY(tblData[[#This Row],[Birthday (MM/DD/YYYY)]]))</f>
        <v>45575</v>
      </c>
      <c r="E901" s="3">
        <f>WEEKDAY(tblData[[#This Row],[Birthday 2024]],2)</f>
        <v>4</v>
      </c>
      <c r="F901" s="3">
        <f>WEEKDAY(DATE(2024,MONTH(tblData[[#This Row],[Birthday 2024]]),1),2)</f>
        <v>2</v>
      </c>
      <c r="G901" s="87">
        <f>DATE(2024,MONTH(tblData[[#This Row],[Birthday 2024]]),1)</f>
        <v>45566</v>
      </c>
      <c r="H901" s="87">
        <f>IF(tblData[[#This Row],[First Day of week of the month]]&lt;=2,tblData[[#This Row],[First Day of week]]+2-tblData[[#This Row],[First Day of week of the month]],tblData[[#This Row],[First Day of week]]+7-tblData[[#This Row],[First Day of week of the month]]+2)</f>
        <v>45566</v>
      </c>
      <c r="I901" s="87">
        <f>tblData[[#This Row],[First Tuesday of the month]]+7*2</f>
        <v>45580</v>
      </c>
      <c r="J901" s="3" t="b">
        <f>tblData[[#This Row],[Third Tuesday of the month]]=tblData[[#This Row],[Birthday 2024]]</f>
        <v>0</v>
      </c>
      <c r="K901" s="87" cm="1">
        <f t="array" ref="K901">tblData[[#This Row],[Birthday 2024]]-_xlfn.SWITCH(tblData[[#This Row],[Day of week]],7,0,6,6,5,5,4,4,3,3,2,2,1,1)</f>
        <v>45571</v>
      </c>
      <c r="L901" s="87">
        <f>IF(MONTH(tblData[[#This Row],[Birthday 2024]])=2,DATE(2024,2,25),EOMONTH(tblData[[#This Row],[Birthday 2024]],0)-4)</f>
        <v>45592</v>
      </c>
      <c r="M901" s="87">
        <f>EOMONTH(tblData[[#This Row],[Birthday 2024]],0)</f>
        <v>45596</v>
      </c>
      <c r="N901" s="87" t="b">
        <f>MEDIAN(tblData[[#This Row],[Last - 5]:[Last]],tblData[[#This Row],[Birthday 2024]])=tblData[[#This Row],[Birthday 2024]]</f>
        <v>0</v>
      </c>
      <c r="O901" s="87" t="b">
        <f>DAY(tblData[[#This Row],[Birthday 2024]]) = DAY(EDATE(tblData[[#This Row],[Birthday 2024]],6))</f>
        <v>1</v>
      </c>
      <c r="P901" s="87" t="b">
        <f>IF((tblData[[#This Row],[Day of week]]=7)+(tblData[[#This Row],[Day of week]]=6),TRUE,FALSE)</f>
        <v>0</v>
      </c>
      <c r="Q901" s="3">
        <f>IF(tblData[[#This Row],[Is Weekend]],DAY(tblData[[#This Row],[Birthday 2024]]),0)</f>
        <v>0</v>
      </c>
    </row>
    <row r="902" spans="2:17" ht="23.25" customHeight="1" x14ac:dyDescent="0.25">
      <c r="B902" s="19" t="s">
        <v>879</v>
      </c>
      <c r="C902" s="20">
        <v>36351</v>
      </c>
      <c r="D902" s="86">
        <f>DATE(2024,MONTH(tblData[[#This Row],[Birthday (MM/DD/YYYY)]]),DAY(tblData[[#This Row],[Birthday (MM/DD/YYYY)]]))</f>
        <v>45483</v>
      </c>
      <c r="E902" s="3">
        <f>WEEKDAY(tblData[[#This Row],[Birthday 2024]],2)</f>
        <v>3</v>
      </c>
      <c r="F902" s="3">
        <f>WEEKDAY(DATE(2024,MONTH(tblData[[#This Row],[Birthday 2024]]),1),2)</f>
        <v>1</v>
      </c>
      <c r="G902" s="87">
        <f>DATE(2024,MONTH(tblData[[#This Row],[Birthday 2024]]),1)</f>
        <v>45474</v>
      </c>
      <c r="H902" s="87">
        <f>IF(tblData[[#This Row],[First Day of week of the month]]&lt;=2,tblData[[#This Row],[First Day of week]]+2-tblData[[#This Row],[First Day of week of the month]],tblData[[#This Row],[First Day of week]]+7-tblData[[#This Row],[First Day of week of the month]]+2)</f>
        <v>45475</v>
      </c>
      <c r="I902" s="87">
        <f>tblData[[#This Row],[First Tuesday of the month]]+7*2</f>
        <v>45489</v>
      </c>
      <c r="J902" s="3" t="b">
        <f>tblData[[#This Row],[Third Tuesday of the month]]=tblData[[#This Row],[Birthday 2024]]</f>
        <v>0</v>
      </c>
      <c r="K902" s="87" cm="1">
        <f t="array" ref="K902">tblData[[#This Row],[Birthday 2024]]-_xlfn.SWITCH(tblData[[#This Row],[Day of week]],7,0,6,6,5,5,4,4,3,3,2,2,1,1)</f>
        <v>45480</v>
      </c>
      <c r="L902" s="87">
        <f>IF(MONTH(tblData[[#This Row],[Birthday 2024]])=2,DATE(2024,2,25),EOMONTH(tblData[[#This Row],[Birthday 2024]],0)-4)</f>
        <v>45500</v>
      </c>
      <c r="M902" s="87">
        <f>EOMONTH(tblData[[#This Row],[Birthday 2024]],0)</f>
        <v>45504</v>
      </c>
      <c r="N902" s="87" t="b">
        <f>MEDIAN(tblData[[#This Row],[Last - 5]:[Last]],tblData[[#This Row],[Birthday 2024]])=tblData[[#This Row],[Birthday 2024]]</f>
        <v>0</v>
      </c>
      <c r="O902" s="87" t="b">
        <f>DAY(tblData[[#This Row],[Birthday 2024]]) = DAY(EDATE(tblData[[#This Row],[Birthday 2024]],6))</f>
        <v>1</v>
      </c>
      <c r="P902" s="87" t="b">
        <f>IF((tblData[[#This Row],[Day of week]]=7)+(tblData[[#This Row],[Day of week]]=6),TRUE,FALSE)</f>
        <v>0</v>
      </c>
      <c r="Q902" s="3">
        <f>IF(tblData[[#This Row],[Is Weekend]],DAY(tblData[[#This Row],[Birthday 2024]]),0)</f>
        <v>0</v>
      </c>
    </row>
    <row r="903" spans="2:17" ht="23.25" customHeight="1" x14ac:dyDescent="0.25">
      <c r="B903" s="19" t="s">
        <v>880</v>
      </c>
      <c r="C903" s="20">
        <v>37303</v>
      </c>
      <c r="D903" s="86">
        <f>DATE(2024,MONTH(tblData[[#This Row],[Birthday (MM/DD/YYYY)]]),DAY(tblData[[#This Row],[Birthday (MM/DD/YYYY)]]))</f>
        <v>45338</v>
      </c>
      <c r="E903" s="3">
        <f>WEEKDAY(tblData[[#This Row],[Birthday 2024]],2)</f>
        <v>5</v>
      </c>
      <c r="F903" s="3">
        <f>WEEKDAY(DATE(2024,MONTH(tblData[[#This Row],[Birthday 2024]]),1),2)</f>
        <v>4</v>
      </c>
      <c r="G903" s="87">
        <f>DATE(2024,MONTH(tblData[[#This Row],[Birthday 2024]]),1)</f>
        <v>45323</v>
      </c>
      <c r="H903" s="87">
        <f>IF(tblData[[#This Row],[First Day of week of the month]]&lt;=2,tblData[[#This Row],[First Day of week]]+2-tblData[[#This Row],[First Day of week of the month]],tblData[[#This Row],[First Day of week]]+7-tblData[[#This Row],[First Day of week of the month]]+2)</f>
        <v>45328</v>
      </c>
      <c r="I903" s="87">
        <f>tblData[[#This Row],[First Tuesday of the month]]+7*2</f>
        <v>45342</v>
      </c>
      <c r="J903" s="3" t="b">
        <f>tblData[[#This Row],[Third Tuesday of the month]]=tblData[[#This Row],[Birthday 2024]]</f>
        <v>0</v>
      </c>
      <c r="K903" s="87" cm="1">
        <f t="array" ref="K903">tblData[[#This Row],[Birthday 2024]]-_xlfn.SWITCH(tblData[[#This Row],[Day of week]],7,0,6,6,5,5,4,4,3,3,2,2,1,1)</f>
        <v>45333</v>
      </c>
      <c r="L903" s="87">
        <f>IF(MONTH(tblData[[#This Row],[Birthday 2024]])=2,DATE(2024,2,25),EOMONTH(tblData[[#This Row],[Birthday 2024]],0)-4)</f>
        <v>45347</v>
      </c>
      <c r="M903" s="87">
        <f>EOMONTH(tblData[[#This Row],[Birthday 2024]],0)</f>
        <v>45351</v>
      </c>
      <c r="N903" s="87" t="b">
        <f>MEDIAN(tblData[[#This Row],[Last - 5]:[Last]],tblData[[#This Row],[Birthday 2024]])=tblData[[#This Row],[Birthday 2024]]</f>
        <v>0</v>
      </c>
      <c r="O903" s="87" t="b">
        <f>DAY(tblData[[#This Row],[Birthday 2024]]) = DAY(EDATE(tblData[[#This Row],[Birthday 2024]],6))</f>
        <v>1</v>
      </c>
      <c r="P903" s="87" t="b">
        <f>IF((tblData[[#This Row],[Day of week]]=7)+(tblData[[#This Row],[Day of week]]=6),TRUE,FALSE)</f>
        <v>0</v>
      </c>
      <c r="Q903" s="3">
        <f>IF(tblData[[#This Row],[Is Weekend]],DAY(tblData[[#This Row],[Birthday 2024]]),0)</f>
        <v>0</v>
      </c>
    </row>
    <row r="904" spans="2:17" ht="23.25" customHeight="1" x14ac:dyDescent="0.25">
      <c r="B904" s="19" t="s">
        <v>881</v>
      </c>
      <c r="C904" s="20">
        <v>37777</v>
      </c>
      <c r="D904" s="86">
        <f>DATE(2024,MONTH(tblData[[#This Row],[Birthday (MM/DD/YYYY)]]),DAY(tblData[[#This Row],[Birthday (MM/DD/YYYY)]]))</f>
        <v>45448</v>
      </c>
      <c r="E904" s="3">
        <f>WEEKDAY(tblData[[#This Row],[Birthday 2024]],2)</f>
        <v>3</v>
      </c>
      <c r="F904" s="3">
        <f>WEEKDAY(DATE(2024,MONTH(tblData[[#This Row],[Birthday 2024]]),1),2)</f>
        <v>6</v>
      </c>
      <c r="G904" s="87">
        <f>DATE(2024,MONTH(tblData[[#This Row],[Birthday 2024]]),1)</f>
        <v>45444</v>
      </c>
      <c r="H904" s="87">
        <f>IF(tblData[[#This Row],[First Day of week of the month]]&lt;=2,tblData[[#This Row],[First Day of week]]+2-tblData[[#This Row],[First Day of week of the month]],tblData[[#This Row],[First Day of week]]+7-tblData[[#This Row],[First Day of week of the month]]+2)</f>
        <v>45447</v>
      </c>
      <c r="I904" s="87">
        <f>tblData[[#This Row],[First Tuesday of the month]]+7*2</f>
        <v>45461</v>
      </c>
      <c r="J904" s="3" t="b">
        <f>tblData[[#This Row],[Third Tuesday of the month]]=tblData[[#This Row],[Birthday 2024]]</f>
        <v>0</v>
      </c>
      <c r="K904" s="87" cm="1">
        <f t="array" ref="K904">tblData[[#This Row],[Birthday 2024]]-_xlfn.SWITCH(tblData[[#This Row],[Day of week]],7,0,6,6,5,5,4,4,3,3,2,2,1,1)</f>
        <v>45445</v>
      </c>
      <c r="L904" s="87">
        <f>IF(MONTH(tblData[[#This Row],[Birthday 2024]])=2,DATE(2024,2,25),EOMONTH(tblData[[#This Row],[Birthday 2024]],0)-4)</f>
        <v>45469</v>
      </c>
      <c r="M904" s="87">
        <f>EOMONTH(tblData[[#This Row],[Birthday 2024]],0)</f>
        <v>45473</v>
      </c>
      <c r="N904" s="87" t="b">
        <f>MEDIAN(tblData[[#This Row],[Last - 5]:[Last]],tblData[[#This Row],[Birthday 2024]])=tblData[[#This Row],[Birthday 2024]]</f>
        <v>0</v>
      </c>
      <c r="O904" s="87" t="b">
        <f>DAY(tblData[[#This Row],[Birthday 2024]]) = DAY(EDATE(tblData[[#This Row],[Birthday 2024]],6))</f>
        <v>1</v>
      </c>
      <c r="P904" s="87" t="b">
        <f>IF((tblData[[#This Row],[Day of week]]=7)+(tblData[[#This Row],[Day of week]]=6),TRUE,FALSE)</f>
        <v>0</v>
      </c>
      <c r="Q904" s="3">
        <f>IF(tblData[[#This Row],[Is Weekend]],DAY(tblData[[#This Row],[Birthday 2024]]),0)</f>
        <v>0</v>
      </c>
    </row>
    <row r="905" spans="2:17" ht="23.25" customHeight="1" x14ac:dyDescent="0.25">
      <c r="B905" s="19" t="s">
        <v>882</v>
      </c>
      <c r="C905" s="20">
        <v>38305</v>
      </c>
      <c r="D905" s="86">
        <f>DATE(2024,MONTH(tblData[[#This Row],[Birthday (MM/DD/YYYY)]]),DAY(tblData[[#This Row],[Birthday (MM/DD/YYYY)]]))</f>
        <v>45610</v>
      </c>
      <c r="E905" s="3">
        <f>WEEKDAY(tblData[[#This Row],[Birthday 2024]],2)</f>
        <v>4</v>
      </c>
      <c r="F905" s="3">
        <f>WEEKDAY(DATE(2024,MONTH(tblData[[#This Row],[Birthday 2024]]),1),2)</f>
        <v>5</v>
      </c>
      <c r="G905" s="87">
        <f>DATE(2024,MONTH(tblData[[#This Row],[Birthday 2024]]),1)</f>
        <v>45597</v>
      </c>
      <c r="H905" s="87">
        <f>IF(tblData[[#This Row],[First Day of week of the month]]&lt;=2,tblData[[#This Row],[First Day of week]]+2-tblData[[#This Row],[First Day of week of the month]],tblData[[#This Row],[First Day of week]]+7-tblData[[#This Row],[First Day of week of the month]]+2)</f>
        <v>45601</v>
      </c>
      <c r="I905" s="87">
        <f>tblData[[#This Row],[First Tuesday of the month]]+7*2</f>
        <v>45615</v>
      </c>
      <c r="J905" s="3" t="b">
        <f>tblData[[#This Row],[Third Tuesday of the month]]=tblData[[#This Row],[Birthday 2024]]</f>
        <v>0</v>
      </c>
      <c r="K905" s="87" cm="1">
        <f t="array" ref="K905">tblData[[#This Row],[Birthday 2024]]-_xlfn.SWITCH(tblData[[#This Row],[Day of week]],7,0,6,6,5,5,4,4,3,3,2,2,1,1)</f>
        <v>45606</v>
      </c>
      <c r="L905" s="87">
        <f>IF(MONTH(tblData[[#This Row],[Birthday 2024]])=2,DATE(2024,2,25),EOMONTH(tblData[[#This Row],[Birthday 2024]],0)-4)</f>
        <v>45622</v>
      </c>
      <c r="M905" s="87">
        <f>EOMONTH(tblData[[#This Row],[Birthday 2024]],0)</f>
        <v>45626</v>
      </c>
      <c r="N905" s="87" t="b">
        <f>MEDIAN(tblData[[#This Row],[Last - 5]:[Last]],tblData[[#This Row],[Birthday 2024]])=tblData[[#This Row],[Birthday 2024]]</f>
        <v>0</v>
      </c>
      <c r="O905" s="87" t="b">
        <f>DAY(tblData[[#This Row],[Birthday 2024]]) = DAY(EDATE(tblData[[#This Row],[Birthday 2024]],6))</f>
        <v>1</v>
      </c>
      <c r="P905" s="87" t="b">
        <f>IF((tblData[[#This Row],[Day of week]]=7)+(tblData[[#This Row],[Day of week]]=6),TRUE,FALSE)</f>
        <v>0</v>
      </c>
      <c r="Q905" s="3">
        <f>IF(tblData[[#This Row],[Is Weekend]],DAY(tblData[[#This Row],[Birthday 2024]]),0)</f>
        <v>0</v>
      </c>
    </row>
    <row r="906" spans="2:17" ht="23.25" customHeight="1" x14ac:dyDescent="0.25">
      <c r="B906" s="19" t="s">
        <v>883</v>
      </c>
      <c r="C906" s="20">
        <v>38162</v>
      </c>
      <c r="D906" s="86">
        <f>DATE(2024,MONTH(tblData[[#This Row],[Birthday (MM/DD/YYYY)]]),DAY(tblData[[#This Row],[Birthday (MM/DD/YYYY)]]))</f>
        <v>45467</v>
      </c>
      <c r="E906" s="3">
        <f>WEEKDAY(tblData[[#This Row],[Birthday 2024]],2)</f>
        <v>1</v>
      </c>
      <c r="F906" s="3">
        <f>WEEKDAY(DATE(2024,MONTH(tblData[[#This Row],[Birthday 2024]]),1),2)</f>
        <v>6</v>
      </c>
      <c r="G906" s="87">
        <f>DATE(2024,MONTH(tblData[[#This Row],[Birthday 2024]]),1)</f>
        <v>45444</v>
      </c>
      <c r="H906" s="87">
        <f>IF(tblData[[#This Row],[First Day of week of the month]]&lt;=2,tblData[[#This Row],[First Day of week]]+2-tblData[[#This Row],[First Day of week of the month]],tblData[[#This Row],[First Day of week]]+7-tblData[[#This Row],[First Day of week of the month]]+2)</f>
        <v>45447</v>
      </c>
      <c r="I906" s="87">
        <f>tblData[[#This Row],[First Tuesday of the month]]+7*2</f>
        <v>45461</v>
      </c>
      <c r="J906" s="3" t="b">
        <f>tblData[[#This Row],[Third Tuesday of the month]]=tblData[[#This Row],[Birthday 2024]]</f>
        <v>0</v>
      </c>
      <c r="K906" s="87" cm="1">
        <f t="array" ref="K906">tblData[[#This Row],[Birthday 2024]]-_xlfn.SWITCH(tblData[[#This Row],[Day of week]],7,0,6,6,5,5,4,4,3,3,2,2,1,1)</f>
        <v>45466</v>
      </c>
      <c r="L906" s="87">
        <f>IF(MONTH(tblData[[#This Row],[Birthday 2024]])=2,DATE(2024,2,25),EOMONTH(tblData[[#This Row],[Birthday 2024]],0)-4)</f>
        <v>45469</v>
      </c>
      <c r="M906" s="87">
        <f>EOMONTH(tblData[[#This Row],[Birthday 2024]],0)</f>
        <v>45473</v>
      </c>
      <c r="N906" s="87" t="b">
        <f>MEDIAN(tblData[[#This Row],[Last - 5]:[Last]],tblData[[#This Row],[Birthday 2024]])=tblData[[#This Row],[Birthday 2024]]</f>
        <v>0</v>
      </c>
      <c r="O906" s="87" t="b">
        <f>DAY(tblData[[#This Row],[Birthday 2024]]) = DAY(EDATE(tblData[[#This Row],[Birthday 2024]],6))</f>
        <v>1</v>
      </c>
      <c r="P906" s="87" t="b">
        <f>IF((tblData[[#This Row],[Day of week]]=7)+(tblData[[#This Row],[Day of week]]=6),TRUE,FALSE)</f>
        <v>0</v>
      </c>
      <c r="Q906" s="3">
        <f>IF(tblData[[#This Row],[Is Weekend]],DAY(tblData[[#This Row],[Birthday 2024]]),0)</f>
        <v>0</v>
      </c>
    </row>
    <row r="907" spans="2:17" ht="23.25" customHeight="1" x14ac:dyDescent="0.25">
      <c r="B907" s="19" t="s">
        <v>884</v>
      </c>
      <c r="C907" s="20">
        <v>38168</v>
      </c>
      <c r="D907" s="86">
        <f>DATE(2024,MONTH(tblData[[#This Row],[Birthday (MM/DD/YYYY)]]),DAY(tblData[[#This Row],[Birthday (MM/DD/YYYY)]]))</f>
        <v>45473</v>
      </c>
      <c r="E907" s="3">
        <f>WEEKDAY(tblData[[#This Row],[Birthday 2024]],2)</f>
        <v>7</v>
      </c>
      <c r="F907" s="3">
        <f>WEEKDAY(DATE(2024,MONTH(tblData[[#This Row],[Birthday 2024]]),1),2)</f>
        <v>6</v>
      </c>
      <c r="G907" s="87">
        <f>DATE(2024,MONTH(tblData[[#This Row],[Birthday 2024]]),1)</f>
        <v>45444</v>
      </c>
      <c r="H907" s="87">
        <f>IF(tblData[[#This Row],[First Day of week of the month]]&lt;=2,tblData[[#This Row],[First Day of week]]+2-tblData[[#This Row],[First Day of week of the month]],tblData[[#This Row],[First Day of week]]+7-tblData[[#This Row],[First Day of week of the month]]+2)</f>
        <v>45447</v>
      </c>
      <c r="I907" s="87">
        <f>tblData[[#This Row],[First Tuesday of the month]]+7*2</f>
        <v>45461</v>
      </c>
      <c r="J907" s="3" t="b">
        <f>tblData[[#This Row],[Third Tuesday of the month]]=tblData[[#This Row],[Birthday 2024]]</f>
        <v>0</v>
      </c>
      <c r="K907" s="87" cm="1">
        <f t="array" ref="K907">tblData[[#This Row],[Birthday 2024]]-_xlfn.SWITCH(tblData[[#This Row],[Day of week]],7,0,6,6,5,5,4,4,3,3,2,2,1,1)</f>
        <v>45473</v>
      </c>
      <c r="L907" s="87">
        <f>IF(MONTH(tblData[[#This Row],[Birthday 2024]])=2,DATE(2024,2,25),EOMONTH(tblData[[#This Row],[Birthday 2024]],0)-4)</f>
        <v>45469</v>
      </c>
      <c r="M907" s="87">
        <f>EOMONTH(tblData[[#This Row],[Birthday 2024]],0)</f>
        <v>45473</v>
      </c>
      <c r="N907" s="87" t="b">
        <f>MEDIAN(tblData[[#This Row],[Last - 5]:[Last]],tblData[[#This Row],[Birthday 2024]])=tblData[[#This Row],[Birthday 2024]]</f>
        <v>1</v>
      </c>
      <c r="O907" s="87" t="b">
        <f>DAY(tblData[[#This Row],[Birthday 2024]]) = DAY(EDATE(tblData[[#This Row],[Birthday 2024]],6))</f>
        <v>1</v>
      </c>
      <c r="P907" s="87" t="b">
        <f>IF((tblData[[#This Row],[Day of week]]=7)+(tblData[[#This Row],[Day of week]]=6),TRUE,FALSE)</f>
        <v>1</v>
      </c>
      <c r="Q907" s="3">
        <f>IF(tblData[[#This Row],[Is Weekend]],DAY(tblData[[#This Row],[Birthday 2024]]),0)</f>
        <v>30</v>
      </c>
    </row>
    <row r="908" spans="2:17" ht="23.25" customHeight="1" x14ac:dyDescent="0.25">
      <c r="B908" s="19" t="s">
        <v>885</v>
      </c>
      <c r="C908" s="20">
        <v>36975</v>
      </c>
      <c r="D908" s="86">
        <f>DATE(2024,MONTH(tblData[[#This Row],[Birthday (MM/DD/YYYY)]]),DAY(tblData[[#This Row],[Birthday (MM/DD/YYYY)]]))</f>
        <v>45376</v>
      </c>
      <c r="E908" s="3">
        <f>WEEKDAY(tblData[[#This Row],[Birthday 2024]],2)</f>
        <v>1</v>
      </c>
      <c r="F908" s="3">
        <f>WEEKDAY(DATE(2024,MONTH(tblData[[#This Row],[Birthday 2024]]),1),2)</f>
        <v>5</v>
      </c>
      <c r="G908" s="87">
        <f>DATE(2024,MONTH(tblData[[#This Row],[Birthday 2024]]),1)</f>
        <v>45352</v>
      </c>
      <c r="H908" s="87">
        <f>IF(tblData[[#This Row],[First Day of week of the month]]&lt;=2,tblData[[#This Row],[First Day of week]]+2-tblData[[#This Row],[First Day of week of the month]],tblData[[#This Row],[First Day of week]]+7-tblData[[#This Row],[First Day of week of the month]]+2)</f>
        <v>45356</v>
      </c>
      <c r="I908" s="87">
        <f>tblData[[#This Row],[First Tuesday of the month]]+7*2</f>
        <v>45370</v>
      </c>
      <c r="J908" s="3" t="b">
        <f>tblData[[#This Row],[Third Tuesday of the month]]=tblData[[#This Row],[Birthday 2024]]</f>
        <v>0</v>
      </c>
      <c r="K908" s="87" cm="1">
        <f t="array" ref="K908">tblData[[#This Row],[Birthday 2024]]-_xlfn.SWITCH(tblData[[#This Row],[Day of week]],7,0,6,6,5,5,4,4,3,3,2,2,1,1)</f>
        <v>45375</v>
      </c>
      <c r="L908" s="87">
        <f>IF(MONTH(tblData[[#This Row],[Birthday 2024]])=2,DATE(2024,2,25),EOMONTH(tblData[[#This Row],[Birthday 2024]],0)-4)</f>
        <v>45378</v>
      </c>
      <c r="M908" s="87">
        <f>EOMONTH(tblData[[#This Row],[Birthday 2024]],0)</f>
        <v>45382</v>
      </c>
      <c r="N908" s="87" t="b">
        <f>MEDIAN(tblData[[#This Row],[Last - 5]:[Last]],tblData[[#This Row],[Birthday 2024]])=tblData[[#This Row],[Birthday 2024]]</f>
        <v>0</v>
      </c>
      <c r="O908" s="87" t="b">
        <f>DAY(tblData[[#This Row],[Birthday 2024]]) = DAY(EDATE(tblData[[#This Row],[Birthday 2024]],6))</f>
        <v>1</v>
      </c>
      <c r="P908" s="87" t="b">
        <f>IF((tblData[[#This Row],[Day of week]]=7)+(tblData[[#This Row],[Day of week]]=6),TRUE,FALSE)</f>
        <v>0</v>
      </c>
      <c r="Q908" s="3">
        <f>IF(tblData[[#This Row],[Is Weekend]],DAY(tblData[[#This Row],[Birthday 2024]]),0)</f>
        <v>0</v>
      </c>
    </row>
    <row r="909" spans="2:17" ht="23.25" customHeight="1" x14ac:dyDescent="0.25">
      <c r="B909" s="19" t="s">
        <v>886</v>
      </c>
      <c r="C909" s="20">
        <v>36906</v>
      </c>
      <c r="D909" s="86">
        <f>DATE(2024,MONTH(tblData[[#This Row],[Birthday (MM/DD/YYYY)]]),DAY(tblData[[#This Row],[Birthday (MM/DD/YYYY)]]))</f>
        <v>45306</v>
      </c>
      <c r="E909" s="3">
        <f>WEEKDAY(tblData[[#This Row],[Birthday 2024]],2)</f>
        <v>1</v>
      </c>
      <c r="F909" s="3">
        <f>WEEKDAY(DATE(2024,MONTH(tblData[[#This Row],[Birthday 2024]]),1),2)</f>
        <v>1</v>
      </c>
      <c r="G909" s="87">
        <f>DATE(2024,MONTH(tblData[[#This Row],[Birthday 2024]]),1)</f>
        <v>45292</v>
      </c>
      <c r="H909" s="87">
        <f>IF(tblData[[#This Row],[First Day of week of the month]]&lt;=2,tblData[[#This Row],[First Day of week]]+2-tblData[[#This Row],[First Day of week of the month]],tblData[[#This Row],[First Day of week]]+7-tblData[[#This Row],[First Day of week of the month]]+2)</f>
        <v>45293</v>
      </c>
      <c r="I909" s="87">
        <f>tblData[[#This Row],[First Tuesday of the month]]+7*2</f>
        <v>45307</v>
      </c>
      <c r="J909" s="3" t="b">
        <f>tblData[[#This Row],[Third Tuesday of the month]]=tblData[[#This Row],[Birthday 2024]]</f>
        <v>0</v>
      </c>
      <c r="K909" s="87" cm="1">
        <f t="array" ref="K909">tblData[[#This Row],[Birthday 2024]]-_xlfn.SWITCH(tblData[[#This Row],[Day of week]],7,0,6,6,5,5,4,4,3,3,2,2,1,1)</f>
        <v>45305</v>
      </c>
      <c r="L909" s="87">
        <f>IF(MONTH(tblData[[#This Row],[Birthday 2024]])=2,DATE(2024,2,25),EOMONTH(tblData[[#This Row],[Birthday 2024]],0)-4)</f>
        <v>45318</v>
      </c>
      <c r="M909" s="87">
        <f>EOMONTH(tblData[[#This Row],[Birthday 2024]],0)</f>
        <v>45322</v>
      </c>
      <c r="N909" s="87" t="b">
        <f>MEDIAN(tblData[[#This Row],[Last - 5]:[Last]],tblData[[#This Row],[Birthday 2024]])=tblData[[#This Row],[Birthday 2024]]</f>
        <v>0</v>
      </c>
      <c r="O909" s="87" t="b">
        <f>DAY(tblData[[#This Row],[Birthday 2024]]) = DAY(EDATE(tblData[[#This Row],[Birthday 2024]],6))</f>
        <v>1</v>
      </c>
      <c r="P909" s="87" t="b">
        <f>IF((tblData[[#This Row],[Day of week]]=7)+(tblData[[#This Row],[Day of week]]=6),TRUE,FALSE)</f>
        <v>0</v>
      </c>
      <c r="Q909" s="3">
        <f>IF(tblData[[#This Row],[Is Weekend]],DAY(tblData[[#This Row],[Birthday 2024]]),0)</f>
        <v>0</v>
      </c>
    </row>
    <row r="910" spans="2:17" ht="23.25" customHeight="1" x14ac:dyDescent="0.25">
      <c r="B910" s="19" t="s">
        <v>887</v>
      </c>
      <c r="C910" s="20">
        <v>38003</v>
      </c>
      <c r="D910" s="86">
        <f>DATE(2024,MONTH(tblData[[#This Row],[Birthday (MM/DD/YYYY)]]),DAY(tblData[[#This Row],[Birthday (MM/DD/YYYY)]]))</f>
        <v>45308</v>
      </c>
      <c r="E910" s="3">
        <f>WEEKDAY(tblData[[#This Row],[Birthday 2024]],2)</f>
        <v>3</v>
      </c>
      <c r="F910" s="3">
        <f>WEEKDAY(DATE(2024,MONTH(tblData[[#This Row],[Birthday 2024]]),1),2)</f>
        <v>1</v>
      </c>
      <c r="G910" s="87">
        <f>DATE(2024,MONTH(tblData[[#This Row],[Birthday 2024]]),1)</f>
        <v>45292</v>
      </c>
      <c r="H910" s="87">
        <f>IF(tblData[[#This Row],[First Day of week of the month]]&lt;=2,tblData[[#This Row],[First Day of week]]+2-tblData[[#This Row],[First Day of week of the month]],tblData[[#This Row],[First Day of week]]+7-tblData[[#This Row],[First Day of week of the month]]+2)</f>
        <v>45293</v>
      </c>
      <c r="I910" s="87">
        <f>tblData[[#This Row],[First Tuesday of the month]]+7*2</f>
        <v>45307</v>
      </c>
      <c r="J910" s="3" t="b">
        <f>tblData[[#This Row],[Third Tuesday of the month]]=tblData[[#This Row],[Birthday 2024]]</f>
        <v>0</v>
      </c>
      <c r="K910" s="87" cm="1">
        <f t="array" ref="K910">tblData[[#This Row],[Birthday 2024]]-_xlfn.SWITCH(tblData[[#This Row],[Day of week]],7,0,6,6,5,5,4,4,3,3,2,2,1,1)</f>
        <v>45305</v>
      </c>
      <c r="L910" s="87">
        <f>IF(MONTH(tblData[[#This Row],[Birthday 2024]])=2,DATE(2024,2,25),EOMONTH(tblData[[#This Row],[Birthday 2024]],0)-4)</f>
        <v>45318</v>
      </c>
      <c r="M910" s="87">
        <f>EOMONTH(tblData[[#This Row],[Birthday 2024]],0)</f>
        <v>45322</v>
      </c>
      <c r="N910" s="87" t="b">
        <f>MEDIAN(tblData[[#This Row],[Last - 5]:[Last]],tblData[[#This Row],[Birthday 2024]])=tblData[[#This Row],[Birthday 2024]]</f>
        <v>0</v>
      </c>
      <c r="O910" s="87" t="b">
        <f>DAY(tblData[[#This Row],[Birthday 2024]]) = DAY(EDATE(tblData[[#This Row],[Birthday 2024]],6))</f>
        <v>1</v>
      </c>
      <c r="P910" s="87" t="b">
        <f>IF((tblData[[#This Row],[Day of week]]=7)+(tblData[[#This Row],[Day of week]]=6),TRUE,FALSE)</f>
        <v>0</v>
      </c>
      <c r="Q910" s="3">
        <f>IF(tblData[[#This Row],[Is Weekend]],DAY(tblData[[#This Row],[Birthday 2024]]),0)</f>
        <v>0</v>
      </c>
    </row>
    <row r="911" spans="2:17" ht="23.25" customHeight="1" x14ac:dyDescent="0.25">
      <c r="B911" s="19" t="s">
        <v>888</v>
      </c>
      <c r="C911" s="20">
        <v>37887</v>
      </c>
      <c r="D911" s="86">
        <f>DATE(2024,MONTH(tblData[[#This Row],[Birthday (MM/DD/YYYY)]]),DAY(tblData[[#This Row],[Birthday (MM/DD/YYYY)]]))</f>
        <v>45558</v>
      </c>
      <c r="E911" s="3">
        <f>WEEKDAY(tblData[[#This Row],[Birthday 2024]],2)</f>
        <v>1</v>
      </c>
      <c r="F911" s="3">
        <f>WEEKDAY(DATE(2024,MONTH(tblData[[#This Row],[Birthday 2024]]),1),2)</f>
        <v>7</v>
      </c>
      <c r="G911" s="87">
        <f>DATE(2024,MONTH(tblData[[#This Row],[Birthday 2024]]),1)</f>
        <v>45536</v>
      </c>
      <c r="H911" s="87">
        <f>IF(tblData[[#This Row],[First Day of week of the month]]&lt;=2,tblData[[#This Row],[First Day of week]]+2-tblData[[#This Row],[First Day of week of the month]],tblData[[#This Row],[First Day of week]]+7-tblData[[#This Row],[First Day of week of the month]]+2)</f>
        <v>45538</v>
      </c>
      <c r="I911" s="87">
        <f>tblData[[#This Row],[First Tuesday of the month]]+7*2</f>
        <v>45552</v>
      </c>
      <c r="J911" s="3" t="b">
        <f>tblData[[#This Row],[Third Tuesday of the month]]=tblData[[#This Row],[Birthday 2024]]</f>
        <v>0</v>
      </c>
      <c r="K911" s="87" cm="1">
        <f t="array" ref="K911">tblData[[#This Row],[Birthday 2024]]-_xlfn.SWITCH(tblData[[#This Row],[Day of week]],7,0,6,6,5,5,4,4,3,3,2,2,1,1)</f>
        <v>45557</v>
      </c>
      <c r="L911" s="87">
        <f>IF(MONTH(tblData[[#This Row],[Birthday 2024]])=2,DATE(2024,2,25),EOMONTH(tblData[[#This Row],[Birthday 2024]],0)-4)</f>
        <v>45561</v>
      </c>
      <c r="M911" s="87">
        <f>EOMONTH(tblData[[#This Row],[Birthday 2024]],0)</f>
        <v>45565</v>
      </c>
      <c r="N911" s="87" t="b">
        <f>MEDIAN(tblData[[#This Row],[Last - 5]:[Last]],tblData[[#This Row],[Birthday 2024]])=tblData[[#This Row],[Birthday 2024]]</f>
        <v>0</v>
      </c>
      <c r="O911" s="87" t="b">
        <f>DAY(tblData[[#This Row],[Birthday 2024]]) = DAY(EDATE(tblData[[#This Row],[Birthday 2024]],6))</f>
        <v>1</v>
      </c>
      <c r="P911" s="87" t="b">
        <f>IF((tblData[[#This Row],[Day of week]]=7)+(tblData[[#This Row],[Day of week]]=6),TRUE,FALSE)</f>
        <v>0</v>
      </c>
      <c r="Q911" s="3">
        <f>IF(tblData[[#This Row],[Is Weekend]],DAY(tblData[[#This Row],[Birthday 2024]]),0)</f>
        <v>0</v>
      </c>
    </row>
    <row r="912" spans="2:17" ht="23.25" customHeight="1" x14ac:dyDescent="0.25">
      <c r="B912" s="19" t="s">
        <v>889</v>
      </c>
      <c r="C912" s="20">
        <v>37559</v>
      </c>
      <c r="D912" s="86">
        <f>DATE(2024,MONTH(tblData[[#This Row],[Birthday (MM/DD/YYYY)]]),DAY(tblData[[#This Row],[Birthday (MM/DD/YYYY)]]))</f>
        <v>45595</v>
      </c>
      <c r="E912" s="3">
        <f>WEEKDAY(tblData[[#This Row],[Birthday 2024]],2)</f>
        <v>3</v>
      </c>
      <c r="F912" s="3">
        <f>WEEKDAY(DATE(2024,MONTH(tblData[[#This Row],[Birthday 2024]]),1),2)</f>
        <v>2</v>
      </c>
      <c r="G912" s="87">
        <f>DATE(2024,MONTH(tblData[[#This Row],[Birthday 2024]]),1)</f>
        <v>45566</v>
      </c>
      <c r="H912" s="87">
        <f>IF(tblData[[#This Row],[First Day of week of the month]]&lt;=2,tblData[[#This Row],[First Day of week]]+2-tblData[[#This Row],[First Day of week of the month]],tblData[[#This Row],[First Day of week]]+7-tblData[[#This Row],[First Day of week of the month]]+2)</f>
        <v>45566</v>
      </c>
      <c r="I912" s="87">
        <f>tblData[[#This Row],[First Tuesday of the month]]+7*2</f>
        <v>45580</v>
      </c>
      <c r="J912" s="3" t="b">
        <f>tblData[[#This Row],[Third Tuesday of the month]]=tblData[[#This Row],[Birthday 2024]]</f>
        <v>0</v>
      </c>
      <c r="K912" s="87" cm="1">
        <f t="array" ref="K912">tblData[[#This Row],[Birthday 2024]]-_xlfn.SWITCH(tblData[[#This Row],[Day of week]],7,0,6,6,5,5,4,4,3,3,2,2,1,1)</f>
        <v>45592</v>
      </c>
      <c r="L912" s="87">
        <f>IF(MONTH(tblData[[#This Row],[Birthday 2024]])=2,DATE(2024,2,25),EOMONTH(tblData[[#This Row],[Birthday 2024]],0)-4)</f>
        <v>45592</v>
      </c>
      <c r="M912" s="87">
        <f>EOMONTH(tblData[[#This Row],[Birthday 2024]],0)</f>
        <v>45596</v>
      </c>
      <c r="N912" s="87" t="b">
        <f>MEDIAN(tblData[[#This Row],[Last - 5]:[Last]],tblData[[#This Row],[Birthday 2024]])=tblData[[#This Row],[Birthday 2024]]</f>
        <v>1</v>
      </c>
      <c r="O912" s="87" t="b">
        <f>DAY(tblData[[#This Row],[Birthday 2024]]) = DAY(EDATE(tblData[[#This Row],[Birthday 2024]],6))</f>
        <v>1</v>
      </c>
      <c r="P912" s="87" t="b">
        <f>IF((tblData[[#This Row],[Day of week]]=7)+(tblData[[#This Row],[Day of week]]=6),TRUE,FALSE)</f>
        <v>0</v>
      </c>
      <c r="Q912" s="3">
        <f>IF(tblData[[#This Row],[Is Weekend]],DAY(tblData[[#This Row],[Birthday 2024]]),0)</f>
        <v>0</v>
      </c>
    </row>
    <row r="913" spans="2:17" ht="23.25" customHeight="1" x14ac:dyDescent="0.25">
      <c r="B913" s="19" t="s">
        <v>890</v>
      </c>
      <c r="C913" s="20">
        <v>37286</v>
      </c>
      <c r="D913" s="86">
        <f>DATE(2024,MONTH(tblData[[#This Row],[Birthday (MM/DD/YYYY)]]),DAY(tblData[[#This Row],[Birthday (MM/DD/YYYY)]]))</f>
        <v>45321</v>
      </c>
      <c r="E913" s="3">
        <f>WEEKDAY(tblData[[#This Row],[Birthday 2024]],2)</f>
        <v>2</v>
      </c>
      <c r="F913" s="3">
        <f>WEEKDAY(DATE(2024,MONTH(tblData[[#This Row],[Birthday 2024]]),1),2)</f>
        <v>1</v>
      </c>
      <c r="G913" s="87">
        <f>DATE(2024,MONTH(tblData[[#This Row],[Birthday 2024]]),1)</f>
        <v>45292</v>
      </c>
      <c r="H913" s="87">
        <f>IF(tblData[[#This Row],[First Day of week of the month]]&lt;=2,tblData[[#This Row],[First Day of week]]+2-tblData[[#This Row],[First Day of week of the month]],tblData[[#This Row],[First Day of week]]+7-tblData[[#This Row],[First Day of week of the month]]+2)</f>
        <v>45293</v>
      </c>
      <c r="I913" s="87">
        <f>tblData[[#This Row],[First Tuesday of the month]]+7*2</f>
        <v>45307</v>
      </c>
      <c r="J913" s="3" t="b">
        <f>tblData[[#This Row],[Third Tuesday of the month]]=tblData[[#This Row],[Birthday 2024]]</f>
        <v>0</v>
      </c>
      <c r="K913" s="87" cm="1">
        <f t="array" ref="K913">tblData[[#This Row],[Birthday 2024]]-_xlfn.SWITCH(tblData[[#This Row],[Day of week]],7,0,6,6,5,5,4,4,3,3,2,2,1,1)</f>
        <v>45319</v>
      </c>
      <c r="L913" s="87">
        <f>IF(MONTH(tblData[[#This Row],[Birthday 2024]])=2,DATE(2024,2,25),EOMONTH(tblData[[#This Row],[Birthday 2024]],0)-4)</f>
        <v>45318</v>
      </c>
      <c r="M913" s="87">
        <f>EOMONTH(tblData[[#This Row],[Birthday 2024]],0)</f>
        <v>45322</v>
      </c>
      <c r="N913" s="87" t="b">
        <f>MEDIAN(tblData[[#This Row],[Last - 5]:[Last]],tblData[[#This Row],[Birthday 2024]])=tblData[[#This Row],[Birthday 2024]]</f>
        <v>1</v>
      </c>
      <c r="O913" s="87" t="b">
        <f>DAY(tblData[[#This Row],[Birthday 2024]]) = DAY(EDATE(tblData[[#This Row],[Birthday 2024]],6))</f>
        <v>1</v>
      </c>
      <c r="P913" s="87" t="b">
        <f>IF((tblData[[#This Row],[Day of week]]=7)+(tblData[[#This Row],[Day of week]]=6),TRUE,FALSE)</f>
        <v>0</v>
      </c>
      <c r="Q913" s="3">
        <f>IF(tblData[[#This Row],[Is Weekend]],DAY(tblData[[#This Row],[Birthday 2024]]),0)</f>
        <v>0</v>
      </c>
    </row>
    <row r="914" spans="2:17" ht="23.25" customHeight="1" x14ac:dyDescent="0.25">
      <c r="B914" s="19" t="s">
        <v>891</v>
      </c>
      <c r="C914" s="20">
        <v>36938</v>
      </c>
      <c r="D914" s="86">
        <f>DATE(2024,MONTH(tblData[[#This Row],[Birthday (MM/DD/YYYY)]]),DAY(tblData[[#This Row],[Birthday (MM/DD/YYYY)]]))</f>
        <v>45338</v>
      </c>
      <c r="E914" s="3">
        <f>WEEKDAY(tblData[[#This Row],[Birthday 2024]],2)</f>
        <v>5</v>
      </c>
      <c r="F914" s="3">
        <f>WEEKDAY(DATE(2024,MONTH(tblData[[#This Row],[Birthday 2024]]),1),2)</f>
        <v>4</v>
      </c>
      <c r="G914" s="87">
        <f>DATE(2024,MONTH(tblData[[#This Row],[Birthday 2024]]),1)</f>
        <v>45323</v>
      </c>
      <c r="H914" s="87">
        <f>IF(tblData[[#This Row],[First Day of week of the month]]&lt;=2,tblData[[#This Row],[First Day of week]]+2-tblData[[#This Row],[First Day of week of the month]],tblData[[#This Row],[First Day of week]]+7-tblData[[#This Row],[First Day of week of the month]]+2)</f>
        <v>45328</v>
      </c>
      <c r="I914" s="87">
        <f>tblData[[#This Row],[First Tuesday of the month]]+7*2</f>
        <v>45342</v>
      </c>
      <c r="J914" s="3" t="b">
        <f>tblData[[#This Row],[Third Tuesday of the month]]=tblData[[#This Row],[Birthday 2024]]</f>
        <v>0</v>
      </c>
      <c r="K914" s="87" cm="1">
        <f t="array" ref="K914">tblData[[#This Row],[Birthday 2024]]-_xlfn.SWITCH(tblData[[#This Row],[Day of week]],7,0,6,6,5,5,4,4,3,3,2,2,1,1)</f>
        <v>45333</v>
      </c>
      <c r="L914" s="87">
        <f>IF(MONTH(tblData[[#This Row],[Birthday 2024]])=2,DATE(2024,2,25),EOMONTH(tblData[[#This Row],[Birthday 2024]],0)-4)</f>
        <v>45347</v>
      </c>
      <c r="M914" s="87">
        <f>EOMONTH(tblData[[#This Row],[Birthday 2024]],0)</f>
        <v>45351</v>
      </c>
      <c r="N914" s="87" t="b">
        <f>MEDIAN(tblData[[#This Row],[Last - 5]:[Last]],tblData[[#This Row],[Birthday 2024]])=tblData[[#This Row],[Birthday 2024]]</f>
        <v>0</v>
      </c>
      <c r="O914" s="87" t="b">
        <f>DAY(tblData[[#This Row],[Birthday 2024]]) = DAY(EDATE(tblData[[#This Row],[Birthday 2024]],6))</f>
        <v>1</v>
      </c>
      <c r="P914" s="87" t="b">
        <f>IF((tblData[[#This Row],[Day of week]]=7)+(tblData[[#This Row],[Day of week]]=6),TRUE,FALSE)</f>
        <v>0</v>
      </c>
      <c r="Q914" s="3">
        <f>IF(tblData[[#This Row],[Is Weekend]],DAY(tblData[[#This Row],[Birthday 2024]]),0)</f>
        <v>0</v>
      </c>
    </row>
    <row r="915" spans="2:17" ht="23.25" customHeight="1" x14ac:dyDescent="0.25">
      <c r="B915" s="19" t="s">
        <v>892</v>
      </c>
      <c r="C915" s="20">
        <v>37175</v>
      </c>
      <c r="D915" s="86">
        <f>DATE(2024,MONTH(tblData[[#This Row],[Birthday (MM/DD/YYYY)]]),DAY(tblData[[#This Row],[Birthday (MM/DD/YYYY)]]))</f>
        <v>45576</v>
      </c>
      <c r="E915" s="3">
        <f>WEEKDAY(tblData[[#This Row],[Birthday 2024]],2)</f>
        <v>5</v>
      </c>
      <c r="F915" s="3">
        <f>WEEKDAY(DATE(2024,MONTH(tblData[[#This Row],[Birthday 2024]]),1),2)</f>
        <v>2</v>
      </c>
      <c r="G915" s="87">
        <f>DATE(2024,MONTH(tblData[[#This Row],[Birthday 2024]]),1)</f>
        <v>45566</v>
      </c>
      <c r="H915" s="87">
        <f>IF(tblData[[#This Row],[First Day of week of the month]]&lt;=2,tblData[[#This Row],[First Day of week]]+2-tblData[[#This Row],[First Day of week of the month]],tblData[[#This Row],[First Day of week]]+7-tblData[[#This Row],[First Day of week of the month]]+2)</f>
        <v>45566</v>
      </c>
      <c r="I915" s="87">
        <f>tblData[[#This Row],[First Tuesday of the month]]+7*2</f>
        <v>45580</v>
      </c>
      <c r="J915" s="3" t="b">
        <f>tblData[[#This Row],[Third Tuesday of the month]]=tblData[[#This Row],[Birthday 2024]]</f>
        <v>0</v>
      </c>
      <c r="K915" s="87" cm="1">
        <f t="array" ref="K915">tblData[[#This Row],[Birthday 2024]]-_xlfn.SWITCH(tblData[[#This Row],[Day of week]],7,0,6,6,5,5,4,4,3,3,2,2,1,1)</f>
        <v>45571</v>
      </c>
      <c r="L915" s="87">
        <f>IF(MONTH(tblData[[#This Row],[Birthday 2024]])=2,DATE(2024,2,25),EOMONTH(tblData[[#This Row],[Birthday 2024]],0)-4)</f>
        <v>45592</v>
      </c>
      <c r="M915" s="87">
        <f>EOMONTH(tblData[[#This Row],[Birthday 2024]],0)</f>
        <v>45596</v>
      </c>
      <c r="N915" s="87" t="b">
        <f>MEDIAN(tblData[[#This Row],[Last - 5]:[Last]],tblData[[#This Row],[Birthday 2024]])=tblData[[#This Row],[Birthday 2024]]</f>
        <v>0</v>
      </c>
      <c r="O915" s="87" t="b">
        <f>DAY(tblData[[#This Row],[Birthday 2024]]) = DAY(EDATE(tblData[[#This Row],[Birthday 2024]],6))</f>
        <v>1</v>
      </c>
      <c r="P915" s="87" t="b">
        <f>IF((tblData[[#This Row],[Day of week]]=7)+(tblData[[#This Row],[Day of week]]=6),TRUE,FALSE)</f>
        <v>0</v>
      </c>
      <c r="Q915" s="3">
        <f>IF(tblData[[#This Row],[Is Weekend]],DAY(tblData[[#This Row],[Birthday 2024]]),0)</f>
        <v>0</v>
      </c>
    </row>
    <row r="916" spans="2:17" ht="23.25" customHeight="1" x14ac:dyDescent="0.25">
      <c r="B916" s="19" t="s">
        <v>893</v>
      </c>
      <c r="C916" s="20">
        <v>38267</v>
      </c>
      <c r="D916" s="86">
        <f>DATE(2024,MONTH(tblData[[#This Row],[Birthday (MM/DD/YYYY)]]),DAY(tblData[[#This Row],[Birthday (MM/DD/YYYY)]]))</f>
        <v>45572</v>
      </c>
      <c r="E916" s="3">
        <f>WEEKDAY(tblData[[#This Row],[Birthday 2024]],2)</f>
        <v>1</v>
      </c>
      <c r="F916" s="3">
        <f>WEEKDAY(DATE(2024,MONTH(tblData[[#This Row],[Birthday 2024]]),1),2)</f>
        <v>2</v>
      </c>
      <c r="G916" s="87">
        <f>DATE(2024,MONTH(tblData[[#This Row],[Birthday 2024]]),1)</f>
        <v>45566</v>
      </c>
      <c r="H916" s="87">
        <f>IF(tblData[[#This Row],[First Day of week of the month]]&lt;=2,tblData[[#This Row],[First Day of week]]+2-tblData[[#This Row],[First Day of week of the month]],tblData[[#This Row],[First Day of week]]+7-tblData[[#This Row],[First Day of week of the month]]+2)</f>
        <v>45566</v>
      </c>
      <c r="I916" s="87">
        <f>tblData[[#This Row],[First Tuesday of the month]]+7*2</f>
        <v>45580</v>
      </c>
      <c r="J916" s="3" t="b">
        <f>tblData[[#This Row],[Third Tuesday of the month]]=tblData[[#This Row],[Birthday 2024]]</f>
        <v>0</v>
      </c>
      <c r="K916" s="87" cm="1">
        <f t="array" ref="K916">tblData[[#This Row],[Birthday 2024]]-_xlfn.SWITCH(tblData[[#This Row],[Day of week]],7,0,6,6,5,5,4,4,3,3,2,2,1,1)</f>
        <v>45571</v>
      </c>
      <c r="L916" s="87">
        <f>IF(MONTH(tblData[[#This Row],[Birthday 2024]])=2,DATE(2024,2,25),EOMONTH(tblData[[#This Row],[Birthday 2024]],0)-4)</f>
        <v>45592</v>
      </c>
      <c r="M916" s="87">
        <f>EOMONTH(tblData[[#This Row],[Birthday 2024]],0)</f>
        <v>45596</v>
      </c>
      <c r="N916" s="87" t="b">
        <f>MEDIAN(tblData[[#This Row],[Last - 5]:[Last]],tblData[[#This Row],[Birthday 2024]])=tblData[[#This Row],[Birthday 2024]]</f>
        <v>0</v>
      </c>
      <c r="O916" s="87" t="b">
        <f>DAY(tblData[[#This Row],[Birthday 2024]]) = DAY(EDATE(tblData[[#This Row],[Birthday 2024]],6))</f>
        <v>1</v>
      </c>
      <c r="P916" s="87" t="b">
        <f>IF((tblData[[#This Row],[Day of week]]=7)+(tblData[[#This Row],[Day of week]]=6),TRUE,FALSE)</f>
        <v>0</v>
      </c>
      <c r="Q916" s="3">
        <f>IF(tblData[[#This Row],[Is Weekend]],DAY(tblData[[#This Row],[Birthday 2024]]),0)</f>
        <v>0</v>
      </c>
    </row>
    <row r="917" spans="2:17" ht="23.25" customHeight="1" x14ac:dyDescent="0.25">
      <c r="B917" s="19" t="s">
        <v>894</v>
      </c>
      <c r="C917" s="20">
        <v>37193</v>
      </c>
      <c r="D917" s="86">
        <f>DATE(2024,MONTH(tblData[[#This Row],[Birthday (MM/DD/YYYY)]]),DAY(tblData[[#This Row],[Birthday (MM/DD/YYYY)]]))</f>
        <v>45594</v>
      </c>
      <c r="E917" s="3">
        <f>WEEKDAY(tblData[[#This Row],[Birthday 2024]],2)</f>
        <v>2</v>
      </c>
      <c r="F917" s="3">
        <f>WEEKDAY(DATE(2024,MONTH(tblData[[#This Row],[Birthday 2024]]),1),2)</f>
        <v>2</v>
      </c>
      <c r="G917" s="87">
        <f>DATE(2024,MONTH(tblData[[#This Row],[Birthday 2024]]),1)</f>
        <v>45566</v>
      </c>
      <c r="H917" s="87">
        <f>IF(tblData[[#This Row],[First Day of week of the month]]&lt;=2,tblData[[#This Row],[First Day of week]]+2-tblData[[#This Row],[First Day of week of the month]],tblData[[#This Row],[First Day of week]]+7-tblData[[#This Row],[First Day of week of the month]]+2)</f>
        <v>45566</v>
      </c>
      <c r="I917" s="87">
        <f>tblData[[#This Row],[First Tuesday of the month]]+7*2</f>
        <v>45580</v>
      </c>
      <c r="J917" s="3" t="b">
        <f>tblData[[#This Row],[Third Tuesday of the month]]=tblData[[#This Row],[Birthday 2024]]</f>
        <v>0</v>
      </c>
      <c r="K917" s="87" cm="1">
        <f t="array" ref="K917">tblData[[#This Row],[Birthday 2024]]-_xlfn.SWITCH(tblData[[#This Row],[Day of week]],7,0,6,6,5,5,4,4,3,3,2,2,1,1)</f>
        <v>45592</v>
      </c>
      <c r="L917" s="87">
        <f>IF(MONTH(tblData[[#This Row],[Birthday 2024]])=2,DATE(2024,2,25),EOMONTH(tblData[[#This Row],[Birthday 2024]],0)-4)</f>
        <v>45592</v>
      </c>
      <c r="M917" s="87">
        <f>EOMONTH(tblData[[#This Row],[Birthday 2024]],0)</f>
        <v>45596</v>
      </c>
      <c r="N917" s="87" t="b">
        <f>MEDIAN(tblData[[#This Row],[Last - 5]:[Last]],tblData[[#This Row],[Birthday 2024]])=tblData[[#This Row],[Birthday 2024]]</f>
        <v>1</v>
      </c>
      <c r="O917" s="87" t="b">
        <f>DAY(tblData[[#This Row],[Birthday 2024]]) = DAY(EDATE(tblData[[#This Row],[Birthday 2024]],6))</f>
        <v>1</v>
      </c>
      <c r="P917" s="87" t="b">
        <f>IF((tblData[[#This Row],[Day of week]]=7)+(tblData[[#This Row],[Day of week]]=6),TRUE,FALSE)</f>
        <v>0</v>
      </c>
      <c r="Q917" s="3">
        <f>IF(tblData[[#This Row],[Is Weekend]],DAY(tblData[[#This Row],[Birthday 2024]]),0)</f>
        <v>0</v>
      </c>
    </row>
    <row r="918" spans="2:17" ht="23.25" customHeight="1" x14ac:dyDescent="0.25">
      <c r="B918" s="19" t="s">
        <v>895</v>
      </c>
      <c r="C918" s="20">
        <v>37783</v>
      </c>
      <c r="D918" s="86">
        <f>DATE(2024,MONTH(tblData[[#This Row],[Birthday (MM/DD/YYYY)]]),DAY(tblData[[#This Row],[Birthday (MM/DD/YYYY)]]))</f>
        <v>45454</v>
      </c>
      <c r="E918" s="3">
        <f>WEEKDAY(tblData[[#This Row],[Birthday 2024]],2)</f>
        <v>2</v>
      </c>
      <c r="F918" s="3">
        <f>WEEKDAY(DATE(2024,MONTH(tblData[[#This Row],[Birthday 2024]]),1),2)</f>
        <v>6</v>
      </c>
      <c r="G918" s="87">
        <f>DATE(2024,MONTH(tblData[[#This Row],[Birthday 2024]]),1)</f>
        <v>45444</v>
      </c>
      <c r="H918" s="87">
        <f>IF(tblData[[#This Row],[First Day of week of the month]]&lt;=2,tblData[[#This Row],[First Day of week]]+2-tblData[[#This Row],[First Day of week of the month]],tblData[[#This Row],[First Day of week]]+7-tblData[[#This Row],[First Day of week of the month]]+2)</f>
        <v>45447</v>
      </c>
      <c r="I918" s="87">
        <f>tblData[[#This Row],[First Tuesday of the month]]+7*2</f>
        <v>45461</v>
      </c>
      <c r="J918" s="3" t="b">
        <f>tblData[[#This Row],[Third Tuesday of the month]]=tblData[[#This Row],[Birthday 2024]]</f>
        <v>0</v>
      </c>
      <c r="K918" s="87" cm="1">
        <f t="array" ref="K918">tblData[[#This Row],[Birthday 2024]]-_xlfn.SWITCH(tblData[[#This Row],[Day of week]],7,0,6,6,5,5,4,4,3,3,2,2,1,1)</f>
        <v>45452</v>
      </c>
      <c r="L918" s="87">
        <f>IF(MONTH(tblData[[#This Row],[Birthday 2024]])=2,DATE(2024,2,25),EOMONTH(tblData[[#This Row],[Birthday 2024]],0)-4)</f>
        <v>45469</v>
      </c>
      <c r="M918" s="87">
        <f>EOMONTH(tblData[[#This Row],[Birthday 2024]],0)</f>
        <v>45473</v>
      </c>
      <c r="N918" s="87" t="b">
        <f>MEDIAN(tblData[[#This Row],[Last - 5]:[Last]],tblData[[#This Row],[Birthday 2024]])=tblData[[#This Row],[Birthday 2024]]</f>
        <v>0</v>
      </c>
      <c r="O918" s="87" t="b">
        <f>DAY(tblData[[#This Row],[Birthday 2024]]) = DAY(EDATE(tblData[[#This Row],[Birthday 2024]],6))</f>
        <v>1</v>
      </c>
      <c r="P918" s="87" t="b">
        <f>IF((tblData[[#This Row],[Day of week]]=7)+(tblData[[#This Row],[Day of week]]=6),TRUE,FALSE)</f>
        <v>0</v>
      </c>
      <c r="Q918" s="3">
        <f>IF(tblData[[#This Row],[Is Weekend]],DAY(tblData[[#This Row],[Birthday 2024]]),0)</f>
        <v>0</v>
      </c>
    </row>
    <row r="919" spans="2:17" ht="23.25" customHeight="1" x14ac:dyDescent="0.25">
      <c r="B919" s="19" t="s">
        <v>896</v>
      </c>
      <c r="C919" s="20">
        <v>37623</v>
      </c>
      <c r="D919" s="86">
        <f>DATE(2024,MONTH(tblData[[#This Row],[Birthday (MM/DD/YYYY)]]),DAY(tblData[[#This Row],[Birthday (MM/DD/YYYY)]]))</f>
        <v>45293</v>
      </c>
      <c r="E919" s="3">
        <f>WEEKDAY(tblData[[#This Row],[Birthday 2024]],2)</f>
        <v>2</v>
      </c>
      <c r="F919" s="3">
        <f>WEEKDAY(DATE(2024,MONTH(tblData[[#This Row],[Birthday 2024]]),1),2)</f>
        <v>1</v>
      </c>
      <c r="G919" s="87">
        <f>DATE(2024,MONTH(tblData[[#This Row],[Birthday 2024]]),1)</f>
        <v>45292</v>
      </c>
      <c r="H919" s="87">
        <f>IF(tblData[[#This Row],[First Day of week of the month]]&lt;=2,tblData[[#This Row],[First Day of week]]+2-tblData[[#This Row],[First Day of week of the month]],tblData[[#This Row],[First Day of week]]+7-tblData[[#This Row],[First Day of week of the month]]+2)</f>
        <v>45293</v>
      </c>
      <c r="I919" s="87">
        <f>tblData[[#This Row],[First Tuesday of the month]]+7*2</f>
        <v>45307</v>
      </c>
      <c r="J919" s="3" t="b">
        <f>tblData[[#This Row],[Third Tuesday of the month]]=tblData[[#This Row],[Birthday 2024]]</f>
        <v>0</v>
      </c>
      <c r="K919" s="87" cm="1">
        <f t="array" ref="K919">tblData[[#This Row],[Birthday 2024]]-_xlfn.SWITCH(tblData[[#This Row],[Day of week]],7,0,6,6,5,5,4,4,3,3,2,2,1,1)</f>
        <v>45291</v>
      </c>
      <c r="L919" s="87">
        <f>IF(MONTH(tblData[[#This Row],[Birthday 2024]])=2,DATE(2024,2,25),EOMONTH(tblData[[#This Row],[Birthday 2024]],0)-4)</f>
        <v>45318</v>
      </c>
      <c r="M919" s="87">
        <f>EOMONTH(tblData[[#This Row],[Birthday 2024]],0)</f>
        <v>45322</v>
      </c>
      <c r="N919" s="87" t="b">
        <f>MEDIAN(tblData[[#This Row],[Last - 5]:[Last]],tblData[[#This Row],[Birthday 2024]])=tblData[[#This Row],[Birthday 2024]]</f>
        <v>0</v>
      </c>
      <c r="O919" s="87" t="b">
        <f>DAY(tblData[[#This Row],[Birthday 2024]]) = DAY(EDATE(tblData[[#This Row],[Birthday 2024]],6))</f>
        <v>1</v>
      </c>
      <c r="P919" s="87" t="b">
        <f>IF((tblData[[#This Row],[Day of week]]=7)+(tblData[[#This Row],[Day of week]]=6),TRUE,FALSE)</f>
        <v>0</v>
      </c>
      <c r="Q919" s="3">
        <f>IF(tblData[[#This Row],[Is Weekend]],DAY(tblData[[#This Row],[Birthday 2024]]),0)</f>
        <v>0</v>
      </c>
    </row>
    <row r="920" spans="2:17" ht="23.25" customHeight="1" x14ac:dyDescent="0.25">
      <c r="B920" s="19" t="s">
        <v>897</v>
      </c>
      <c r="C920" s="20">
        <v>36969</v>
      </c>
      <c r="D920" s="86">
        <f>DATE(2024,MONTH(tblData[[#This Row],[Birthday (MM/DD/YYYY)]]),DAY(tblData[[#This Row],[Birthday (MM/DD/YYYY)]]))</f>
        <v>45370</v>
      </c>
      <c r="E920" s="3">
        <f>WEEKDAY(tblData[[#This Row],[Birthday 2024]],2)</f>
        <v>2</v>
      </c>
      <c r="F920" s="3">
        <f>WEEKDAY(DATE(2024,MONTH(tblData[[#This Row],[Birthday 2024]]),1),2)</f>
        <v>5</v>
      </c>
      <c r="G920" s="87">
        <f>DATE(2024,MONTH(tblData[[#This Row],[Birthday 2024]]),1)</f>
        <v>45352</v>
      </c>
      <c r="H920" s="87">
        <f>IF(tblData[[#This Row],[First Day of week of the month]]&lt;=2,tblData[[#This Row],[First Day of week]]+2-tblData[[#This Row],[First Day of week of the month]],tblData[[#This Row],[First Day of week]]+7-tblData[[#This Row],[First Day of week of the month]]+2)</f>
        <v>45356</v>
      </c>
      <c r="I920" s="87">
        <f>tblData[[#This Row],[First Tuesday of the month]]+7*2</f>
        <v>45370</v>
      </c>
      <c r="J920" s="3" t="b">
        <f>tblData[[#This Row],[Third Tuesday of the month]]=tblData[[#This Row],[Birthday 2024]]</f>
        <v>1</v>
      </c>
      <c r="K920" s="87" cm="1">
        <f t="array" ref="K920">tblData[[#This Row],[Birthday 2024]]-_xlfn.SWITCH(tblData[[#This Row],[Day of week]],7,0,6,6,5,5,4,4,3,3,2,2,1,1)</f>
        <v>45368</v>
      </c>
      <c r="L920" s="87">
        <f>IF(MONTH(tblData[[#This Row],[Birthday 2024]])=2,DATE(2024,2,25),EOMONTH(tblData[[#This Row],[Birthday 2024]],0)-4)</f>
        <v>45378</v>
      </c>
      <c r="M920" s="87">
        <f>EOMONTH(tblData[[#This Row],[Birthday 2024]],0)</f>
        <v>45382</v>
      </c>
      <c r="N920" s="87" t="b">
        <f>MEDIAN(tblData[[#This Row],[Last - 5]:[Last]],tblData[[#This Row],[Birthday 2024]])=tblData[[#This Row],[Birthday 2024]]</f>
        <v>0</v>
      </c>
      <c r="O920" s="87" t="b">
        <f>DAY(tblData[[#This Row],[Birthday 2024]]) = DAY(EDATE(tblData[[#This Row],[Birthday 2024]],6))</f>
        <v>1</v>
      </c>
      <c r="P920" s="87" t="b">
        <f>IF((tblData[[#This Row],[Day of week]]=7)+(tblData[[#This Row],[Day of week]]=6),TRUE,FALSE)</f>
        <v>0</v>
      </c>
      <c r="Q920" s="3">
        <f>IF(tblData[[#This Row],[Is Weekend]],DAY(tblData[[#This Row],[Birthday 2024]]),0)</f>
        <v>0</v>
      </c>
    </row>
    <row r="921" spans="2:17" ht="23.25" customHeight="1" x14ac:dyDescent="0.25">
      <c r="B921" s="19" t="s">
        <v>898</v>
      </c>
      <c r="C921" s="20">
        <v>37798</v>
      </c>
      <c r="D921" s="86">
        <f>DATE(2024,MONTH(tblData[[#This Row],[Birthday (MM/DD/YYYY)]]),DAY(tblData[[#This Row],[Birthday (MM/DD/YYYY)]]))</f>
        <v>45469</v>
      </c>
      <c r="E921" s="3">
        <f>WEEKDAY(tblData[[#This Row],[Birthday 2024]],2)</f>
        <v>3</v>
      </c>
      <c r="F921" s="3">
        <f>WEEKDAY(DATE(2024,MONTH(tblData[[#This Row],[Birthday 2024]]),1),2)</f>
        <v>6</v>
      </c>
      <c r="G921" s="87">
        <f>DATE(2024,MONTH(tblData[[#This Row],[Birthday 2024]]),1)</f>
        <v>45444</v>
      </c>
      <c r="H921" s="87">
        <f>IF(tblData[[#This Row],[First Day of week of the month]]&lt;=2,tblData[[#This Row],[First Day of week]]+2-tblData[[#This Row],[First Day of week of the month]],tblData[[#This Row],[First Day of week]]+7-tblData[[#This Row],[First Day of week of the month]]+2)</f>
        <v>45447</v>
      </c>
      <c r="I921" s="87">
        <f>tblData[[#This Row],[First Tuesday of the month]]+7*2</f>
        <v>45461</v>
      </c>
      <c r="J921" s="3" t="b">
        <f>tblData[[#This Row],[Third Tuesday of the month]]=tblData[[#This Row],[Birthday 2024]]</f>
        <v>0</v>
      </c>
      <c r="K921" s="87" cm="1">
        <f t="array" ref="K921">tblData[[#This Row],[Birthday 2024]]-_xlfn.SWITCH(tblData[[#This Row],[Day of week]],7,0,6,6,5,5,4,4,3,3,2,2,1,1)</f>
        <v>45466</v>
      </c>
      <c r="L921" s="87">
        <f>IF(MONTH(tblData[[#This Row],[Birthday 2024]])=2,DATE(2024,2,25),EOMONTH(tblData[[#This Row],[Birthday 2024]],0)-4)</f>
        <v>45469</v>
      </c>
      <c r="M921" s="87">
        <f>EOMONTH(tblData[[#This Row],[Birthday 2024]],0)</f>
        <v>45473</v>
      </c>
      <c r="N921" s="87" t="b">
        <f>MEDIAN(tblData[[#This Row],[Last - 5]:[Last]],tblData[[#This Row],[Birthday 2024]])=tblData[[#This Row],[Birthday 2024]]</f>
        <v>1</v>
      </c>
      <c r="O921" s="87" t="b">
        <f>DAY(tblData[[#This Row],[Birthday 2024]]) = DAY(EDATE(tblData[[#This Row],[Birthday 2024]],6))</f>
        <v>1</v>
      </c>
      <c r="P921" s="87" t="b">
        <f>IF((tblData[[#This Row],[Day of week]]=7)+(tblData[[#This Row],[Day of week]]=6),TRUE,FALSE)</f>
        <v>0</v>
      </c>
      <c r="Q921" s="3">
        <f>IF(tblData[[#This Row],[Is Weekend]],DAY(tblData[[#This Row],[Birthday 2024]]),0)</f>
        <v>0</v>
      </c>
    </row>
    <row r="922" spans="2:17" ht="23.25" customHeight="1" x14ac:dyDescent="0.25">
      <c r="B922" s="19" t="s">
        <v>899</v>
      </c>
      <c r="C922" s="20">
        <v>36859</v>
      </c>
      <c r="D922" s="86">
        <f>DATE(2024,MONTH(tblData[[#This Row],[Birthday (MM/DD/YYYY)]]),DAY(tblData[[#This Row],[Birthday (MM/DD/YYYY)]]))</f>
        <v>45625</v>
      </c>
      <c r="E922" s="3">
        <f>WEEKDAY(tblData[[#This Row],[Birthday 2024]],2)</f>
        <v>5</v>
      </c>
      <c r="F922" s="3">
        <f>WEEKDAY(DATE(2024,MONTH(tblData[[#This Row],[Birthday 2024]]),1),2)</f>
        <v>5</v>
      </c>
      <c r="G922" s="87">
        <f>DATE(2024,MONTH(tblData[[#This Row],[Birthday 2024]]),1)</f>
        <v>45597</v>
      </c>
      <c r="H922" s="87">
        <f>IF(tblData[[#This Row],[First Day of week of the month]]&lt;=2,tblData[[#This Row],[First Day of week]]+2-tblData[[#This Row],[First Day of week of the month]],tblData[[#This Row],[First Day of week]]+7-tblData[[#This Row],[First Day of week of the month]]+2)</f>
        <v>45601</v>
      </c>
      <c r="I922" s="87">
        <f>tblData[[#This Row],[First Tuesday of the month]]+7*2</f>
        <v>45615</v>
      </c>
      <c r="J922" s="3" t="b">
        <f>tblData[[#This Row],[Third Tuesday of the month]]=tblData[[#This Row],[Birthday 2024]]</f>
        <v>0</v>
      </c>
      <c r="K922" s="87" cm="1">
        <f t="array" ref="K922">tblData[[#This Row],[Birthday 2024]]-_xlfn.SWITCH(tblData[[#This Row],[Day of week]],7,0,6,6,5,5,4,4,3,3,2,2,1,1)</f>
        <v>45620</v>
      </c>
      <c r="L922" s="87">
        <f>IF(MONTH(tblData[[#This Row],[Birthday 2024]])=2,DATE(2024,2,25),EOMONTH(tblData[[#This Row],[Birthday 2024]],0)-4)</f>
        <v>45622</v>
      </c>
      <c r="M922" s="87">
        <f>EOMONTH(tblData[[#This Row],[Birthday 2024]],0)</f>
        <v>45626</v>
      </c>
      <c r="N922" s="87" t="b">
        <f>MEDIAN(tblData[[#This Row],[Last - 5]:[Last]],tblData[[#This Row],[Birthday 2024]])=tblData[[#This Row],[Birthday 2024]]</f>
        <v>1</v>
      </c>
      <c r="O922" s="87" t="b">
        <f>DAY(tblData[[#This Row],[Birthday 2024]]) = DAY(EDATE(tblData[[#This Row],[Birthday 2024]],6))</f>
        <v>1</v>
      </c>
      <c r="P922" s="87" t="b">
        <f>IF((tblData[[#This Row],[Day of week]]=7)+(tblData[[#This Row],[Day of week]]=6),TRUE,FALSE)</f>
        <v>0</v>
      </c>
      <c r="Q922" s="3">
        <f>IF(tblData[[#This Row],[Is Weekend]],DAY(tblData[[#This Row],[Birthday 2024]]),0)</f>
        <v>0</v>
      </c>
    </row>
    <row r="923" spans="2:17" ht="23.25" customHeight="1" x14ac:dyDescent="0.25">
      <c r="B923" s="19" t="s">
        <v>900</v>
      </c>
      <c r="C923" s="20">
        <v>36908</v>
      </c>
      <c r="D923" s="86">
        <f>DATE(2024,MONTH(tblData[[#This Row],[Birthday (MM/DD/YYYY)]]),DAY(tblData[[#This Row],[Birthday (MM/DD/YYYY)]]))</f>
        <v>45308</v>
      </c>
      <c r="E923" s="3">
        <f>WEEKDAY(tblData[[#This Row],[Birthday 2024]],2)</f>
        <v>3</v>
      </c>
      <c r="F923" s="3">
        <f>WEEKDAY(DATE(2024,MONTH(tblData[[#This Row],[Birthday 2024]]),1),2)</f>
        <v>1</v>
      </c>
      <c r="G923" s="87">
        <f>DATE(2024,MONTH(tblData[[#This Row],[Birthday 2024]]),1)</f>
        <v>45292</v>
      </c>
      <c r="H923" s="87">
        <f>IF(tblData[[#This Row],[First Day of week of the month]]&lt;=2,tblData[[#This Row],[First Day of week]]+2-tblData[[#This Row],[First Day of week of the month]],tblData[[#This Row],[First Day of week]]+7-tblData[[#This Row],[First Day of week of the month]]+2)</f>
        <v>45293</v>
      </c>
      <c r="I923" s="87">
        <f>tblData[[#This Row],[First Tuesday of the month]]+7*2</f>
        <v>45307</v>
      </c>
      <c r="J923" s="3" t="b">
        <f>tblData[[#This Row],[Third Tuesday of the month]]=tblData[[#This Row],[Birthday 2024]]</f>
        <v>0</v>
      </c>
      <c r="K923" s="87" cm="1">
        <f t="array" ref="K923">tblData[[#This Row],[Birthday 2024]]-_xlfn.SWITCH(tblData[[#This Row],[Day of week]],7,0,6,6,5,5,4,4,3,3,2,2,1,1)</f>
        <v>45305</v>
      </c>
      <c r="L923" s="87">
        <f>IF(MONTH(tblData[[#This Row],[Birthday 2024]])=2,DATE(2024,2,25),EOMONTH(tblData[[#This Row],[Birthday 2024]],0)-4)</f>
        <v>45318</v>
      </c>
      <c r="M923" s="87">
        <f>EOMONTH(tblData[[#This Row],[Birthday 2024]],0)</f>
        <v>45322</v>
      </c>
      <c r="N923" s="87" t="b">
        <f>MEDIAN(tblData[[#This Row],[Last - 5]:[Last]],tblData[[#This Row],[Birthday 2024]])=tblData[[#This Row],[Birthday 2024]]</f>
        <v>0</v>
      </c>
      <c r="O923" s="87" t="b">
        <f>DAY(tblData[[#This Row],[Birthday 2024]]) = DAY(EDATE(tblData[[#This Row],[Birthday 2024]],6))</f>
        <v>1</v>
      </c>
      <c r="P923" s="87" t="b">
        <f>IF((tblData[[#This Row],[Day of week]]=7)+(tblData[[#This Row],[Day of week]]=6),TRUE,FALSE)</f>
        <v>0</v>
      </c>
      <c r="Q923" s="3">
        <f>IF(tblData[[#This Row],[Is Weekend]],DAY(tblData[[#This Row],[Birthday 2024]]),0)</f>
        <v>0</v>
      </c>
    </row>
    <row r="924" spans="2:17" ht="23.25" customHeight="1" x14ac:dyDescent="0.25">
      <c r="B924" s="19" t="s">
        <v>901</v>
      </c>
      <c r="C924" s="20">
        <v>37876</v>
      </c>
      <c r="D924" s="86">
        <f>DATE(2024,MONTH(tblData[[#This Row],[Birthday (MM/DD/YYYY)]]),DAY(tblData[[#This Row],[Birthday (MM/DD/YYYY)]]))</f>
        <v>45547</v>
      </c>
      <c r="E924" s="3">
        <f>WEEKDAY(tblData[[#This Row],[Birthday 2024]],2)</f>
        <v>4</v>
      </c>
      <c r="F924" s="3">
        <f>WEEKDAY(DATE(2024,MONTH(tblData[[#This Row],[Birthday 2024]]),1),2)</f>
        <v>7</v>
      </c>
      <c r="G924" s="87">
        <f>DATE(2024,MONTH(tblData[[#This Row],[Birthday 2024]]),1)</f>
        <v>45536</v>
      </c>
      <c r="H924" s="87">
        <f>IF(tblData[[#This Row],[First Day of week of the month]]&lt;=2,tblData[[#This Row],[First Day of week]]+2-tblData[[#This Row],[First Day of week of the month]],tblData[[#This Row],[First Day of week]]+7-tblData[[#This Row],[First Day of week of the month]]+2)</f>
        <v>45538</v>
      </c>
      <c r="I924" s="87">
        <f>tblData[[#This Row],[First Tuesday of the month]]+7*2</f>
        <v>45552</v>
      </c>
      <c r="J924" s="3" t="b">
        <f>tblData[[#This Row],[Third Tuesday of the month]]=tblData[[#This Row],[Birthday 2024]]</f>
        <v>0</v>
      </c>
      <c r="K924" s="87" cm="1">
        <f t="array" ref="K924">tblData[[#This Row],[Birthday 2024]]-_xlfn.SWITCH(tblData[[#This Row],[Day of week]],7,0,6,6,5,5,4,4,3,3,2,2,1,1)</f>
        <v>45543</v>
      </c>
      <c r="L924" s="87">
        <f>IF(MONTH(tblData[[#This Row],[Birthday 2024]])=2,DATE(2024,2,25),EOMONTH(tblData[[#This Row],[Birthday 2024]],0)-4)</f>
        <v>45561</v>
      </c>
      <c r="M924" s="87">
        <f>EOMONTH(tblData[[#This Row],[Birthday 2024]],0)</f>
        <v>45565</v>
      </c>
      <c r="N924" s="87" t="b">
        <f>MEDIAN(tblData[[#This Row],[Last - 5]:[Last]],tblData[[#This Row],[Birthday 2024]])=tblData[[#This Row],[Birthday 2024]]</f>
        <v>0</v>
      </c>
      <c r="O924" s="87" t="b">
        <f>DAY(tblData[[#This Row],[Birthday 2024]]) = DAY(EDATE(tblData[[#This Row],[Birthday 2024]],6))</f>
        <v>1</v>
      </c>
      <c r="P924" s="87" t="b">
        <f>IF((tblData[[#This Row],[Day of week]]=7)+(tblData[[#This Row],[Day of week]]=6),TRUE,FALSE)</f>
        <v>0</v>
      </c>
      <c r="Q924" s="3">
        <f>IF(tblData[[#This Row],[Is Weekend]],DAY(tblData[[#This Row],[Birthday 2024]]),0)</f>
        <v>0</v>
      </c>
    </row>
    <row r="925" spans="2:17" ht="23.25" customHeight="1" x14ac:dyDescent="0.25">
      <c r="B925" s="19" t="s">
        <v>902</v>
      </c>
      <c r="C925" s="20">
        <v>38141</v>
      </c>
      <c r="D925" s="86">
        <f>DATE(2024,MONTH(tblData[[#This Row],[Birthday (MM/DD/YYYY)]]),DAY(tblData[[#This Row],[Birthday (MM/DD/YYYY)]]))</f>
        <v>45446</v>
      </c>
      <c r="E925" s="3">
        <f>WEEKDAY(tblData[[#This Row],[Birthday 2024]],2)</f>
        <v>1</v>
      </c>
      <c r="F925" s="3">
        <f>WEEKDAY(DATE(2024,MONTH(tblData[[#This Row],[Birthday 2024]]),1),2)</f>
        <v>6</v>
      </c>
      <c r="G925" s="87">
        <f>DATE(2024,MONTH(tblData[[#This Row],[Birthday 2024]]),1)</f>
        <v>45444</v>
      </c>
      <c r="H925" s="87">
        <f>IF(tblData[[#This Row],[First Day of week of the month]]&lt;=2,tblData[[#This Row],[First Day of week]]+2-tblData[[#This Row],[First Day of week of the month]],tblData[[#This Row],[First Day of week]]+7-tblData[[#This Row],[First Day of week of the month]]+2)</f>
        <v>45447</v>
      </c>
      <c r="I925" s="87">
        <f>tblData[[#This Row],[First Tuesday of the month]]+7*2</f>
        <v>45461</v>
      </c>
      <c r="J925" s="3" t="b">
        <f>tblData[[#This Row],[Third Tuesday of the month]]=tblData[[#This Row],[Birthday 2024]]</f>
        <v>0</v>
      </c>
      <c r="K925" s="87" cm="1">
        <f t="array" ref="K925">tblData[[#This Row],[Birthday 2024]]-_xlfn.SWITCH(tblData[[#This Row],[Day of week]],7,0,6,6,5,5,4,4,3,3,2,2,1,1)</f>
        <v>45445</v>
      </c>
      <c r="L925" s="87">
        <f>IF(MONTH(tblData[[#This Row],[Birthday 2024]])=2,DATE(2024,2,25),EOMONTH(tblData[[#This Row],[Birthday 2024]],0)-4)</f>
        <v>45469</v>
      </c>
      <c r="M925" s="87">
        <f>EOMONTH(tblData[[#This Row],[Birthday 2024]],0)</f>
        <v>45473</v>
      </c>
      <c r="N925" s="87" t="b">
        <f>MEDIAN(tblData[[#This Row],[Last - 5]:[Last]],tblData[[#This Row],[Birthday 2024]])=tblData[[#This Row],[Birthday 2024]]</f>
        <v>0</v>
      </c>
      <c r="O925" s="87" t="b">
        <f>DAY(tblData[[#This Row],[Birthday 2024]]) = DAY(EDATE(tblData[[#This Row],[Birthday 2024]],6))</f>
        <v>1</v>
      </c>
      <c r="P925" s="87" t="b">
        <f>IF((tblData[[#This Row],[Day of week]]=7)+(tblData[[#This Row],[Day of week]]=6),TRUE,FALSE)</f>
        <v>0</v>
      </c>
      <c r="Q925" s="3">
        <f>IF(tblData[[#This Row],[Is Weekend]],DAY(tblData[[#This Row],[Birthday 2024]]),0)</f>
        <v>0</v>
      </c>
    </row>
    <row r="926" spans="2:17" ht="23.25" customHeight="1" x14ac:dyDescent="0.25">
      <c r="B926" s="19" t="s">
        <v>903</v>
      </c>
      <c r="C926" s="20">
        <v>37094</v>
      </c>
      <c r="D926" s="86">
        <f>DATE(2024,MONTH(tblData[[#This Row],[Birthday (MM/DD/YYYY)]]),DAY(tblData[[#This Row],[Birthday (MM/DD/YYYY)]]))</f>
        <v>45495</v>
      </c>
      <c r="E926" s="3">
        <f>WEEKDAY(tblData[[#This Row],[Birthday 2024]],2)</f>
        <v>1</v>
      </c>
      <c r="F926" s="3">
        <f>WEEKDAY(DATE(2024,MONTH(tblData[[#This Row],[Birthday 2024]]),1),2)</f>
        <v>1</v>
      </c>
      <c r="G926" s="87">
        <f>DATE(2024,MONTH(tblData[[#This Row],[Birthday 2024]]),1)</f>
        <v>45474</v>
      </c>
      <c r="H926" s="87">
        <f>IF(tblData[[#This Row],[First Day of week of the month]]&lt;=2,tblData[[#This Row],[First Day of week]]+2-tblData[[#This Row],[First Day of week of the month]],tblData[[#This Row],[First Day of week]]+7-tblData[[#This Row],[First Day of week of the month]]+2)</f>
        <v>45475</v>
      </c>
      <c r="I926" s="87">
        <f>tblData[[#This Row],[First Tuesday of the month]]+7*2</f>
        <v>45489</v>
      </c>
      <c r="J926" s="3" t="b">
        <f>tblData[[#This Row],[Third Tuesday of the month]]=tblData[[#This Row],[Birthday 2024]]</f>
        <v>0</v>
      </c>
      <c r="K926" s="87" cm="1">
        <f t="array" ref="K926">tblData[[#This Row],[Birthday 2024]]-_xlfn.SWITCH(tblData[[#This Row],[Day of week]],7,0,6,6,5,5,4,4,3,3,2,2,1,1)</f>
        <v>45494</v>
      </c>
      <c r="L926" s="87">
        <f>IF(MONTH(tblData[[#This Row],[Birthday 2024]])=2,DATE(2024,2,25),EOMONTH(tblData[[#This Row],[Birthday 2024]],0)-4)</f>
        <v>45500</v>
      </c>
      <c r="M926" s="87">
        <f>EOMONTH(tblData[[#This Row],[Birthday 2024]],0)</f>
        <v>45504</v>
      </c>
      <c r="N926" s="87" t="b">
        <f>MEDIAN(tblData[[#This Row],[Last - 5]:[Last]],tblData[[#This Row],[Birthday 2024]])=tblData[[#This Row],[Birthday 2024]]</f>
        <v>0</v>
      </c>
      <c r="O926" s="87" t="b">
        <f>DAY(tblData[[#This Row],[Birthday 2024]]) = DAY(EDATE(tblData[[#This Row],[Birthday 2024]],6))</f>
        <v>1</v>
      </c>
      <c r="P926" s="87" t="b">
        <f>IF((tblData[[#This Row],[Day of week]]=7)+(tblData[[#This Row],[Day of week]]=6),TRUE,FALSE)</f>
        <v>0</v>
      </c>
      <c r="Q926" s="3">
        <f>IF(tblData[[#This Row],[Is Weekend]],DAY(tblData[[#This Row],[Birthday 2024]]),0)</f>
        <v>0</v>
      </c>
    </row>
    <row r="927" spans="2:17" ht="23.25" customHeight="1" x14ac:dyDescent="0.25">
      <c r="B927" s="19" t="s">
        <v>904</v>
      </c>
      <c r="C927" s="20">
        <v>36975</v>
      </c>
      <c r="D927" s="86">
        <f>DATE(2024,MONTH(tblData[[#This Row],[Birthday (MM/DD/YYYY)]]),DAY(tblData[[#This Row],[Birthday (MM/DD/YYYY)]]))</f>
        <v>45376</v>
      </c>
      <c r="E927" s="3">
        <f>WEEKDAY(tblData[[#This Row],[Birthday 2024]],2)</f>
        <v>1</v>
      </c>
      <c r="F927" s="3">
        <f>WEEKDAY(DATE(2024,MONTH(tblData[[#This Row],[Birthday 2024]]),1),2)</f>
        <v>5</v>
      </c>
      <c r="G927" s="87">
        <f>DATE(2024,MONTH(tblData[[#This Row],[Birthday 2024]]),1)</f>
        <v>45352</v>
      </c>
      <c r="H927" s="87">
        <f>IF(tblData[[#This Row],[First Day of week of the month]]&lt;=2,tblData[[#This Row],[First Day of week]]+2-tblData[[#This Row],[First Day of week of the month]],tblData[[#This Row],[First Day of week]]+7-tblData[[#This Row],[First Day of week of the month]]+2)</f>
        <v>45356</v>
      </c>
      <c r="I927" s="87">
        <f>tblData[[#This Row],[First Tuesday of the month]]+7*2</f>
        <v>45370</v>
      </c>
      <c r="J927" s="3" t="b">
        <f>tblData[[#This Row],[Third Tuesday of the month]]=tblData[[#This Row],[Birthday 2024]]</f>
        <v>0</v>
      </c>
      <c r="K927" s="87" cm="1">
        <f t="array" ref="K927">tblData[[#This Row],[Birthday 2024]]-_xlfn.SWITCH(tblData[[#This Row],[Day of week]],7,0,6,6,5,5,4,4,3,3,2,2,1,1)</f>
        <v>45375</v>
      </c>
      <c r="L927" s="87">
        <f>IF(MONTH(tblData[[#This Row],[Birthday 2024]])=2,DATE(2024,2,25),EOMONTH(tblData[[#This Row],[Birthday 2024]],0)-4)</f>
        <v>45378</v>
      </c>
      <c r="M927" s="87">
        <f>EOMONTH(tblData[[#This Row],[Birthday 2024]],0)</f>
        <v>45382</v>
      </c>
      <c r="N927" s="87" t="b">
        <f>MEDIAN(tblData[[#This Row],[Last - 5]:[Last]],tblData[[#This Row],[Birthday 2024]])=tblData[[#This Row],[Birthday 2024]]</f>
        <v>0</v>
      </c>
      <c r="O927" s="87" t="b">
        <f>DAY(tblData[[#This Row],[Birthday 2024]]) = DAY(EDATE(tblData[[#This Row],[Birthday 2024]],6))</f>
        <v>1</v>
      </c>
      <c r="P927" s="87" t="b">
        <f>IF((tblData[[#This Row],[Day of week]]=7)+(tblData[[#This Row],[Day of week]]=6),TRUE,FALSE)</f>
        <v>0</v>
      </c>
      <c r="Q927" s="3">
        <f>IF(tblData[[#This Row],[Is Weekend]],DAY(tblData[[#This Row],[Birthday 2024]]),0)</f>
        <v>0</v>
      </c>
    </row>
    <row r="928" spans="2:17" ht="23.25" customHeight="1" x14ac:dyDescent="0.25">
      <c r="B928" s="19" t="s">
        <v>905</v>
      </c>
      <c r="C928" s="20">
        <v>38119</v>
      </c>
      <c r="D928" s="86">
        <f>DATE(2024,MONTH(tblData[[#This Row],[Birthday (MM/DD/YYYY)]]),DAY(tblData[[#This Row],[Birthday (MM/DD/YYYY)]]))</f>
        <v>45424</v>
      </c>
      <c r="E928" s="3">
        <f>WEEKDAY(tblData[[#This Row],[Birthday 2024]],2)</f>
        <v>7</v>
      </c>
      <c r="F928" s="3">
        <f>WEEKDAY(DATE(2024,MONTH(tblData[[#This Row],[Birthday 2024]]),1),2)</f>
        <v>3</v>
      </c>
      <c r="G928" s="87">
        <f>DATE(2024,MONTH(tblData[[#This Row],[Birthday 2024]]),1)</f>
        <v>45413</v>
      </c>
      <c r="H928" s="87">
        <f>IF(tblData[[#This Row],[First Day of week of the month]]&lt;=2,tblData[[#This Row],[First Day of week]]+2-tblData[[#This Row],[First Day of week of the month]],tblData[[#This Row],[First Day of week]]+7-tblData[[#This Row],[First Day of week of the month]]+2)</f>
        <v>45419</v>
      </c>
      <c r="I928" s="87">
        <f>tblData[[#This Row],[First Tuesday of the month]]+7*2</f>
        <v>45433</v>
      </c>
      <c r="J928" s="3" t="b">
        <f>tblData[[#This Row],[Third Tuesday of the month]]=tblData[[#This Row],[Birthday 2024]]</f>
        <v>0</v>
      </c>
      <c r="K928" s="87" cm="1">
        <f t="array" ref="K928">tblData[[#This Row],[Birthday 2024]]-_xlfn.SWITCH(tblData[[#This Row],[Day of week]],7,0,6,6,5,5,4,4,3,3,2,2,1,1)</f>
        <v>45424</v>
      </c>
      <c r="L928" s="87">
        <f>IF(MONTH(tblData[[#This Row],[Birthday 2024]])=2,DATE(2024,2,25),EOMONTH(tblData[[#This Row],[Birthday 2024]],0)-4)</f>
        <v>45439</v>
      </c>
      <c r="M928" s="87">
        <f>EOMONTH(tblData[[#This Row],[Birthday 2024]],0)</f>
        <v>45443</v>
      </c>
      <c r="N928" s="87" t="b">
        <f>MEDIAN(tblData[[#This Row],[Last - 5]:[Last]],tblData[[#This Row],[Birthday 2024]])=tblData[[#This Row],[Birthday 2024]]</f>
        <v>0</v>
      </c>
      <c r="O928" s="87" t="b">
        <f>DAY(tblData[[#This Row],[Birthday 2024]]) = DAY(EDATE(tblData[[#This Row],[Birthday 2024]],6))</f>
        <v>1</v>
      </c>
      <c r="P928" s="87" t="b">
        <f>IF((tblData[[#This Row],[Day of week]]=7)+(tblData[[#This Row],[Day of week]]=6),TRUE,FALSE)</f>
        <v>1</v>
      </c>
      <c r="Q928" s="3">
        <f>IF(tblData[[#This Row],[Is Weekend]],DAY(tblData[[#This Row],[Birthday 2024]]),0)</f>
        <v>12</v>
      </c>
    </row>
    <row r="929" spans="2:17" ht="23.25" customHeight="1" x14ac:dyDescent="0.25">
      <c r="B929" s="19" t="s">
        <v>906</v>
      </c>
      <c r="C929" s="20">
        <v>37275</v>
      </c>
      <c r="D929" s="86">
        <f>DATE(2024,MONTH(tblData[[#This Row],[Birthday (MM/DD/YYYY)]]),DAY(tblData[[#This Row],[Birthday (MM/DD/YYYY)]]))</f>
        <v>45310</v>
      </c>
      <c r="E929" s="3">
        <f>WEEKDAY(tblData[[#This Row],[Birthday 2024]],2)</f>
        <v>5</v>
      </c>
      <c r="F929" s="3">
        <f>WEEKDAY(DATE(2024,MONTH(tblData[[#This Row],[Birthday 2024]]),1),2)</f>
        <v>1</v>
      </c>
      <c r="G929" s="87">
        <f>DATE(2024,MONTH(tblData[[#This Row],[Birthday 2024]]),1)</f>
        <v>45292</v>
      </c>
      <c r="H929" s="87">
        <f>IF(tblData[[#This Row],[First Day of week of the month]]&lt;=2,tblData[[#This Row],[First Day of week]]+2-tblData[[#This Row],[First Day of week of the month]],tblData[[#This Row],[First Day of week]]+7-tblData[[#This Row],[First Day of week of the month]]+2)</f>
        <v>45293</v>
      </c>
      <c r="I929" s="87">
        <f>tblData[[#This Row],[First Tuesday of the month]]+7*2</f>
        <v>45307</v>
      </c>
      <c r="J929" s="3" t="b">
        <f>tblData[[#This Row],[Third Tuesday of the month]]=tblData[[#This Row],[Birthday 2024]]</f>
        <v>0</v>
      </c>
      <c r="K929" s="87" cm="1">
        <f t="array" ref="K929">tblData[[#This Row],[Birthday 2024]]-_xlfn.SWITCH(tblData[[#This Row],[Day of week]],7,0,6,6,5,5,4,4,3,3,2,2,1,1)</f>
        <v>45305</v>
      </c>
      <c r="L929" s="87">
        <f>IF(MONTH(tblData[[#This Row],[Birthday 2024]])=2,DATE(2024,2,25),EOMONTH(tblData[[#This Row],[Birthday 2024]],0)-4)</f>
        <v>45318</v>
      </c>
      <c r="M929" s="87">
        <f>EOMONTH(tblData[[#This Row],[Birthday 2024]],0)</f>
        <v>45322</v>
      </c>
      <c r="N929" s="87" t="b">
        <f>MEDIAN(tblData[[#This Row],[Last - 5]:[Last]],tblData[[#This Row],[Birthday 2024]])=tblData[[#This Row],[Birthday 2024]]</f>
        <v>0</v>
      </c>
      <c r="O929" s="87" t="b">
        <f>DAY(tblData[[#This Row],[Birthday 2024]]) = DAY(EDATE(tblData[[#This Row],[Birthday 2024]],6))</f>
        <v>1</v>
      </c>
      <c r="P929" s="87" t="b">
        <f>IF((tblData[[#This Row],[Day of week]]=7)+(tblData[[#This Row],[Day of week]]=6),TRUE,FALSE)</f>
        <v>0</v>
      </c>
      <c r="Q929" s="3">
        <f>IF(tblData[[#This Row],[Is Weekend]],DAY(tblData[[#This Row],[Birthday 2024]]),0)</f>
        <v>0</v>
      </c>
    </row>
    <row r="930" spans="2:17" ht="23.25" customHeight="1" x14ac:dyDescent="0.25">
      <c r="B930" s="19" t="s">
        <v>907</v>
      </c>
      <c r="C930" s="20">
        <v>37539</v>
      </c>
      <c r="D930" s="86">
        <f>DATE(2024,MONTH(tblData[[#This Row],[Birthday (MM/DD/YYYY)]]),DAY(tblData[[#This Row],[Birthday (MM/DD/YYYY)]]))</f>
        <v>45575</v>
      </c>
      <c r="E930" s="3">
        <f>WEEKDAY(tblData[[#This Row],[Birthday 2024]],2)</f>
        <v>4</v>
      </c>
      <c r="F930" s="3">
        <f>WEEKDAY(DATE(2024,MONTH(tblData[[#This Row],[Birthday 2024]]),1),2)</f>
        <v>2</v>
      </c>
      <c r="G930" s="87">
        <f>DATE(2024,MONTH(tblData[[#This Row],[Birthday 2024]]),1)</f>
        <v>45566</v>
      </c>
      <c r="H930" s="87">
        <f>IF(tblData[[#This Row],[First Day of week of the month]]&lt;=2,tblData[[#This Row],[First Day of week]]+2-tblData[[#This Row],[First Day of week of the month]],tblData[[#This Row],[First Day of week]]+7-tblData[[#This Row],[First Day of week of the month]]+2)</f>
        <v>45566</v>
      </c>
      <c r="I930" s="87">
        <f>tblData[[#This Row],[First Tuesday of the month]]+7*2</f>
        <v>45580</v>
      </c>
      <c r="J930" s="3" t="b">
        <f>tblData[[#This Row],[Third Tuesday of the month]]=tblData[[#This Row],[Birthday 2024]]</f>
        <v>0</v>
      </c>
      <c r="K930" s="87" cm="1">
        <f t="array" ref="K930">tblData[[#This Row],[Birthday 2024]]-_xlfn.SWITCH(tblData[[#This Row],[Day of week]],7,0,6,6,5,5,4,4,3,3,2,2,1,1)</f>
        <v>45571</v>
      </c>
      <c r="L930" s="87">
        <f>IF(MONTH(tblData[[#This Row],[Birthday 2024]])=2,DATE(2024,2,25),EOMONTH(tblData[[#This Row],[Birthday 2024]],0)-4)</f>
        <v>45592</v>
      </c>
      <c r="M930" s="87">
        <f>EOMONTH(tblData[[#This Row],[Birthday 2024]],0)</f>
        <v>45596</v>
      </c>
      <c r="N930" s="87" t="b">
        <f>MEDIAN(tblData[[#This Row],[Last - 5]:[Last]],tblData[[#This Row],[Birthday 2024]])=tblData[[#This Row],[Birthday 2024]]</f>
        <v>0</v>
      </c>
      <c r="O930" s="87" t="b">
        <f>DAY(tblData[[#This Row],[Birthday 2024]]) = DAY(EDATE(tblData[[#This Row],[Birthday 2024]],6))</f>
        <v>1</v>
      </c>
      <c r="P930" s="87" t="b">
        <f>IF((tblData[[#This Row],[Day of week]]=7)+(tblData[[#This Row],[Day of week]]=6),TRUE,FALSE)</f>
        <v>0</v>
      </c>
      <c r="Q930" s="3">
        <f>IF(tblData[[#This Row],[Is Weekend]],DAY(tblData[[#This Row],[Birthday 2024]]),0)</f>
        <v>0</v>
      </c>
    </row>
    <row r="931" spans="2:17" ht="23.25" customHeight="1" x14ac:dyDescent="0.25">
      <c r="B931" s="19" t="s">
        <v>908</v>
      </c>
      <c r="C931" s="20">
        <v>37575</v>
      </c>
      <c r="D931" s="86">
        <f>DATE(2024,MONTH(tblData[[#This Row],[Birthday (MM/DD/YYYY)]]),DAY(tblData[[#This Row],[Birthday (MM/DD/YYYY)]]))</f>
        <v>45611</v>
      </c>
      <c r="E931" s="3">
        <f>WEEKDAY(tblData[[#This Row],[Birthday 2024]],2)</f>
        <v>5</v>
      </c>
      <c r="F931" s="3">
        <f>WEEKDAY(DATE(2024,MONTH(tblData[[#This Row],[Birthday 2024]]),1),2)</f>
        <v>5</v>
      </c>
      <c r="G931" s="87">
        <f>DATE(2024,MONTH(tblData[[#This Row],[Birthday 2024]]),1)</f>
        <v>45597</v>
      </c>
      <c r="H931" s="87">
        <f>IF(tblData[[#This Row],[First Day of week of the month]]&lt;=2,tblData[[#This Row],[First Day of week]]+2-tblData[[#This Row],[First Day of week of the month]],tblData[[#This Row],[First Day of week]]+7-tblData[[#This Row],[First Day of week of the month]]+2)</f>
        <v>45601</v>
      </c>
      <c r="I931" s="87">
        <f>tblData[[#This Row],[First Tuesday of the month]]+7*2</f>
        <v>45615</v>
      </c>
      <c r="J931" s="3" t="b">
        <f>tblData[[#This Row],[Third Tuesday of the month]]=tblData[[#This Row],[Birthday 2024]]</f>
        <v>0</v>
      </c>
      <c r="K931" s="87" cm="1">
        <f t="array" ref="K931">tblData[[#This Row],[Birthday 2024]]-_xlfn.SWITCH(tblData[[#This Row],[Day of week]],7,0,6,6,5,5,4,4,3,3,2,2,1,1)</f>
        <v>45606</v>
      </c>
      <c r="L931" s="87">
        <f>IF(MONTH(tblData[[#This Row],[Birthday 2024]])=2,DATE(2024,2,25),EOMONTH(tblData[[#This Row],[Birthday 2024]],0)-4)</f>
        <v>45622</v>
      </c>
      <c r="M931" s="87">
        <f>EOMONTH(tblData[[#This Row],[Birthday 2024]],0)</f>
        <v>45626</v>
      </c>
      <c r="N931" s="87" t="b">
        <f>MEDIAN(tblData[[#This Row],[Last - 5]:[Last]],tblData[[#This Row],[Birthday 2024]])=tblData[[#This Row],[Birthday 2024]]</f>
        <v>0</v>
      </c>
      <c r="O931" s="87" t="b">
        <f>DAY(tblData[[#This Row],[Birthday 2024]]) = DAY(EDATE(tblData[[#This Row],[Birthday 2024]],6))</f>
        <v>1</v>
      </c>
      <c r="P931" s="87" t="b">
        <f>IF((tblData[[#This Row],[Day of week]]=7)+(tblData[[#This Row],[Day of week]]=6),TRUE,FALSE)</f>
        <v>0</v>
      </c>
      <c r="Q931" s="3">
        <f>IF(tblData[[#This Row],[Is Weekend]],DAY(tblData[[#This Row],[Birthday 2024]]),0)</f>
        <v>0</v>
      </c>
    </row>
    <row r="932" spans="2:17" ht="23.25" customHeight="1" x14ac:dyDescent="0.25">
      <c r="B932" s="19" t="s">
        <v>909</v>
      </c>
      <c r="C932" s="20">
        <v>38340</v>
      </c>
      <c r="D932" s="86">
        <f>DATE(2024,MONTH(tblData[[#This Row],[Birthday (MM/DD/YYYY)]]),DAY(tblData[[#This Row],[Birthday (MM/DD/YYYY)]]))</f>
        <v>45645</v>
      </c>
      <c r="E932" s="3">
        <f>WEEKDAY(tblData[[#This Row],[Birthday 2024]],2)</f>
        <v>4</v>
      </c>
      <c r="F932" s="3">
        <f>WEEKDAY(DATE(2024,MONTH(tblData[[#This Row],[Birthday 2024]]),1),2)</f>
        <v>7</v>
      </c>
      <c r="G932" s="87">
        <f>DATE(2024,MONTH(tblData[[#This Row],[Birthday 2024]]),1)</f>
        <v>45627</v>
      </c>
      <c r="H932" s="87">
        <f>IF(tblData[[#This Row],[First Day of week of the month]]&lt;=2,tblData[[#This Row],[First Day of week]]+2-tblData[[#This Row],[First Day of week of the month]],tblData[[#This Row],[First Day of week]]+7-tblData[[#This Row],[First Day of week of the month]]+2)</f>
        <v>45629</v>
      </c>
      <c r="I932" s="87">
        <f>tblData[[#This Row],[First Tuesday of the month]]+7*2</f>
        <v>45643</v>
      </c>
      <c r="J932" s="3" t="b">
        <f>tblData[[#This Row],[Third Tuesday of the month]]=tblData[[#This Row],[Birthday 2024]]</f>
        <v>0</v>
      </c>
      <c r="K932" s="87" cm="1">
        <f t="array" ref="K932">tblData[[#This Row],[Birthday 2024]]-_xlfn.SWITCH(tblData[[#This Row],[Day of week]],7,0,6,6,5,5,4,4,3,3,2,2,1,1)</f>
        <v>45641</v>
      </c>
      <c r="L932" s="87">
        <f>IF(MONTH(tblData[[#This Row],[Birthday 2024]])=2,DATE(2024,2,25),EOMONTH(tblData[[#This Row],[Birthday 2024]],0)-4)</f>
        <v>45653</v>
      </c>
      <c r="M932" s="87">
        <f>EOMONTH(tblData[[#This Row],[Birthday 2024]],0)</f>
        <v>45657</v>
      </c>
      <c r="N932" s="87" t="b">
        <f>MEDIAN(tblData[[#This Row],[Last - 5]:[Last]],tblData[[#This Row],[Birthday 2024]])=tblData[[#This Row],[Birthday 2024]]</f>
        <v>0</v>
      </c>
      <c r="O932" s="87" t="b">
        <f>DAY(tblData[[#This Row],[Birthday 2024]]) = DAY(EDATE(tblData[[#This Row],[Birthday 2024]],6))</f>
        <v>1</v>
      </c>
      <c r="P932" s="87" t="b">
        <f>IF((tblData[[#This Row],[Day of week]]=7)+(tblData[[#This Row],[Day of week]]=6),TRUE,FALSE)</f>
        <v>0</v>
      </c>
      <c r="Q932" s="3">
        <f>IF(tblData[[#This Row],[Is Weekend]],DAY(tblData[[#This Row],[Birthday 2024]]),0)</f>
        <v>0</v>
      </c>
    </row>
    <row r="933" spans="2:17" ht="23.25" customHeight="1" x14ac:dyDescent="0.25">
      <c r="B933" s="19" t="s">
        <v>910</v>
      </c>
      <c r="C933" s="20">
        <v>38239</v>
      </c>
      <c r="D933" s="86">
        <f>DATE(2024,MONTH(tblData[[#This Row],[Birthday (MM/DD/YYYY)]]),DAY(tblData[[#This Row],[Birthday (MM/DD/YYYY)]]))</f>
        <v>45544</v>
      </c>
      <c r="E933" s="3">
        <f>WEEKDAY(tblData[[#This Row],[Birthday 2024]],2)</f>
        <v>1</v>
      </c>
      <c r="F933" s="3">
        <f>WEEKDAY(DATE(2024,MONTH(tblData[[#This Row],[Birthday 2024]]),1),2)</f>
        <v>7</v>
      </c>
      <c r="G933" s="87">
        <f>DATE(2024,MONTH(tblData[[#This Row],[Birthday 2024]]),1)</f>
        <v>45536</v>
      </c>
      <c r="H933" s="87">
        <f>IF(tblData[[#This Row],[First Day of week of the month]]&lt;=2,tblData[[#This Row],[First Day of week]]+2-tblData[[#This Row],[First Day of week of the month]],tblData[[#This Row],[First Day of week]]+7-tblData[[#This Row],[First Day of week of the month]]+2)</f>
        <v>45538</v>
      </c>
      <c r="I933" s="87">
        <f>tblData[[#This Row],[First Tuesday of the month]]+7*2</f>
        <v>45552</v>
      </c>
      <c r="J933" s="3" t="b">
        <f>tblData[[#This Row],[Third Tuesday of the month]]=tblData[[#This Row],[Birthday 2024]]</f>
        <v>0</v>
      </c>
      <c r="K933" s="87" cm="1">
        <f t="array" ref="K933">tblData[[#This Row],[Birthday 2024]]-_xlfn.SWITCH(tblData[[#This Row],[Day of week]],7,0,6,6,5,5,4,4,3,3,2,2,1,1)</f>
        <v>45543</v>
      </c>
      <c r="L933" s="87">
        <f>IF(MONTH(tblData[[#This Row],[Birthday 2024]])=2,DATE(2024,2,25),EOMONTH(tblData[[#This Row],[Birthday 2024]],0)-4)</f>
        <v>45561</v>
      </c>
      <c r="M933" s="87">
        <f>EOMONTH(tblData[[#This Row],[Birthday 2024]],0)</f>
        <v>45565</v>
      </c>
      <c r="N933" s="87" t="b">
        <f>MEDIAN(tblData[[#This Row],[Last - 5]:[Last]],tblData[[#This Row],[Birthday 2024]])=tblData[[#This Row],[Birthday 2024]]</f>
        <v>0</v>
      </c>
      <c r="O933" s="87" t="b">
        <f>DAY(tblData[[#This Row],[Birthday 2024]]) = DAY(EDATE(tblData[[#This Row],[Birthday 2024]],6))</f>
        <v>1</v>
      </c>
      <c r="P933" s="87" t="b">
        <f>IF((tblData[[#This Row],[Day of week]]=7)+(tblData[[#This Row],[Day of week]]=6),TRUE,FALSE)</f>
        <v>0</v>
      </c>
      <c r="Q933" s="3">
        <f>IF(tblData[[#This Row],[Is Weekend]],DAY(tblData[[#This Row],[Birthday 2024]]),0)</f>
        <v>0</v>
      </c>
    </row>
    <row r="934" spans="2:17" ht="23.25" customHeight="1" x14ac:dyDescent="0.25">
      <c r="B934" s="19" t="s">
        <v>911</v>
      </c>
      <c r="C934" s="20">
        <v>37245</v>
      </c>
      <c r="D934" s="86">
        <f>DATE(2024,MONTH(tblData[[#This Row],[Birthday (MM/DD/YYYY)]]),DAY(tblData[[#This Row],[Birthday (MM/DD/YYYY)]]))</f>
        <v>45646</v>
      </c>
      <c r="E934" s="3">
        <f>WEEKDAY(tblData[[#This Row],[Birthday 2024]],2)</f>
        <v>5</v>
      </c>
      <c r="F934" s="3">
        <f>WEEKDAY(DATE(2024,MONTH(tblData[[#This Row],[Birthday 2024]]),1),2)</f>
        <v>7</v>
      </c>
      <c r="G934" s="87">
        <f>DATE(2024,MONTH(tblData[[#This Row],[Birthday 2024]]),1)</f>
        <v>45627</v>
      </c>
      <c r="H934" s="87">
        <f>IF(tblData[[#This Row],[First Day of week of the month]]&lt;=2,tblData[[#This Row],[First Day of week]]+2-tblData[[#This Row],[First Day of week of the month]],tblData[[#This Row],[First Day of week]]+7-tblData[[#This Row],[First Day of week of the month]]+2)</f>
        <v>45629</v>
      </c>
      <c r="I934" s="87">
        <f>tblData[[#This Row],[First Tuesday of the month]]+7*2</f>
        <v>45643</v>
      </c>
      <c r="J934" s="3" t="b">
        <f>tblData[[#This Row],[Third Tuesday of the month]]=tblData[[#This Row],[Birthday 2024]]</f>
        <v>0</v>
      </c>
      <c r="K934" s="87" cm="1">
        <f t="array" ref="K934">tblData[[#This Row],[Birthday 2024]]-_xlfn.SWITCH(tblData[[#This Row],[Day of week]],7,0,6,6,5,5,4,4,3,3,2,2,1,1)</f>
        <v>45641</v>
      </c>
      <c r="L934" s="87">
        <f>IF(MONTH(tblData[[#This Row],[Birthday 2024]])=2,DATE(2024,2,25),EOMONTH(tblData[[#This Row],[Birthday 2024]],0)-4)</f>
        <v>45653</v>
      </c>
      <c r="M934" s="87">
        <f>EOMONTH(tblData[[#This Row],[Birthday 2024]],0)</f>
        <v>45657</v>
      </c>
      <c r="N934" s="87" t="b">
        <f>MEDIAN(tblData[[#This Row],[Last - 5]:[Last]],tblData[[#This Row],[Birthday 2024]])=tblData[[#This Row],[Birthday 2024]]</f>
        <v>0</v>
      </c>
      <c r="O934" s="87" t="b">
        <f>DAY(tblData[[#This Row],[Birthday 2024]]) = DAY(EDATE(tblData[[#This Row],[Birthday 2024]],6))</f>
        <v>1</v>
      </c>
      <c r="P934" s="87" t="b">
        <f>IF((tblData[[#This Row],[Day of week]]=7)+(tblData[[#This Row],[Day of week]]=6),TRUE,FALSE)</f>
        <v>0</v>
      </c>
      <c r="Q934" s="3">
        <f>IF(tblData[[#This Row],[Is Weekend]],DAY(tblData[[#This Row],[Birthday 2024]]),0)</f>
        <v>0</v>
      </c>
    </row>
    <row r="935" spans="2:17" ht="23.25" customHeight="1" x14ac:dyDescent="0.25">
      <c r="B935" s="19" t="s">
        <v>912</v>
      </c>
      <c r="C935" s="20">
        <v>37879</v>
      </c>
      <c r="D935" s="86">
        <f>DATE(2024,MONTH(tblData[[#This Row],[Birthday (MM/DD/YYYY)]]),DAY(tblData[[#This Row],[Birthday (MM/DD/YYYY)]]))</f>
        <v>45550</v>
      </c>
      <c r="E935" s="3">
        <f>WEEKDAY(tblData[[#This Row],[Birthday 2024]],2)</f>
        <v>7</v>
      </c>
      <c r="F935" s="3">
        <f>WEEKDAY(DATE(2024,MONTH(tblData[[#This Row],[Birthday 2024]]),1),2)</f>
        <v>7</v>
      </c>
      <c r="G935" s="87">
        <f>DATE(2024,MONTH(tblData[[#This Row],[Birthday 2024]]),1)</f>
        <v>45536</v>
      </c>
      <c r="H935" s="87">
        <f>IF(tblData[[#This Row],[First Day of week of the month]]&lt;=2,tblData[[#This Row],[First Day of week]]+2-tblData[[#This Row],[First Day of week of the month]],tblData[[#This Row],[First Day of week]]+7-tblData[[#This Row],[First Day of week of the month]]+2)</f>
        <v>45538</v>
      </c>
      <c r="I935" s="87">
        <f>tblData[[#This Row],[First Tuesday of the month]]+7*2</f>
        <v>45552</v>
      </c>
      <c r="J935" s="3" t="b">
        <f>tblData[[#This Row],[Third Tuesday of the month]]=tblData[[#This Row],[Birthday 2024]]</f>
        <v>0</v>
      </c>
      <c r="K935" s="87" cm="1">
        <f t="array" ref="K935">tblData[[#This Row],[Birthday 2024]]-_xlfn.SWITCH(tblData[[#This Row],[Day of week]],7,0,6,6,5,5,4,4,3,3,2,2,1,1)</f>
        <v>45550</v>
      </c>
      <c r="L935" s="87">
        <f>IF(MONTH(tblData[[#This Row],[Birthday 2024]])=2,DATE(2024,2,25),EOMONTH(tblData[[#This Row],[Birthday 2024]],0)-4)</f>
        <v>45561</v>
      </c>
      <c r="M935" s="87">
        <f>EOMONTH(tblData[[#This Row],[Birthday 2024]],0)</f>
        <v>45565</v>
      </c>
      <c r="N935" s="87" t="b">
        <f>MEDIAN(tblData[[#This Row],[Last - 5]:[Last]],tblData[[#This Row],[Birthday 2024]])=tblData[[#This Row],[Birthday 2024]]</f>
        <v>0</v>
      </c>
      <c r="O935" s="87" t="b">
        <f>DAY(tblData[[#This Row],[Birthday 2024]]) = DAY(EDATE(tblData[[#This Row],[Birthday 2024]],6))</f>
        <v>1</v>
      </c>
      <c r="P935" s="87" t="b">
        <f>IF((tblData[[#This Row],[Day of week]]=7)+(tblData[[#This Row],[Day of week]]=6),TRUE,FALSE)</f>
        <v>1</v>
      </c>
      <c r="Q935" s="3">
        <f>IF(tblData[[#This Row],[Is Weekend]],DAY(tblData[[#This Row],[Birthday 2024]]),0)</f>
        <v>15</v>
      </c>
    </row>
    <row r="936" spans="2:17" ht="23.25" customHeight="1" x14ac:dyDescent="0.25">
      <c r="B936" s="19" t="s">
        <v>913</v>
      </c>
      <c r="C936" s="20">
        <v>37905</v>
      </c>
      <c r="D936" s="86">
        <f>DATE(2024,MONTH(tblData[[#This Row],[Birthday (MM/DD/YYYY)]]),DAY(tblData[[#This Row],[Birthday (MM/DD/YYYY)]]))</f>
        <v>45576</v>
      </c>
      <c r="E936" s="3">
        <f>WEEKDAY(tblData[[#This Row],[Birthday 2024]],2)</f>
        <v>5</v>
      </c>
      <c r="F936" s="3">
        <f>WEEKDAY(DATE(2024,MONTH(tblData[[#This Row],[Birthday 2024]]),1),2)</f>
        <v>2</v>
      </c>
      <c r="G936" s="87">
        <f>DATE(2024,MONTH(tblData[[#This Row],[Birthday 2024]]),1)</f>
        <v>45566</v>
      </c>
      <c r="H936" s="87">
        <f>IF(tblData[[#This Row],[First Day of week of the month]]&lt;=2,tblData[[#This Row],[First Day of week]]+2-tblData[[#This Row],[First Day of week of the month]],tblData[[#This Row],[First Day of week]]+7-tblData[[#This Row],[First Day of week of the month]]+2)</f>
        <v>45566</v>
      </c>
      <c r="I936" s="87">
        <f>tblData[[#This Row],[First Tuesday of the month]]+7*2</f>
        <v>45580</v>
      </c>
      <c r="J936" s="3" t="b">
        <f>tblData[[#This Row],[Third Tuesday of the month]]=tblData[[#This Row],[Birthday 2024]]</f>
        <v>0</v>
      </c>
      <c r="K936" s="87" cm="1">
        <f t="array" ref="K936">tblData[[#This Row],[Birthday 2024]]-_xlfn.SWITCH(tblData[[#This Row],[Day of week]],7,0,6,6,5,5,4,4,3,3,2,2,1,1)</f>
        <v>45571</v>
      </c>
      <c r="L936" s="87">
        <f>IF(MONTH(tblData[[#This Row],[Birthday 2024]])=2,DATE(2024,2,25),EOMONTH(tblData[[#This Row],[Birthday 2024]],0)-4)</f>
        <v>45592</v>
      </c>
      <c r="M936" s="87">
        <f>EOMONTH(tblData[[#This Row],[Birthday 2024]],0)</f>
        <v>45596</v>
      </c>
      <c r="N936" s="87" t="b">
        <f>MEDIAN(tblData[[#This Row],[Last - 5]:[Last]],tblData[[#This Row],[Birthday 2024]])=tblData[[#This Row],[Birthday 2024]]</f>
        <v>0</v>
      </c>
      <c r="O936" s="87" t="b">
        <f>DAY(tblData[[#This Row],[Birthday 2024]]) = DAY(EDATE(tblData[[#This Row],[Birthday 2024]],6))</f>
        <v>1</v>
      </c>
      <c r="P936" s="87" t="b">
        <f>IF((tblData[[#This Row],[Day of week]]=7)+(tblData[[#This Row],[Day of week]]=6),TRUE,FALSE)</f>
        <v>0</v>
      </c>
      <c r="Q936" s="3">
        <f>IF(tblData[[#This Row],[Is Weekend]],DAY(tblData[[#This Row],[Birthday 2024]]),0)</f>
        <v>0</v>
      </c>
    </row>
    <row r="937" spans="2:17" ht="23.25" customHeight="1" x14ac:dyDescent="0.25">
      <c r="B937" s="19" t="s">
        <v>914</v>
      </c>
      <c r="C937" s="20">
        <v>37954</v>
      </c>
      <c r="D937" s="86">
        <f>DATE(2024,MONTH(tblData[[#This Row],[Birthday (MM/DD/YYYY)]]),DAY(tblData[[#This Row],[Birthday (MM/DD/YYYY)]]))</f>
        <v>45625</v>
      </c>
      <c r="E937" s="3">
        <f>WEEKDAY(tblData[[#This Row],[Birthday 2024]],2)</f>
        <v>5</v>
      </c>
      <c r="F937" s="3">
        <f>WEEKDAY(DATE(2024,MONTH(tblData[[#This Row],[Birthday 2024]]),1),2)</f>
        <v>5</v>
      </c>
      <c r="G937" s="87">
        <f>DATE(2024,MONTH(tblData[[#This Row],[Birthday 2024]]),1)</f>
        <v>45597</v>
      </c>
      <c r="H937" s="87">
        <f>IF(tblData[[#This Row],[First Day of week of the month]]&lt;=2,tblData[[#This Row],[First Day of week]]+2-tblData[[#This Row],[First Day of week of the month]],tblData[[#This Row],[First Day of week]]+7-tblData[[#This Row],[First Day of week of the month]]+2)</f>
        <v>45601</v>
      </c>
      <c r="I937" s="87">
        <f>tblData[[#This Row],[First Tuesday of the month]]+7*2</f>
        <v>45615</v>
      </c>
      <c r="J937" s="3" t="b">
        <f>tblData[[#This Row],[Third Tuesday of the month]]=tblData[[#This Row],[Birthday 2024]]</f>
        <v>0</v>
      </c>
      <c r="K937" s="87" cm="1">
        <f t="array" ref="K937">tblData[[#This Row],[Birthday 2024]]-_xlfn.SWITCH(tblData[[#This Row],[Day of week]],7,0,6,6,5,5,4,4,3,3,2,2,1,1)</f>
        <v>45620</v>
      </c>
      <c r="L937" s="87">
        <f>IF(MONTH(tblData[[#This Row],[Birthday 2024]])=2,DATE(2024,2,25),EOMONTH(tblData[[#This Row],[Birthday 2024]],0)-4)</f>
        <v>45622</v>
      </c>
      <c r="M937" s="87">
        <f>EOMONTH(tblData[[#This Row],[Birthday 2024]],0)</f>
        <v>45626</v>
      </c>
      <c r="N937" s="87" t="b">
        <f>MEDIAN(tblData[[#This Row],[Last - 5]:[Last]],tblData[[#This Row],[Birthday 2024]])=tblData[[#This Row],[Birthday 2024]]</f>
        <v>1</v>
      </c>
      <c r="O937" s="87" t="b">
        <f>DAY(tblData[[#This Row],[Birthday 2024]]) = DAY(EDATE(tblData[[#This Row],[Birthday 2024]],6))</f>
        <v>1</v>
      </c>
      <c r="P937" s="87" t="b">
        <f>IF((tblData[[#This Row],[Day of week]]=7)+(tblData[[#This Row],[Day of week]]=6),TRUE,FALSE)</f>
        <v>0</v>
      </c>
      <c r="Q937" s="3">
        <f>IF(tblData[[#This Row],[Is Weekend]],DAY(tblData[[#This Row],[Birthday 2024]]),0)</f>
        <v>0</v>
      </c>
    </row>
    <row r="938" spans="2:17" ht="23.25" customHeight="1" x14ac:dyDescent="0.25">
      <c r="B938" s="19" t="s">
        <v>915</v>
      </c>
      <c r="C938" s="20">
        <v>36956</v>
      </c>
      <c r="D938" s="86">
        <f>DATE(2024,MONTH(tblData[[#This Row],[Birthday (MM/DD/YYYY)]]),DAY(tblData[[#This Row],[Birthday (MM/DD/YYYY)]]))</f>
        <v>45357</v>
      </c>
      <c r="E938" s="3">
        <f>WEEKDAY(tblData[[#This Row],[Birthday 2024]],2)</f>
        <v>3</v>
      </c>
      <c r="F938" s="3">
        <f>WEEKDAY(DATE(2024,MONTH(tblData[[#This Row],[Birthday 2024]]),1),2)</f>
        <v>5</v>
      </c>
      <c r="G938" s="87">
        <f>DATE(2024,MONTH(tblData[[#This Row],[Birthday 2024]]),1)</f>
        <v>45352</v>
      </c>
      <c r="H938" s="87">
        <f>IF(tblData[[#This Row],[First Day of week of the month]]&lt;=2,tblData[[#This Row],[First Day of week]]+2-tblData[[#This Row],[First Day of week of the month]],tblData[[#This Row],[First Day of week]]+7-tblData[[#This Row],[First Day of week of the month]]+2)</f>
        <v>45356</v>
      </c>
      <c r="I938" s="87">
        <f>tblData[[#This Row],[First Tuesday of the month]]+7*2</f>
        <v>45370</v>
      </c>
      <c r="J938" s="3" t="b">
        <f>tblData[[#This Row],[Third Tuesday of the month]]=tblData[[#This Row],[Birthday 2024]]</f>
        <v>0</v>
      </c>
      <c r="K938" s="87" cm="1">
        <f t="array" ref="K938">tblData[[#This Row],[Birthday 2024]]-_xlfn.SWITCH(tblData[[#This Row],[Day of week]],7,0,6,6,5,5,4,4,3,3,2,2,1,1)</f>
        <v>45354</v>
      </c>
      <c r="L938" s="87">
        <f>IF(MONTH(tblData[[#This Row],[Birthday 2024]])=2,DATE(2024,2,25),EOMONTH(tblData[[#This Row],[Birthday 2024]],0)-4)</f>
        <v>45378</v>
      </c>
      <c r="M938" s="87">
        <f>EOMONTH(tblData[[#This Row],[Birthday 2024]],0)</f>
        <v>45382</v>
      </c>
      <c r="N938" s="87" t="b">
        <f>MEDIAN(tblData[[#This Row],[Last - 5]:[Last]],tblData[[#This Row],[Birthday 2024]])=tblData[[#This Row],[Birthday 2024]]</f>
        <v>0</v>
      </c>
      <c r="O938" s="87" t="b">
        <f>DAY(tblData[[#This Row],[Birthday 2024]]) = DAY(EDATE(tblData[[#This Row],[Birthday 2024]],6))</f>
        <v>1</v>
      </c>
      <c r="P938" s="87" t="b">
        <f>IF((tblData[[#This Row],[Day of week]]=7)+(tblData[[#This Row],[Day of week]]=6),TRUE,FALSE)</f>
        <v>0</v>
      </c>
      <c r="Q938" s="3">
        <f>IF(tblData[[#This Row],[Is Weekend]],DAY(tblData[[#This Row],[Birthday 2024]]),0)</f>
        <v>0</v>
      </c>
    </row>
    <row r="939" spans="2:17" ht="23.25" customHeight="1" x14ac:dyDescent="0.25">
      <c r="B939" s="19" t="s">
        <v>916</v>
      </c>
      <c r="C939" s="20">
        <v>37009</v>
      </c>
      <c r="D939" s="86">
        <f>DATE(2024,MONTH(tblData[[#This Row],[Birthday (MM/DD/YYYY)]]),DAY(tblData[[#This Row],[Birthday (MM/DD/YYYY)]]))</f>
        <v>45410</v>
      </c>
      <c r="E939" s="3">
        <f>WEEKDAY(tblData[[#This Row],[Birthday 2024]],2)</f>
        <v>7</v>
      </c>
      <c r="F939" s="3">
        <f>WEEKDAY(DATE(2024,MONTH(tblData[[#This Row],[Birthday 2024]]),1),2)</f>
        <v>1</v>
      </c>
      <c r="G939" s="87">
        <f>DATE(2024,MONTH(tblData[[#This Row],[Birthday 2024]]),1)</f>
        <v>45383</v>
      </c>
      <c r="H939" s="87">
        <f>IF(tblData[[#This Row],[First Day of week of the month]]&lt;=2,tblData[[#This Row],[First Day of week]]+2-tblData[[#This Row],[First Day of week of the month]],tblData[[#This Row],[First Day of week]]+7-tblData[[#This Row],[First Day of week of the month]]+2)</f>
        <v>45384</v>
      </c>
      <c r="I939" s="87">
        <f>tblData[[#This Row],[First Tuesday of the month]]+7*2</f>
        <v>45398</v>
      </c>
      <c r="J939" s="3" t="b">
        <f>tblData[[#This Row],[Third Tuesday of the month]]=tblData[[#This Row],[Birthday 2024]]</f>
        <v>0</v>
      </c>
      <c r="K939" s="87" cm="1">
        <f t="array" ref="K939">tblData[[#This Row],[Birthday 2024]]-_xlfn.SWITCH(tblData[[#This Row],[Day of week]],7,0,6,6,5,5,4,4,3,3,2,2,1,1)</f>
        <v>45410</v>
      </c>
      <c r="L939" s="87">
        <f>IF(MONTH(tblData[[#This Row],[Birthday 2024]])=2,DATE(2024,2,25),EOMONTH(tblData[[#This Row],[Birthday 2024]],0)-4)</f>
        <v>45408</v>
      </c>
      <c r="M939" s="87">
        <f>EOMONTH(tblData[[#This Row],[Birthday 2024]],0)</f>
        <v>45412</v>
      </c>
      <c r="N939" s="87" t="b">
        <f>MEDIAN(tblData[[#This Row],[Last - 5]:[Last]],tblData[[#This Row],[Birthday 2024]])=tblData[[#This Row],[Birthday 2024]]</f>
        <v>1</v>
      </c>
      <c r="O939" s="87" t="b">
        <f>DAY(tblData[[#This Row],[Birthday 2024]]) = DAY(EDATE(tblData[[#This Row],[Birthday 2024]],6))</f>
        <v>1</v>
      </c>
      <c r="P939" s="87" t="b">
        <f>IF((tblData[[#This Row],[Day of week]]=7)+(tblData[[#This Row],[Day of week]]=6),TRUE,FALSE)</f>
        <v>1</v>
      </c>
      <c r="Q939" s="3">
        <f>IF(tblData[[#This Row],[Is Weekend]],DAY(tblData[[#This Row],[Birthday 2024]]),0)</f>
        <v>28</v>
      </c>
    </row>
    <row r="940" spans="2:17" ht="23.25" customHeight="1" x14ac:dyDescent="0.25">
      <c r="B940" s="19" t="s">
        <v>917</v>
      </c>
      <c r="C940" s="20">
        <v>38124</v>
      </c>
      <c r="D940" s="86">
        <f>DATE(2024,MONTH(tblData[[#This Row],[Birthday (MM/DD/YYYY)]]),DAY(tblData[[#This Row],[Birthday (MM/DD/YYYY)]]))</f>
        <v>45429</v>
      </c>
      <c r="E940" s="3">
        <f>WEEKDAY(tblData[[#This Row],[Birthday 2024]],2)</f>
        <v>5</v>
      </c>
      <c r="F940" s="3">
        <f>WEEKDAY(DATE(2024,MONTH(tblData[[#This Row],[Birthday 2024]]),1),2)</f>
        <v>3</v>
      </c>
      <c r="G940" s="87">
        <f>DATE(2024,MONTH(tblData[[#This Row],[Birthday 2024]]),1)</f>
        <v>45413</v>
      </c>
      <c r="H940" s="87">
        <f>IF(tblData[[#This Row],[First Day of week of the month]]&lt;=2,tblData[[#This Row],[First Day of week]]+2-tblData[[#This Row],[First Day of week of the month]],tblData[[#This Row],[First Day of week]]+7-tblData[[#This Row],[First Day of week of the month]]+2)</f>
        <v>45419</v>
      </c>
      <c r="I940" s="87">
        <f>tblData[[#This Row],[First Tuesday of the month]]+7*2</f>
        <v>45433</v>
      </c>
      <c r="J940" s="3" t="b">
        <f>tblData[[#This Row],[Third Tuesday of the month]]=tblData[[#This Row],[Birthday 2024]]</f>
        <v>0</v>
      </c>
      <c r="K940" s="87" cm="1">
        <f t="array" ref="K940">tblData[[#This Row],[Birthday 2024]]-_xlfn.SWITCH(tblData[[#This Row],[Day of week]],7,0,6,6,5,5,4,4,3,3,2,2,1,1)</f>
        <v>45424</v>
      </c>
      <c r="L940" s="87">
        <f>IF(MONTH(tblData[[#This Row],[Birthday 2024]])=2,DATE(2024,2,25),EOMONTH(tblData[[#This Row],[Birthday 2024]],0)-4)</f>
        <v>45439</v>
      </c>
      <c r="M940" s="87">
        <f>EOMONTH(tblData[[#This Row],[Birthday 2024]],0)</f>
        <v>45443</v>
      </c>
      <c r="N940" s="87" t="b">
        <f>MEDIAN(tblData[[#This Row],[Last - 5]:[Last]],tblData[[#This Row],[Birthday 2024]])=tblData[[#This Row],[Birthday 2024]]</f>
        <v>0</v>
      </c>
      <c r="O940" s="87" t="b">
        <f>DAY(tblData[[#This Row],[Birthday 2024]]) = DAY(EDATE(tblData[[#This Row],[Birthday 2024]],6))</f>
        <v>1</v>
      </c>
      <c r="P940" s="87" t="b">
        <f>IF((tblData[[#This Row],[Day of week]]=7)+(tblData[[#This Row],[Day of week]]=6),TRUE,FALSE)</f>
        <v>0</v>
      </c>
      <c r="Q940" s="3">
        <f>IF(tblData[[#This Row],[Is Weekend]],DAY(tblData[[#This Row],[Birthday 2024]]),0)</f>
        <v>0</v>
      </c>
    </row>
    <row r="941" spans="2:17" ht="23.25" customHeight="1" x14ac:dyDescent="0.25">
      <c r="B941" s="19" t="s">
        <v>918</v>
      </c>
      <c r="C941" s="20">
        <v>37514</v>
      </c>
      <c r="D941" s="86">
        <f>DATE(2024,MONTH(tblData[[#This Row],[Birthday (MM/DD/YYYY)]]),DAY(tblData[[#This Row],[Birthday (MM/DD/YYYY)]]))</f>
        <v>45550</v>
      </c>
      <c r="E941" s="3">
        <f>WEEKDAY(tblData[[#This Row],[Birthday 2024]],2)</f>
        <v>7</v>
      </c>
      <c r="F941" s="3">
        <f>WEEKDAY(DATE(2024,MONTH(tblData[[#This Row],[Birthday 2024]]),1),2)</f>
        <v>7</v>
      </c>
      <c r="G941" s="87">
        <f>DATE(2024,MONTH(tblData[[#This Row],[Birthday 2024]]),1)</f>
        <v>45536</v>
      </c>
      <c r="H941" s="87">
        <f>IF(tblData[[#This Row],[First Day of week of the month]]&lt;=2,tblData[[#This Row],[First Day of week]]+2-tblData[[#This Row],[First Day of week of the month]],tblData[[#This Row],[First Day of week]]+7-tblData[[#This Row],[First Day of week of the month]]+2)</f>
        <v>45538</v>
      </c>
      <c r="I941" s="87">
        <f>tblData[[#This Row],[First Tuesday of the month]]+7*2</f>
        <v>45552</v>
      </c>
      <c r="J941" s="3" t="b">
        <f>tblData[[#This Row],[Third Tuesday of the month]]=tblData[[#This Row],[Birthday 2024]]</f>
        <v>0</v>
      </c>
      <c r="K941" s="87" cm="1">
        <f t="array" ref="K941">tblData[[#This Row],[Birthday 2024]]-_xlfn.SWITCH(tblData[[#This Row],[Day of week]],7,0,6,6,5,5,4,4,3,3,2,2,1,1)</f>
        <v>45550</v>
      </c>
      <c r="L941" s="87">
        <f>IF(MONTH(tblData[[#This Row],[Birthday 2024]])=2,DATE(2024,2,25),EOMONTH(tblData[[#This Row],[Birthday 2024]],0)-4)</f>
        <v>45561</v>
      </c>
      <c r="M941" s="87">
        <f>EOMONTH(tblData[[#This Row],[Birthday 2024]],0)</f>
        <v>45565</v>
      </c>
      <c r="N941" s="87" t="b">
        <f>MEDIAN(tblData[[#This Row],[Last - 5]:[Last]],tblData[[#This Row],[Birthday 2024]])=tblData[[#This Row],[Birthday 2024]]</f>
        <v>0</v>
      </c>
      <c r="O941" s="87" t="b">
        <f>DAY(tblData[[#This Row],[Birthday 2024]]) = DAY(EDATE(tblData[[#This Row],[Birthday 2024]],6))</f>
        <v>1</v>
      </c>
      <c r="P941" s="87" t="b">
        <f>IF((tblData[[#This Row],[Day of week]]=7)+(tblData[[#This Row],[Day of week]]=6),TRUE,FALSE)</f>
        <v>1</v>
      </c>
      <c r="Q941" s="3">
        <f>IF(tblData[[#This Row],[Is Weekend]],DAY(tblData[[#This Row],[Birthday 2024]]),0)</f>
        <v>15</v>
      </c>
    </row>
    <row r="942" spans="2:17" ht="23.25" customHeight="1" x14ac:dyDescent="0.25">
      <c r="B942" s="19" t="s">
        <v>919</v>
      </c>
      <c r="C942" s="20">
        <v>37057</v>
      </c>
      <c r="D942" s="86">
        <f>DATE(2024,MONTH(tblData[[#This Row],[Birthday (MM/DD/YYYY)]]),DAY(tblData[[#This Row],[Birthday (MM/DD/YYYY)]]))</f>
        <v>45458</v>
      </c>
      <c r="E942" s="3">
        <f>WEEKDAY(tblData[[#This Row],[Birthday 2024]],2)</f>
        <v>6</v>
      </c>
      <c r="F942" s="3">
        <f>WEEKDAY(DATE(2024,MONTH(tblData[[#This Row],[Birthday 2024]]),1),2)</f>
        <v>6</v>
      </c>
      <c r="G942" s="87">
        <f>DATE(2024,MONTH(tblData[[#This Row],[Birthday 2024]]),1)</f>
        <v>45444</v>
      </c>
      <c r="H942" s="87">
        <f>IF(tblData[[#This Row],[First Day of week of the month]]&lt;=2,tblData[[#This Row],[First Day of week]]+2-tblData[[#This Row],[First Day of week of the month]],tblData[[#This Row],[First Day of week]]+7-tblData[[#This Row],[First Day of week of the month]]+2)</f>
        <v>45447</v>
      </c>
      <c r="I942" s="87">
        <f>tblData[[#This Row],[First Tuesday of the month]]+7*2</f>
        <v>45461</v>
      </c>
      <c r="J942" s="3" t="b">
        <f>tblData[[#This Row],[Third Tuesday of the month]]=tblData[[#This Row],[Birthday 2024]]</f>
        <v>0</v>
      </c>
      <c r="K942" s="87" cm="1">
        <f t="array" ref="K942">tblData[[#This Row],[Birthday 2024]]-_xlfn.SWITCH(tblData[[#This Row],[Day of week]],7,0,6,6,5,5,4,4,3,3,2,2,1,1)</f>
        <v>45452</v>
      </c>
      <c r="L942" s="87">
        <f>IF(MONTH(tblData[[#This Row],[Birthday 2024]])=2,DATE(2024,2,25),EOMONTH(tblData[[#This Row],[Birthday 2024]],0)-4)</f>
        <v>45469</v>
      </c>
      <c r="M942" s="87">
        <f>EOMONTH(tblData[[#This Row],[Birthday 2024]],0)</f>
        <v>45473</v>
      </c>
      <c r="N942" s="87" t="b">
        <f>MEDIAN(tblData[[#This Row],[Last - 5]:[Last]],tblData[[#This Row],[Birthday 2024]])=tblData[[#This Row],[Birthday 2024]]</f>
        <v>0</v>
      </c>
      <c r="O942" s="87" t="b">
        <f>DAY(tblData[[#This Row],[Birthday 2024]]) = DAY(EDATE(tblData[[#This Row],[Birthday 2024]],6))</f>
        <v>1</v>
      </c>
      <c r="P942" s="87" t="b">
        <f>IF((tblData[[#This Row],[Day of week]]=7)+(tblData[[#This Row],[Day of week]]=6),TRUE,FALSE)</f>
        <v>1</v>
      </c>
      <c r="Q942" s="3">
        <f>IF(tblData[[#This Row],[Is Weekend]],DAY(tblData[[#This Row],[Birthday 2024]]),0)</f>
        <v>15</v>
      </c>
    </row>
    <row r="943" spans="2:17" ht="23.25" customHeight="1" x14ac:dyDescent="0.25">
      <c r="B943" s="19" t="s">
        <v>920</v>
      </c>
      <c r="C943" s="20">
        <v>37688</v>
      </c>
      <c r="D943" s="86">
        <f>DATE(2024,MONTH(tblData[[#This Row],[Birthday (MM/DD/YYYY)]]),DAY(tblData[[#This Row],[Birthday (MM/DD/YYYY)]]))</f>
        <v>45359</v>
      </c>
      <c r="E943" s="3">
        <f>WEEKDAY(tblData[[#This Row],[Birthday 2024]],2)</f>
        <v>5</v>
      </c>
      <c r="F943" s="3">
        <f>WEEKDAY(DATE(2024,MONTH(tblData[[#This Row],[Birthday 2024]]),1),2)</f>
        <v>5</v>
      </c>
      <c r="G943" s="87">
        <f>DATE(2024,MONTH(tblData[[#This Row],[Birthday 2024]]),1)</f>
        <v>45352</v>
      </c>
      <c r="H943" s="87">
        <f>IF(tblData[[#This Row],[First Day of week of the month]]&lt;=2,tblData[[#This Row],[First Day of week]]+2-tblData[[#This Row],[First Day of week of the month]],tblData[[#This Row],[First Day of week]]+7-tblData[[#This Row],[First Day of week of the month]]+2)</f>
        <v>45356</v>
      </c>
      <c r="I943" s="87">
        <f>tblData[[#This Row],[First Tuesday of the month]]+7*2</f>
        <v>45370</v>
      </c>
      <c r="J943" s="3" t="b">
        <f>tblData[[#This Row],[Third Tuesday of the month]]=tblData[[#This Row],[Birthday 2024]]</f>
        <v>0</v>
      </c>
      <c r="K943" s="87" cm="1">
        <f t="array" ref="K943">tblData[[#This Row],[Birthday 2024]]-_xlfn.SWITCH(tblData[[#This Row],[Day of week]],7,0,6,6,5,5,4,4,3,3,2,2,1,1)</f>
        <v>45354</v>
      </c>
      <c r="L943" s="87">
        <f>IF(MONTH(tblData[[#This Row],[Birthday 2024]])=2,DATE(2024,2,25),EOMONTH(tblData[[#This Row],[Birthday 2024]],0)-4)</f>
        <v>45378</v>
      </c>
      <c r="M943" s="87">
        <f>EOMONTH(tblData[[#This Row],[Birthday 2024]],0)</f>
        <v>45382</v>
      </c>
      <c r="N943" s="87" t="b">
        <f>MEDIAN(tblData[[#This Row],[Last - 5]:[Last]],tblData[[#This Row],[Birthday 2024]])=tblData[[#This Row],[Birthday 2024]]</f>
        <v>0</v>
      </c>
      <c r="O943" s="87" t="b">
        <f>DAY(tblData[[#This Row],[Birthday 2024]]) = DAY(EDATE(tblData[[#This Row],[Birthday 2024]],6))</f>
        <v>1</v>
      </c>
      <c r="P943" s="87" t="b">
        <f>IF((tblData[[#This Row],[Day of week]]=7)+(tblData[[#This Row],[Day of week]]=6),TRUE,FALSE)</f>
        <v>0</v>
      </c>
      <c r="Q943" s="3">
        <f>IF(tblData[[#This Row],[Is Weekend]],DAY(tblData[[#This Row],[Birthday 2024]]),0)</f>
        <v>0</v>
      </c>
    </row>
    <row r="944" spans="2:17" ht="23.25" customHeight="1" x14ac:dyDescent="0.25">
      <c r="B944" s="19" t="s">
        <v>921</v>
      </c>
      <c r="C944" s="20">
        <v>38257</v>
      </c>
      <c r="D944" s="86">
        <f>DATE(2024,MONTH(tblData[[#This Row],[Birthday (MM/DD/YYYY)]]),DAY(tblData[[#This Row],[Birthday (MM/DD/YYYY)]]))</f>
        <v>45562</v>
      </c>
      <c r="E944" s="3">
        <f>WEEKDAY(tblData[[#This Row],[Birthday 2024]],2)</f>
        <v>5</v>
      </c>
      <c r="F944" s="3">
        <f>WEEKDAY(DATE(2024,MONTH(tblData[[#This Row],[Birthday 2024]]),1),2)</f>
        <v>7</v>
      </c>
      <c r="G944" s="87">
        <f>DATE(2024,MONTH(tblData[[#This Row],[Birthday 2024]]),1)</f>
        <v>45536</v>
      </c>
      <c r="H944" s="87">
        <f>IF(tblData[[#This Row],[First Day of week of the month]]&lt;=2,tblData[[#This Row],[First Day of week]]+2-tblData[[#This Row],[First Day of week of the month]],tblData[[#This Row],[First Day of week]]+7-tblData[[#This Row],[First Day of week of the month]]+2)</f>
        <v>45538</v>
      </c>
      <c r="I944" s="87">
        <f>tblData[[#This Row],[First Tuesday of the month]]+7*2</f>
        <v>45552</v>
      </c>
      <c r="J944" s="3" t="b">
        <f>tblData[[#This Row],[Third Tuesday of the month]]=tblData[[#This Row],[Birthday 2024]]</f>
        <v>0</v>
      </c>
      <c r="K944" s="87" cm="1">
        <f t="array" ref="K944">tblData[[#This Row],[Birthday 2024]]-_xlfn.SWITCH(tblData[[#This Row],[Day of week]],7,0,6,6,5,5,4,4,3,3,2,2,1,1)</f>
        <v>45557</v>
      </c>
      <c r="L944" s="87">
        <f>IF(MONTH(tblData[[#This Row],[Birthday 2024]])=2,DATE(2024,2,25),EOMONTH(tblData[[#This Row],[Birthday 2024]],0)-4)</f>
        <v>45561</v>
      </c>
      <c r="M944" s="87">
        <f>EOMONTH(tblData[[#This Row],[Birthday 2024]],0)</f>
        <v>45565</v>
      </c>
      <c r="N944" s="87" t="b">
        <f>MEDIAN(tblData[[#This Row],[Last - 5]:[Last]],tblData[[#This Row],[Birthday 2024]])=tblData[[#This Row],[Birthday 2024]]</f>
        <v>1</v>
      </c>
      <c r="O944" s="87" t="b">
        <f>DAY(tblData[[#This Row],[Birthday 2024]]) = DAY(EDATE(tblData[[#This Row],[Birthday 2024]],6))</f>
        <v>1</v>
      </c>
      <c r="P944" s="87" t="b">
        <f>IF((tblData[[#This Row],[Day of week]]=7)+(tblData[[#This Row],[Day of week]]=6),TRUE,FALSE)</f>
        <v>0</v>
      </c>
      <c r="Q944" s="3">
        <f>IF(tblData[[#This Row],[Is Weekend]],DAY(tblData[[#This Row],[Birthday 2024]]),0)</f>
        <v>0</v>
      </c>
    </row>
    <row r="945" spans="2:17" ht="23.25" customHeight="1" x14ac:dyDescent="0.25">
      <c r="B945" s="19" t="s">
        <v>922</v>
      </c>
      <c r="C945" s="20">
        <v>38115</v>
      </c>
      <c r="D945" s="86">
        <f>DATE(2024,MONTH(tblData[[#This Row],[Birthday (MM/DD/YYYY)]]),DAY(tblData[[#This Row],[Birthday (MM/DD/YYYY)]]))</f>
        <v>45420</v>
      </c>
      <c r="E945" s="3">
        <f>WEEKDAY(tblData[[#This Row],[Birthday 2024]],2)</f>
        <v>3</v>
      </c>
      <c r="F945" s="3">
        <f>WEEKDAY(DATE(2024,MONTH(tblData[[#This Row],[Birthday 2024]]),1),2)</f>
        <v>3</v>
      </c>
      <c r="G945" s="87">
        <f>DATE(2024,MONTH(tblData[[#This Row],[Birthday 2024]]),1)</f>
        <v>45413</v>
      </c>
      <c r="H945" s="87">
        <f>IF(tblData[[#This Row],[First Day of week of the month]]&lt;=2,tblData[[#This Row],[First Day of week]]+2-tblData[[#This Row],[First Day of week of the month]],tblData[[#This Row],[First Day of week]]+7-tblData[[#This Row],[First Day of week of the month]]+2)</f>
        <v>45419</v>
      </c>
      <c r="I945" s="87">
        <f>tblData[[#This Row],[First Tuesday of the month]]+7*2</f>
        <v>45433</v>
      </c>
      <c r="J945" s="3" t="b">
        <f>tblData[[#This Row],[Third Tuesday of the month]]=tblData[[#This Row],[Birthday 2024]]</f>
        <v>0</v>
      </c>
      <c r="K945" s="87" cm="1">
        <f t="array" ref="K945">tblData[[#This Row],[Birthday 2024]]-_xlfn.SWITCH(tblData[[#This Row],[Day of week]],7,0,6,6,5,5,4,4,3,3,2,2,1,1)</f>
        <v>45417</v>
      </c>
      <c r="L945" s="87">
        <f>IF(MONTH(tblData[[#This Row],[Birthday 2024]])=2,DATE(2024,2,25),EOMONTH(tblData[[#This Row],[Birthday 2024]],0)-4)</f>
        <v>45439</v>
      </c>
      <c r="M945" s="87">
        <f>EOMONTH(tblData[[#This Row],[Birthday 2024]],0)</f>
        <v>45443</v>
      </c>
      <c r="N945" s="87" t="b">
        <f>MEDIAN(tblData[[#This Row],[Last - 5]:[Last]],tblData[[#This Row],[Birthday 2024]])=tblData[[#This Row],[Birthday 2024]]</f>
        <v>0</v>
      </c>
      <c r="O945" s="87" t="b">
        <f>DAY(tblData[[#This Row],[Birthday 2024]]) = DAY(EDATE(tblData[[#This Row],[Birthday 2024]],6))</f>
        <v>1</v>
      </c>
      <c r="P945" s="87" t="b">
        <f>IF((tblData[[#This Row],[Day of week]]=7)+(tblData[[#This Row],[Day of week]]=6),TRUE,FALSE)</f>
        <v>0</v>
      </c>
      <c r="Q945" s="3">
        <f>IF(tblData[[#This Row],[Is Weekend]],DAY(tblData[[#This Row],[Birthday 2024]]),0)</f>
        <v>0</v>
      </c>
    </row>
    <row r="946" spans="2:17" ht="23.25" customHeight="1" x14ac:dyDescent="0.25">
      <c r="B946" s="19" t="s">
        <v>923</v>
      </c>
      <c r="C946" s="20">
        <v>38299</v>
      </c>
      <c r="D946" s="86">
        <f>DATE(2024,MONTH(tblData[[#This Row],[Birthday (MM/DD/YYYY)]]),DAY(tblData[[#This Row],[Birthday (MM/DD/YYYY)]]))</f>
        <v>45604</v>
      </c>
      <c r="E946" s="3">
        <f>WEEKDAY(tblData[[#This Row],[Birthday 2024]],2)</f>
        <v>5</v>
      </c>
      <c r="F946" s="3">
        <f>WEEKDAY(DATE(2024,MONTH(tblData[[#This Row],[Birthday 2024]]),1),2)</f>
        <v>5</v>
      </c>
      <c r="G946" s="87">
        <f>DATE(2024,MONTH(tblData[[#This Row],[Birthday 2024]]),1)</f>
        <v>45597</v>
      </c>
      <c r="H946" s="87">
        <f>IF(tblData[[#This Row],[First Day of week of the month]]&lt;=2,tblData[[#This Row],[First Day of week]]+2-tblData[[#This Row],[First Day of week of the month]],tblData[[#This Row],[First Day of week]]+7-tblData[[#This Row],[First Day of week of the month]]+2)</f>
        <v>45601</v>
      </c>
      <c r="I946" s="87">
        <f>tblData[[#This Row],[First Tuesday of the month]]+7*2</f>
        <v>45615</v>
      </c>
      <c r="J946" s="3" t="b">
        <f>tblData[[#This Row],[Third Tuesday of the month]]=tblData[[#This Row],[Birthday 2024]]</f>
        <v>0</v>
      </c>
      <c r="K946" s="87" cm="1">
        <f t="array" ref="K946">tblData[[#This Row],[Birthday 2024]]-_xlfn.SWITCH(tblData[[#This Row],[Day of week]],7,0,6,6,5,5,4,4,3,3,2,2,1,1)</f>
        <v>45599</v>
      </c>
      <c r="L946" s="87">
        <f>IF(MONTH(tblData[[#This Row],[Birthday 2024]])=2,DATE(2024,2,25),EOMONTH(tblData[[#This Row],[Birthday 2024]],0)-4)</f>
        <v>45622</v>
      </c>
      <c r="M946" s="87">
        <f>EOMONTH(tblData[[#This Row],[Birthday 2024]],0)</f>
        <v>45626</v>
      </c>
      <c r="N946" s="87" t="b">
        <f>MEDIAN(tblData[[#This Row],[Last - 5]:[Last]],tblData[[#This Row],[Birthday 2024]])=tblData[[#This Row],[Birthday 2024]]</f>
        <v>0</v>
      </c>
      <c r="O946" s="87" t="b">
        <f>DAY(tblData[[#This Row],[Birthday 2024]]) = DAY(EDATE(tblData[[#This Row],[Birthday 2024]],6))</f>
        <v>1</v>
      </c>
      <c r="P946" s="87" t="b">
        <f>IF((tblData[[#This Row],[Day of week]]=7)+(tblData[[#This Row],[Day of week]]=6),TRUE,FALSE)</f>
        <v>0</v>
      </c>
      <c r="Q946" s="3">
        <f>IF(tblData[[#This Row],[Is Weekend]],DAY(tblData[[#This Row],[Birthday 2024]]),0)</f>
        <v>0</v>
      </c>
    </row>
    <row r="947" spans="2:17" ht="23.25" customHeight="1" x14ac:dyDescent="0.25">
      <c r="B947" s="19" t="s">
        <v>924</v>
      </c>
      <c r="C947" s="20">
        <v>36993</v>
      </c>
      <c r="D947" s="86">
        <f>DATE(2024,MONTH(tblData[[#This Row],[Birthday (MM/DD/YYYY)]]),DAY(tblData[[#This Row],[Birthday (MM/DD/YYYY)]]))</f>
        <v>45394</v>
      </c>
      <c r="E947" s="3">
        <f>WEEKDAY(tblData[[#This Row],[Birthday 2024]],2)</f>
        <v>5</v>
      </c>
      <c r="F947" s="3">
        <f>WEEKDAY(DATE(2024,MONTH(tblData[[#This Row],[Birthday 2024]]),1),2)</f>
        <v>1</v>
      </c>
      <c r="G947" s="87">
        <f>DATE(2024,MONTH(tblData[[#This Row],[Birthday 2024]]),1)</f>
        <v>45383</v>
      </c>
      <c r="H947" s="87">
        <f>IF(tblData[[#This Row],[First Day of week of the month]]&lt;=2,tblData[[#This Row],[First Day of week]]+2-tblData[[#This Row],[First Day of week of the month]],tblData[[#This Row],[First Day of week]]+7-tblData[[#This Row],[First Day of week of the month]]+2)</f>
        <v>45384</v>
      </c>
      <c r="I947" s="87">
        <f>tblData[[#This Row],[First Tuesday of the month]]+7*2</f>
        <v>45398</v>
      </c>
      <c r="J947" s="3" t="b">
        <f>tblData[[#This Row],[Third Tuesday of the month]]=tblData[[#This Row],[Birthday 2024]]</f>
        <v>0</v>
      </c>
      <c r="K947" s="87" cm="1">
        <f t="array" ref="K947">tblData[[#This Row],[Birthday 2024]]-_xlfn.SWITCH(tblData[[#This Row],[Day of week]],7,0,6,6,5,5,4,4,3,3,2,2,1,1)</f>
        <v>45389</v>
      </c>
      <c r="L947" s="87">
        <f>IF(MONTH(tblData[[#This Row],[Birthday 2024]])=2,DATE(2024,2,25),EOMONTH(tblData[[#This Row],[Birthday 2024]],0)-4)</f>
        <v>45408</v>
      </c>
      <c r="M947" s="87">
        <f>EOMONTH(tblData[[#This Row],[Birthday 2024]],0)</f>
        <v>45412</v>
      </c>
      <c r="N947" s="87" t="b">
        <f>MEDIAN(tblData[[#This Row],[Last - 5]:[Last]],tblData[[#This Row],[Birthday 2024]])=tblData[[#This Row],[Birthday 2024]]</f>
        <v>0</v>
      </c>
      <c r="O947" s="87" t="b">
        <f>DAY(tblData[[#This Row],[Birthday 2024]]) = DAY(EDATE(tblData[[#This Row],[Birthday 2024]],6))</f>
        <v>1</v>
      </c>
      <c r="P947" s="87" t="b">
        <f>IF((tblData[[#This Row],[Day of week]]=7)+(tblData[[#This Row],[Day of week]]=6),TRUE,FALSE)</f>
        <v>0</v>
      </c>
      <c r="Q947" s="3">
        <f>IF(tblData[[#This Row],[Is Weekend]],DAY(tblData[[#This Row],[Birthday 2024]]),0)</f>
        <v>0</v>
      </c>
    </row>
    <row r="948" spans="2:17" ht="23.25" customHeight="1" x14ac:dyDescent="0.25">
      <c r="B948" s="19" t="s">
        <v>925</v>
      </c>
      <c r="C948" s="20">
        <v>37676</v>
      </c>
      <c r="D948" s="86">
        <f>DATE(2024,MONTH(tblData[[#This Row],[Birthday (MM/DD/YYYY)]]),DAY(tblData[[#This Row],[Birthday (MM/DD/YYYY)]]))</f>
        <v>45346</v>
      </c>
      <c r="E948" s="3">
        <f>WEEKDAY(tblData[[#This Row],[Birthday 2024]],2)</f>
        <v>6</v>
      </c>
      <c r="F948" s="3">
        <f>WEEKDAY(DATE(2024,MONTH(tblData[[#This Row],[Birthday 2024]]),1),2)</f>
        <v>4</v>
      </c>
      <c r="G948" s="87">
        <f>DATE(2024,MONTH(tblData[[#This Row],[Birthday 2024]]),1)</f>
        <v>45323</v>
      </c>
      <c r="H948" s="87">
        <f>IF(tblData[[#This Row],[First Day of week of the month]]&lt;=2,tblData[[#This Row],[First Day of week]]+2-tblData[[#This Row],[First Day of week of the month]],tblData[[#This Row],[First Day of week]]+7-tblData[[#This Row],[First Day of week of the month]]+2)</f>
        <v>45328</v>
      </c>
      <c r="I948" s="87">
        <f>tblData[[#This Row],[First Tuesday of the month]]+7*2</f>
        <v>45342</v>
      </c>
      <c r="J948" s="3" t="b">
        <f>tblData[[#This Row],[Third Tuesday of the month]]=tblData[[#This Row],[Birthday 2024]]</f>
        <v>0</v>
      </c>
      <c r="K948" s="87" cm="1">
        <f t="array" ref="K948">tblData[[#This Row],[Birthday 2024]]-_xlfn.SWITCH(tblData[[#This Row],[Day of week]],7,0,6,6,5,5,4,4,3,3,2,2,1,1)</f>
        <v>45340</v>
      </c>
      <c r="L948" s="87">
        <f>IF(MONTH(tblData[[#This Row],[Birthday 2024]])=2,DATE(2024,2,25),EOMONTH(tblData[[#This Row],[Birthday 2024]],0)-4)</f>
        <v>45347</v>
      </c>
      <c r="M948" s="87">
        <f>EOMONTH(tblData[[#This Row],[Birthday 2024]],0)</f>
        <v>45351</v>
      </c>
      <c r="N948" s="87" t="b">
        <f>MEDIAN(tblData[[#This Row],[Last - 5]:[Last]],tblData[[#This Row],[Birthday 2024]])=tblData[[#This Row],[Birthday 2024]]</f>
        <v>0</v>
      </c>
      <c r="O948" s="87" t="b">
        <f>DAY(tblData[[#This Row],[Birthday 2024]]) = DAY(EDATE(tblData[[#This Row],[Birthday 2024]],6))</f>
        <v>1</v>
      </c>
      <c r="P948" s="87" t="b">
        <f>IF((tblData[[#This Row],[Day of week]]=7)+(tblData[[#This Row],[Day of week]]=6),TRUE,FALSE)</f>
        <v>1</v>
      </c>
      <c r="Q948" s="3">
        <f>IF(tblData[[#This Row],[Is Weekend]],DAY(tblData[[#This Row],[Birthday 2024]]),0)</f>
        <v>24</v>
      </c>
    </row>
    <row r="949" spans="2:17" ht="23.25" customHeight="1" x14ac:dyDescent="0.25">
      <c r="B949" s="19" t="s">
        <v>926</v>
      </c>
      <c r="C949" s="20">
        <v>38221</v>
      </c>
      <c r="D949" s="86">
        <f>DATE(2024,MONTH(tblData[[#This Row],[Birthday (MM/DD/YYYY)]]),DAY(tblData[[#This Row],[Birthday (MM/DD/YYYY)]]))</f>
        <v>45526</v>
      </c>
      <c r="E949" s="3">
        <f>WEEKDAY(tblData[[#This Row],[Birthday 2024]],2)</f>
        <v>4</v>
      </c>
      <c r="F949" s="3">
        <f>WEEKDAY(DATE(2024,MONTH(tblData[[#This Row],[Birthday 2024]]),1),2)</f>
        <v>4</v>
      </c>
      <c r="G949" s="87">
        <f>DATE(2024,MONTH(tblData[[#This Row],[Birthday 2024]]),1)</f>
        <v>45505</v>
      </c>
      <c r="H949" s="87">
        <f>IF(tblData[[#This Row],[First Day of week of the month]]&lt;=2,tblData[[#This Row],[First Day of week]]+2-tblData[[#This Row],[First Day of week of the month]],tblData[[#This Row],[First Day of week]]+7-tblData[[#This Row],[First Day of week of the month]]+2)</f>
        <v>45510</v>
      </c>
      <c r="I949" s="87">
        <f>tblData[[#This Row],[First Tuesday of the month]]+7*2</f>
        <v>45524</v>
      </c>
      <c r="J949" s="3" t="b">
        <f>tblData[[#This Row],[Third Tuesday of the month]]=tblData[[#This Row],[Birthday 2024]]</f>
        <v>0</v>
      </c>
      <c r="K949" s="87" cm="1">
        <f t="array" ref="K949">tblData[[#This Row],[Birthday 2024]]-_xlfn.SWITCH(tblData[[#This Row],[Day of week]],7,0,6,6,5,5,4,4,3,3,2,2,1,1)</f>
        <v>45522</v>
      </c>
      <c r="L949" s="87">
        <f>IF(MONTH(tblData[[#This Row],[Birthday 2024]])=2,DATE(2024,2,25),EOMONTH(tblData[[#This Row],[Birthday 2024]],0)-4)</f>
        <v>45531</v>
      </c>
      <c r="M949" s="87">
        <f>EOMONTH(tblData[[#This Row],[Birthday 2024]],0)</f>
        <v>45535</v>
      </c>
      <c r="N949" s="87" t="b">
        <f>MEDIAN(tblData[[#This Row],[Last - 5]:[Last]],tblData[[#This Row],[Birthday 2024]])=tblData[[#This Row],[Birthday 2024]]</f>
        <v>0</v>
      </c>
      <c r="O949" s="87" t="b">
        <f>DAY(tblData[[#This Row],[Birthday 2024]]) = DAY(EDATE(tblData[[#This Row],[Birthday 2024]],6))</f>
        <v>1</v>
      </c>
      <c r="P949" s="87" t="b">
        <f>IF((tblData[[#This Row],[Day of week]]=7)+(tblData[[#This Row],[Day of week]]=6),TRUE,FALSE)</f>
        <v>0</v>
      </c>
      <c r="Q949" s="3">
        <f>IF(tblData[[#This Row],[Is Weekend]],DAY(tblData[[#This Row],[Birthday 2024]]),0)</f>
        <v>0</v>
      </c>
    </row>
    <row r="950" spans="2:17" ht="23.25" customHeight="1" x14ac:dyDescent="0.25">
      <c r="B950" s="19" t="s">
        <v>927</v>
      </c>
      <c r="C950" s="20">
        <v>38183</v>
      </c>
      <c r="D950" s="86">
        <f>DATE(2024,MONTH(tblData[[#This Row],[Birthday (MM/DD/YYYY)]]),DAY(tblData[[#This Row],[Birthday (MM/DD/YYYY)]]))</f>
        <v>45488</v>
      </c>
      <c r="E950" s="3">
        <f>WEEKDAY(tblData[[#This Row],[Birthday 2024]],2)</f>
        <v>1</v>
      </c>
      <c r="F950" s="3">
        <f>WEEKDAY(DATE(2024,MONTH(tblData[[#This Row],[Birthday 2024]]),1),2)</f>
        <v>1</v>
      </c>
      <c r="G950" s="87">
        <f>DATE(2024,MONTH(tblData[[#This Row],[Birthday 2024]]),1)</f>
        <v>45474</v>
      </c>
      <c r="H950" s="87">
        <f>IF(tblData[[#This Row],[First Day of week of the month]]&lt;=2,tblData[[#This Row],[First Day of week]]+2-tblData[[#This Row],[First Day of week of the month]],tblData[[#This Row],[First Day of week]]+7-tblData[[#This Row],[First Day of week of the month]]+2)</f>
        <v>45475</v>
      </c>
      <c r="I950" s="87">
        <f>tblData[[#This Row],[First Tuesday of the month]]+7*2</f>
        <v>45489</v>
      </c>
      <c r="J950" s="3" t="b">
        <f>tblData[[#This Row],[Third Tuesday of the month]]=tblData[[#This Row],[Birthday 2024]]</f>
        <v>0</v>
      </c>
      <c r="K950" s="87" cm="1">
        <f t="array" ref="K950">tblData[[#This Row],[Birthday 2024]]-_xlfn.SWITCH(tblData[[#This Row],[Day of week]],7,0,6,6,5,5,4,4,3,3,2,2,1,1)</f>
        <v>45487</v>
      </c>
      <c r="L950" s="87">
        <f>IF(MONTH(tblData[[#This Row],[Birthday 2024]])=2,DATE(2024,2,25),EOMONTH(tblData[[#This Row],[Birthday 2024]],0)-4)</f>
        <v>45500</v>
      </c>
      <c r="M950" s="87">
        <f>EOMONTH(tblData[[#This Row],[Birthday 2024]],0)</f>
        <v>45504</v>
      </c>
      <c r="N950" s="87" t="b">
        <f>MEDIAN(tblData[[#This Row],[Last - 5]:[Last]],tblData[[#This Row],[Birthday 2024]])=tblData[[#This Row],[Birthday 2024]]</f>
        <v>0</v>
      </c>
      <c r="O950" s="87" t="b">
        <f>DAY(tblData[[#This Row],[Birthday 2024]]) = DAY(EDATE(tblData[[#This Row],[Birthday 2024]],6))</f>
        <v>1</v>
      </c>
      <c r="P950" s="87" t="b">
        <f>IF((tblData[[#This Row],[Day of week]]=7)+(tblData[[#This Row],[Day of week]]=6),TRUE,FALSE)</f>
        <v>0</v>
      </c>
      <c r="Q950" s="3">
        <f>IF(tblData[[#This Row],[Is Weekend]],DAY(tblData[[#This Row],[Birthday 2024]]),0)</f>
        <v>0</v>
      </c>
    </row>
    <row r="951" spans="2:17" ht="23.25" customHeight="1" x14ac:dyDescent="0.25">
      <c r="B951" s="19" t="s">
        <v>928</v>
      </c>
      <c r="C951" s="20">
        <v>37621</v>
      </c>
      <c r="D951" s="86">
        <f>DATE(2024,MONTH(tblData[[#This Row],[Birthday (MM/DD/YYYY)]]),DAY(tblData[[#This Row],[Birthday (MM/DD/YYYY)]]))</f>
        <v>45657</v>
      </c>
      <c r="E951" s="3">
        <f>WEEKDAY(tblData[[#This Row],[Birthday 2024]],2)</f>
        <v>2</v>
      </c>
      <c r="F951" s="3">
        <f>WEEKDAY(DATE(2024,MONTH(tblData[[#This Row],[Birthday 2024]]),1),2)</f>
        <v>7</v>
      </c>
      <c r="G951" s="87">
        <f>DATE(2024,MONTH(tblData[[#This Row],[Birthday 2024]]),1)</f>
        <v>45627</v>
      </c>
      <c r="H951" s="87">
        <f>IF(tblData[[#This Row],[First Day of week of the month]]&lt;=2,tblData[[#This Row],[First Day of week]]+2-tblData[[#This Row],[First Day of week of the month]],tblData[[#This Row],[First Day of week]]+7-tblData[[#This Row],[First Day of week of the month]]+2)</f>
        <v>45629</v>
      </c>
      <c r="I951" s="87">
        <f>tblData[[#This Row],[First Tuesday of the month]]+7*2</f>
        <v>45643</v>
      </c>
      <c r="J951" s="3" t="b">
        <f>tblData[[#This Row],[Third Tuesday of the month]]=tblData[[#This Row],[Birthday 2024]]</f>
        <v>0</v>
      </c>
      <c r="K951" s="87" cm="1">
        <f t="array" ref="K951">tblData[[#This Row],[Birthday 2024]]-_xlfn.SWITCH(tblData[[#This Row],[Day of week]],7,0,6,6,5,5,4,4,3,3,2,2,1,1)</f>
        <v>45655</v>
      </c>
      <c r="L951" s="87">
        <f>IF(MONTH(tblData[[#This Row],[Birthday 2024]])=2,DATE(2024,2,25),EOMONTH(tblData[[#This Row],[Birthday 2024]],0)-4)</f>
        <v>45653</v>
      </c>
      <c r="M951" s="87">
        <f>EOMONTH(tblData[[#This Row],[Birthday 2024]],0)</f>
        <v>45657</v>
      </c>
      <c r="N951" s="87" t="b">
        <f>MEDIAN(tblData[[#This Row],[Last - 5]:[Last]],tblData[[#This Row],[Birthday 2024]])=tblData[[#This Row],[Birthday 2024]]</f>
        <v>1</v>
      </c>
      <c r="O951" s="87" t="b">
        <f>DAY(tblData[[#This Row],[Birthday 2024]]) = DAY(EDATE(tblData[[#This Row],[Birthday 2024]],6))</f>
        <v>0</v>
      </c>
      <c r="P951" s="87" t="b">
        <f>IF((tblData[[#This Row],[Day of week]]=7)+(tblData[[#This Row],[Day of week]]=6),TRUE,FALSE)</f>
        <v>0</v>
      </c>
      <c r="Q951" s="3">
        <f>IF(tblData[[#This Row],[Is Weekend]],DAY(tblData[[#This Row],[Birthday 2024]]),0)</f>
        <v>0</v>
      </c>
    </row>
    <row r="952" spans="2:17" ht="23.25" customHeight="1" x14ac:dyDescent="0.25">
      <c r="B952" s="19" t="s">
        <v>929</v>
      </c>
      <c r="C952" s="20">
        <v>37549</v>
      </c>
      <c r="D952" s="86">
        <f>DATE(2024,MONTH(tblData[[#This Row],[Birthday (MM/DD/YYYY)]]),DAY(tblData[[#This Row],[Birthday (MM/DD/YYYY)]]))</f>
        <v>45585</v>
      </c>
      <c r="E952" s="3">
        <f>WEEKDAY(tblData[[#This Row],[Birthday 2024]],2)</f>
        <v>7</v>
      </c>
      <c r="F952" s="3">
        <f>WEEKDAY(DATE(2024,MONTH(tblData[[#This Row],[Birthday 2024]]),1),2)</f>
        <v>2</v>
      </c>
      <c r="G952" s="87">
        <f>DATE(2024,MONTH(tblData[[#This Row],[Birthday 2024]]),1)</f>
        <v>45566</v>
      </c>
      <c r="H952" s="87">
        <f>IF(tblData[[#This Row],[First Day of week of the month]]&lt;=2,tblData[[#This Row],[First Day of week]]+2-tblData[[#This Row],[First Day of week of the month]],tblData[[#This Row],[First Day of week]]+7-tblData[[#This Row],[First Day of week of the month]]+2)</f>
        <v>45566</v>
      </c>
      <c r="I952" s="87">
        <f>tblData[[#This Row],[First Tuesday of the month]]+7*2</f>
        <v>45580</v>
      </c>
      <c r="J952" s="3" t="b">
        <f>tblData[[#This Row],[Third Tuesday of the month]]=tblData[[#This Row],[Birthday 2024]]</f>
        <v>0</v>
      </c>
      <c r="K952" s="87" cm="1">
        <f t="array" ref="K952">tblData[[#This Row],[Birthday 2024]]-_xlfn.SWITCH(tblData[[#This Row],[Day of week]],7,0,6,6,5,5,4,4,3,3,2,2,1,1)</f>
        <v>45585</v>
      </c>
      <c r="L952" s="87">
        <f>IF(MONTH(tblData[[#This Row],[Birthday 2024]])=2,DATE(2024,2,25),EOMONTH(tblData[[#This Row],[Birthday 2024]],0)-4)</f>
        <v>45592</v>
      </c>
      <c r="M952" s="87">
        <f>EOMONTH(tblData[[#This Row],[Birthday 2024]],0)</f>
        <v>45596</v>
      </c>
      <c r="N952" s="87" t="b">
        <f>MEDIAN(tblData[[#This Row],[Last - 5]:[Last]],tblData[[#This Row],[Birthday 2024]])=tblData[[#This Row],[Birthday 2024]]</f>
        <v>0</v>
      </c>
      <c r="O952" s="87" t="b">
        <f>DAY(tblData[[#This Row],[Birthday 2024]]) = DAY(EDATE(tblData[[#This Row],[Birthday 2024]],6))</f>
        <v>1</v>
      </c>
      <c r="P952" s="87" t="b">
        <f>IF((tblData[[#This Row],[Day of week]]=7)+(tblData[[#This Row],[Day of week]]=6),TRUE,FALSE)</f>
        <v>1</v>
      </c>
      <c r="Q952" s="3">
        <f>IF(tblData[[#This Row],[Is Weekend]],DAY(tblData[[#This Row],[Birthday 2024]]),0)</f>
        <v>20</v>
      </c>
    </row>
    <row r="953" spans="2:17" ht="23.25" customHeight="1" x14ac:dyDescent="0.25">
      <c r="B953" s="19" t="s">
        <v>930</v>
      </c>
      <c r="C953" s="20">
        <v>37998</v>
      </c>
      <c r="D953" s="86">
        <f>DATE(2024,MONTH(tblData[[#This Row],[Birthday (MM/DD/YYYY)]]),DAY(tblData[[#This Row],[Birthday (MM/DD/YYYY)]]))</f>
        <v>45303</v>
      </c>
      <c r="E953" s="3">
        <f>WEEKDAY(tblData[[#This Row],[Birthday 2024]],2)</f>
        <v>5</v>
      </c>
      <c r="F953" s="3">
        <f>WEEKDAY(DATE(2024,MONTH(tblData[[#This Row],[Birthday 2024]]),1),2)</f>
        <v>1</v>
      </c>
      <c r="G953" s="87">
        <f>DATE(2024,MONTH(tblData[[#This Row],[Birthday 2024]]),1)</f>
        <v>45292</v>
      </c>
      <c r="H953" s="87">
        <f>IF(tblData[[#This Row],[First Day of week of the month]]&lt;=2,tblData[[#This Row],[First Day of week]]+2-tblData[[#This Row],[First Day of week of the month]],tblData[[#This Row],[First Day of week]]+7-tblData[[#This Row],[First Day of week of the month]]+2)</f>
        <v>45293</v>
      </c>
      <c r="I953" s="87">
        <f>tblData[[#This Row],[First Tuesday of the month]]+7*2</f>
        <v>45307</v>
      </c>
      <c r="J953" s="3" t="b">
        <f>tblData[[#This Row],[Third Tuesday of the month]]=tblData[[#This Row],[Birthday 2024]]</f>
        <v>0</v>
      </c>
      <c r="K953" s="87" cm="1">
        <f t="array" ref="K953">tblData[[#This Row],[Birthday 2024]]-_xlfn.SWITCH(tblData[[#This Row],[Day of week]],7,0,6,6,5,5,4,4,3,3,2,2,1,1)</f>
        <v>45298</v>
      </c>
      <c r="L953" s="87">
        <f>IF(MONTH(tblData[[#This Row],[Birthday 2024]])=2,DATE(2024,2,25),EOMONTH(tblData[[#This Row],[Birthday 2024]],0)-4)</f>
        <v>45318</v>
      </c>
      <c r="M953" s="87">
        <f>EOMONTH(tblData[[#This Row],[Birthday 2024]],0)</f>
        <v>45322</v>
      </c>
      <c r="N953" s="87" t="b">
        <f>MEDIAN(tblData[[#This Row],[Last - 5]:[Last]],tblData[[#This Row],[Birthday 2024]])=tblData[[#This Row],[Birthday 2024]]</f>
        <v>0</v>
      </c>
      <c r="O953" s="87" t="b">
        <f>DAY(tblData[[#This Row],[Birthday 2024]]) = DAY(EDATE(tblData[[#This Row],[Birthday 2024]],6))</f>
        <v>1</v>
      </c>
      <c r="P953" s="87" t="b">
        <f>IF((tblData[[#This Row],[Day of week]]=7)+(tblData[[#This Row],[Day of week]]=6),TRUE,FALSE)</f>
        <v>0</v>
      </c>
      <c r="Q953" s="3">
        <f>IF(tblData[[#This Row],[Is Weekend]],DAY(tblData[[#This Row],[Birthday 2024]]),0)</f>
        <v>0</v>
      </c>
    </row>
    <row r="954" spans="2:17" ht="23.25" customHeight="1" x14ac:dyDescent="0.25">
      <c r="B954" s="19" t="s">
        <v>849</v>
      </c>
      <c r="C954" s="20">
        <v>38054</v>
      </c>
      <c r="D954" s="86">
        <f>DATE(2024,MONTH(tblData[[#This Row],[Birthday (MM/DD/YYYY)]]),DAY(tblData[[#This Row],[Birthday (MM/DD/YYYY)]]))</f>
        <v>45359</v>
      </c>
      <c r="E954" s="3">
        <f>WEEKDAY(tblData[[#This Row],[Birthday 2024]],2)</f>
        <v>5</v>
      </c>
      <c r="F954" s="3">
        <f>WEEKDAY(DATE(2024,MONTH(tblData[[#This Row],[Birthday 2024]]),1),2)</f>
        <v>5</v>
      </c>
      <c r="G954" s="87">
        <f>DATE(2024,MONTH(tblData[[#This Row],[Birthday 2024]]),1)</f>
        <v>45352</v>
      </c>
      <c r="H954" s="87">
        <f>IF(tblData[[#This Row],[First Day of week of the month]]&lt;=2,tblData[[#This Row],[First Day of week]]+2-tblData[[#This Row],[First Day of week of the month]],tblData[[#This Row],[First Day of week]]+7-tblData[[#This Row],[First Day of week of the month]]+2)</f>
        <v>45356</v>
      </c>
      <c r="I954" s="87">
        <f>tblData[[#This Row],[First Tuesday of the month]]+7*2</f>
        <v>45370</v>
      </c>
      <c r="J954" s="3" t="b">
        <f>tblData[[#This Row],[Third Tuesday of the month]]=tblData[[#This Row],[Birthday 2024]]</f>
        <v>0</v>
      </c>
      <c r="K954" s="87" cm="1">
        <f t="array" ref="K954">tblData[[#This Row],[Birthday 2024]]-_xlfn.SWITCH(tblData[[#This Row],[Day of week]],7,0,6,6,5,5,4,4,3,3,2,2,1,1)</f>
        <v>45354</v>
      </c>
      <c r="L954" s="87">
        <f>IF(MONTH(tblData[[#This Row],[Birthday 2024]])=2,DATE(2024,2,25),EOMONTH(tblData[[#This Row],[Birthday 2024]],0)-4)</f>
        <v>45378</v>
      </c>
      <c r="M954" s="87">
        <f>EOMONTH(tblData[[#This Row],[Birthday 2024]],0)</f>
        <v>45382</v>
      </c>
      <c r="N954" s="87" t="b">
        <f>MEDIAN(tblData[[#This Row],[Last - 5]:[Last]],tblData[[#This Row],[Birthday 2024]])=tblData[[#This Row],[Birthday 2024]]</f>
        <v>0</v>
      </c>
      <c r="O954" s="87" t="b">
        <f>DAY(tblData[[#This Row],[Birthday 2024]]) = DAY(EDATE(tblData[[#This Row],[Birthday 2024]],6))</f>
        <v>1</v>
      </c>
      <c r="P954" s="87" t="b">
        <f>IF((tblData[[#This Row],[Day of week]]=7)+(tblData[[#This Row],[Day of week]]=6),TRUE,FALSE)</f>
        <v>0</v>
      </c>
      <c r="Q954" s="3">
        <f>IF(tblData[[#This Row],[Is Weekend]],DAY(tblData[[#This Row],[Birthday 2024]]),0)</f>
        <v>0</v>
      </c>
    </row>
    <row r="955" spans="2:17" ht="23.25" customHeight="1" x14ac:dyDescent="0.25">
      <c r="B955" s="19" t="s">
        <v>931</v>
      </c>
      <c r="C955" s="20">
        <v>37306</v>
      </c>
      <c r="D955" s="86">
        <f>DATE(2024,MONTH(tblData[[#This Row],[Birthday (MM/DD/YYYY)]]),DAY(tblData[[#This Row],[Birthday (MM/DD/YYYY)]]))</f>
        <v>45341</v>
      </c>
      <c r="E955" s="3">
        <f>WEEKDAY(tblData[[#This Row],[Birthday 2024]],2)</f>
        <v>1</v>
      </c>
      <c r="F955" s="3">
        <f>WEEKDAY(DATE(2024,MONTH(tblData[[#This Row],[Birthday 2024]]),1),2)</f>
        <v>4</v>
      </c>
      <c r="G955" s="87">
        <f>DATE(2024,MONTH(tblData[[#This Row],[Birthday 2024]]),1)</f>
        <v>45323</v>
      </c>
      <c r="H955" s="87">
        <f>IF(tblData[[#This Row],[First Day of week of the month]]&lt;=2,tblData[[#This Row],[First Day of week]]+2-tblData[[#This Row],[First Day of week of the month]],tblData[[#This Row],[First Day of week]]+7-tblData[[#This Row],[First Day of week of the month]]+2)</f>
        <v>45328</v>
      </c>
      <c r="I955" s="87">
        <f>tblData[[#This Row],[First Tuesday of the month]]+7*2</f>
        <v>45342</v>
      </c>
      <c r="J955" s="3" t="b">
        <f>tblData[[#This Row],[Third Tuesday of the month]]=tblData[[#This Row],[Birthday 2024]]</f>
        <v>0</v>
      </c>
      <c r="K955" s="87" cm="1">
        <f t="array" ref="K955">tblData[[#This Row],[Birthday 2024]]-_xlfn.SWITCH(tblData[[#This Row],[Day of week]],7,0,6,6,5,5,4,4,3,3,2,2,1,1)</f>
        <v>45340</v>
      </c>
      <c r="L955" s="87">
        <f>IF(MONTH(tblData[[#This Row],[Birthday 2024]])=2,DATE(2024,2,25),EOMONTH(tblData[[#This Row],[Birthday 2024]],0)-4)</f>
        <v>45347</v>
      </c>
      <c r="M955" s="87">
        <f>EOMONTH(tblData[[#This Row],[Birthday 2024]],0)</f>
        <v>45351</v>
      </c>
      <c r="N955" s="87" t="b">
        <f>MEDIAN(tblData[[#This Row],[Last - 5]:[Last]],tblData[[#This Row],[Birthday 2024]])=tblData[[#This Row],[Birthday 2024]]</f>
        <v>0</v>
      </c>
      <c r="O955" s="87" t="b">
        <f>DAY(tblData[[#This Row],[Birthday 2024]]) = DAY(EDATE(tblData[[#This Row],[Birthday 2024]],6))</f>
        <v>1</v>
      </c>
      <c r="P955" s="87" t="b">
        <f>IF((tblData[[#This Row],[Day of week]]=7)+(tblData[[#This Row],[Day of week]]=6),TRUE,FALSE)</f>
        <v>0</v>
      </c>
      <c r="Q955" s="3">
        <f>IF(tblData[[#This Row],[Is Weekend]],DAY(tblData[[#This Row],[Birthday 2024]]),0)</f>
        <v>0</v>
      </c>
    </row>
    <row r="956" spans="2:17" ht="23.25" customHeight="1" x14ac:dyDescent="0.25">
      <c r="B956" s="19" t="s">
        <v>932</v>
      </c>
      <c r="C956" s="20">
        <v>36930</v>
      </c>
      <c r="D956" s="86">
        <f>DATE(2024,MONTH(tblData[[#This Row],[Birthday (MM/DD/YYYY)]]),DAY(tblData[[#This Row],[Birthday (MM/DD/YYYY)]]))</f>
        <v>45330</v>
      </c>
      <c r="E956" s="3">
        <f>WEEKDAY(tblData[[#This Row],[Birthday 2024]],2)</f>
        <v>4</v>
      </c>
      <c r="F956" s="3">
        <f>WEEKDAY(DATE(2024,MONTH(tblData[[#This Row],[Birthday 2024]]),1),2)</f>
        <v>4</v>
      </c>
      <c r="G956" s="87">
        <f>DATE(2024,MONTH(tblData[[#This Row],[Birthday 2024]]),1)</f>
        <v>45323</v>
      </c>
      <c r="H956" s="87">
        <f>IF(tblData[[#This Row],[First Day of week of the month]]&lt;=2,tblData[[#This Row],[First Day of week]]+2-tblData[[#This Row],[First Day of week of the month]],tblData[[#This Row],[First Day of week]]+7-tblData[[#This Row],[First Day of week of the month]]+2)</f>
        <v>45328</v>
      </c>
      <c r="I956" s="87">
        <f>tblData[[#This Row],[First Tuesday of the month]]+7*2</f>
        <v>45342</v>
      </c>
      <c r="J956" s="3" t="b">
        <f>tblData[[#This Row],[Third Tuesday of the month]]=tblData[[#This Row],[Birthday 2024]]</f>
        <v>0</v>
      </c>
      <c r="K956" s="87" cm="1">
        <f t="array" ref="K956">tblData[[#This Row],[Birthday 2024]]-_xlfn.SWITCH(tblData[[#This Row],[Day of week]],7,0,6,6,5,5,4,4,3,3,2,2,1,1)</f>
        <v>45326</v>
      </c>
      <c r="L956" s="87">
        <f>IF(MONTH(tblData[[#This Row],[Birthday 2024]])=2,DATE(2024,2,25),EOMONTH(tblData[[#This Row],[Birthday 2024]],0)-4)</f>
        <v>45347</v>
      </c>
      <c r="M956" s="87">
        <f>EOMONTH(tblData[[#This Row],[Birthday 2024]],0)</f>
        <v>45351</v>
      </c>
      <c r="N956" s="87" t="b">
        <f>MEDIAN(tblData[[#This Row],[Last - 5]:[Last]],tblData[[#This Row],[Birthday 2024]])=tblData[[#This Row],[Birthday 2024]]</f>
        <v>0</v>
      </c>
      <c r="O956" s="87" t="b">
        <f>DAY(tblData[[#This Row],[Birthday 2024]]) = DAY(EDATE(tblData[[#This Row],[Birthday 2024]],6))</f>
        <v>1</v>
      </c>
      <c r="P956" s="87" t="b">
        <f>IF((tblData[[#This Row],[Day of week]]=7)+(tblData[[#This Row],[Day of week]]=6),TRUE,FALSE)</f>
        <v>0</v>
      </c>
      <c r="Q956" s="3">
        <f>IF(tblData[[#This Row],[Is Weekend]],DAY(tblData[[#This Row],[Birthday 2024]]),0)</f>
        <v>0</v>
      </c>
    </row>
    <row r="957" spans="2:17" ht="23.25" customHeight="1" x14ac:dyDescent="0.25">
      <c r="B957" s="19" t="s">
        <v>933</v>
      </c>
      <c r="C957" s="20">
        <v>38198</v>
      </c>
      <c r="D957" s="86">
        <f>DATE(2024,MONTH(tblData[[#This Row],[Birthday (MM/DD/YYYY)]]),DAY(tblData[[#This Row],[Birthday (MM/DD/YYYY)]]))</f>
        <v>45503</v>
      </c>
      <c r="E957" s="3">
        <f>WEEKDAY(tblData[[#This Row],[Birthday 2024]],2)</f>
        <v>2</v>
      </c>
      <c r="F957" s="3">
        <f>WEEKDAY(DATE(2024,MONTH(tblData[[#This Row],[Birthday 2024]]),1),2)</f>
        <v>1</v>
      </c>
      <c r="G957" s="87">
        <f>DATE(2024,MONTH(tblData[[#This Row],[Birthday 2024]]),1)</f>
        <v>45474</v>
      </c>
      <c r="H957" s="87">
        <f>IF(tblData[[#This Row],[First Day of week of the month]]&lt;=2,tblData[[#This Row],[First Day of week]]+2-tblData[[#This Row],[First Day of week of the month]],tblData[[#This Row],[First Day of week]]+7-tblData[[#This Row],[First Day of week of the month]]+2)</f>
        <v>45475</v>
      </c>
      <c r="I957" s="87">
        <f>tblData[[#This Row],[First Tuesday of the month]]+7*2</f>
        <v>45489</v>
      </c>
      <c r="J957" s="3" t="b">
        <f>tblData[[#This Row],[Third Tuesday of the month]]=tblData[[#This Row],[Birthday 2024]]</f>
        <v>0</v>
      </c>
      <c r="K957" s="87" cm="1">
        <f t="array" ref="K957">tblData[[#This Row],[Birthday 2024]]-_xlfn.SWITCH(tblData[[#This Row],[Day of week]],7,0,6,6,5,5,4,4,3,3,2,2,1,1)</f>
        <v>45501</v>
      </c>
      <c r="L957" s="87">
        <f>IF(MONTH(tblData[[#This Row],[Birthday 2024]])=2,DATE(2024,2,25),EOMONTH(tblData[[#This Row],[Birthday 2024]],0)-4)</f>
        <v>45500</v>
      </c>
      <c r="M957" s="87">
        <f>EOMONTH(tblData[[#This Row],[Birthday 2024]],0)</f>
        <v>45504</v>
      </c>
      <c r="N957" s="87" t="b">
        <f>MEDIAN(tblData[[#This Row],[Last - 5]:[Last]],tblData[[#This Row],[Birthday 2024]])=tblData[[#This Row],[Birthday 2024]]</f>
        <v>1</v>
      </c>
      <c r="O957" s="87" t="b">
        <f>DAY(tblData[[#This Row],[Birthday 2024]]) = DAY(EDATE(tblData[[#This Row],[Birthday 2024]],6))</f>
        <v>1</v>
      </c>
      <c r="P957" s="87" t="b">
        <f>IF((tblData[[#This Row],[Day of week]]=7)+(tblData[[#This Row],[Day of week]]=6),TRUE,FALSE)</f>
        <v>0</v>
      </c>
      <c r="Q957" s="3">
        <f>IF(tblData[[#This Row],[Is Weekend]],DAY(tblData[[#This Row],[Birthday 2024]]),0)</f>
        <v>0</v>
      </c>
    </row>
    <row r="958" spans="2:17" ht="23.25" customHeight="1" x14ac:dyDescent="0.25">
      <c r="B958" s="19" t="s">
        <v>934</v>
      </c>
      <c r="C958" s="20">
        <v>35655</v>
      </c>
      <c r="D958" s="86">
        <f>DATE(2024,MONTH(tblData[[#This Row],[Birthday (MM/DD/YYYY)]]),DAY(tblData[[#This Row],[Birthday (MM/DD/YYYY)]]))</f>
        <v>45517</v>
      </c>
      <c r="E958" s="3">
        <f>WEEKDAY(tblData[[#This Row],[Birthday 2024]],2)</f>
        <v>2</v>
      </c>
      <c r="F958" s="3">
        <f>WEEKDAY(DATE(2024,MONTH(tblData[[#This Row],[Birthday 2024]]),1),2)</f>
        <v>4</v>
      </c>
      <c r="G958" s="87">
        <f>DATE(2024,MONTH(tblData[[#This Row],[Birthday 2024]]),1)</f>
        <v>45505</v>
      </c>
      <c r="H958" s="87">
        <f>IF(tblData[[#This Row],[First Day of week of the month]]&lt;=2,tblData[[#This Row],[First Day of week]]+2-tblData[[#This Row],[First Day of week of the month]],tblData[[#This Row],[First Day of week]]+7-tblData[[#This Row],[First Day of week of the month]]+2)</f>
        <v>45510</v>
      </c>
      <c r="I958" s="87">
        <f>tblData[[#This Row],[First Tuesday of the month]]+7*2</f>
        <v>45524</v>
      </c>
      <c r="J958" s="3" t="b">
        <f>tblData[[#This Row],[Third Tuesday of the month]]=tblData[[#This Row],[Birthday 2024]]</f>
        <v>0</v>
      </c>
      <c r="K958" s="87" cm="1">
        <f t="array" ref="K958">tblData[[#This Row],[Birthday 2024]]-_xlfn.SWITCH(tblData[[#This Row],[Day of week]],7,0,6,6,5,5,4,4,3,3,2,2,1,1)</f>
        <v>45515</v>
      </c>
      <c r="L958" s="87">
        <f>IF(MONTH(tblData[[#This Row],[Birthday 2024]])=2,DATE(2024,2,25),EOMONTH(tblData[[#This Row],[Birthday 2024]],0)-4)</f>
        <v>45531</v>
      </c>
      <c r="M958" s="87">
        <f>EOMONTH(tblData[[#This Row],[Birthday 2024]],0)</f>
        <v>45535</v>
      </c>
      <c r="N958" s="87" t="b">
        <f>MEDIAN(tblData[[#This Row],[Last - 5]:[Last]],tblData[[#This Row],[Birthday 2024]])=tblData[[#This Row],[Birthday 2024]]</f>
        <v>0</v>
      </c>
      <c r="O958" s="87" t="b">
        <f>DAY(tblData[[#This Row],[Birthday 2024]]) = DAY(EDATE(tblData[[#This Row],[Birthday 2024]],6))</f>
        <v>1</v>
      </c>
      <c r="P958" s="87" t="b">
        <f>IF((tblData[[#This Row],[Day of week]]=7)+(tblData[[#This Row],[Day of week]]=6),TRUE,FALSE)</f>
        <v>0</v>
      </c>
      <c r="Q958" s="3">
        <f>IF(tblData[[#This Row],[Is Weekend]],DAY(tblData[[#This Row],[Birthday 2024]]),0)</f>
        <v>0</v>
      </c>
    </row>
    <row r="959" spans="2:17" ht="23.25" customHeight="1" x14ac:dyDescent="0.25">
      <c r="B959" s="19" t="s">
        <v>935</v>
      </c>
      <c r="C959" s="20">
        <v>37026</v>
      </c>
      <c r="D959" s="86">
        <f>DATE(2024,MONTH(tblData[[#This Row],[Birthday (MM/DD/YYYY)]]),DAY(tblData[[#This Row],[Birthday (MM/DD/YYYY)]]))</f>
        <v>45427</v>
      </c>
      <c r="E959" s="3">
        <f>WEEKDAY(tblData[[#This Row],[Birthday 2024]],2)</f>
        <v>3</v>
      </c>
      <c r="F959" s="3">
        <f>WEEKDAY(DATE(2024,MONTH(tblData[[#This Row],[Birthday 2024]]),1),2)</f>
        <v>3</v>
      </c>
      <c r="G959" s="87">
        <f>DATE(2024,MONTH(tblData[[#This Row],[Birthday 2024]]),1)</f>
        <v>45413</v>
      </c>
      <c r="H959" s="87">
        <f>IF(tblData[[#This Row],[First Day of week of the month]]&lt;=2,tblData[[#This Row],[First Day of week]]+2-tblData[[#This Row],[First Day of week of the month]],tblData[[#This Row],[First Day of week]]+7-tblData[[#This Row],[First Day of week of the month]]+2)</f>
        <v>45419</v>
      </c>
      <c r="I959" s="87">
        <f>tblData[[#This Row],[First Tuesday of the month]]+7*2</f>
        <v>45433</v>
      </c>
      <c r="J959" s="3" t="b">
        <f>tblData[[#This Row],[Third Tuesday of the month]]=tblData[[#This Row],[Birthday 2024]]</f>
        <v>0</v>
      </c>
      <c r="K959" s="87" cm="1">
        <f t="array" ref="K959">tblData[[#This Row],[Birthday 2024]]-_xlfn.SWITCH(tblData[[#This Row],[Day of week]],7,0,6,6,5,5,4,4,3,3,2,2,1,1)</f>
        <v>45424</v>
      </c>
      <c r="L959" s="87">
        <f>IF(MONTH(tblData[[#This Row],[Birthday 2024]])=2,DATE(2024,2,25),EOMONTH(tblData[[#This Row],[Birthday 2024]],0)-4)</f>
        <v>45439</v>
      </c>
      <c r="M959" s="87">
        <f>EOMONTH(tblData[[#This Row],[Birthday 2024]],0)</f>
        <v>45443</v>
      </c>
      <c r="N959" s="87" t="b">
        <f>MEDIAN(tblData[[#This Row],[Last - 5]:[Last]],tblData[[#This Row],[Birthday 2024]])=tblData[[#This Row],[Birthday 2024]]</f>
        <v>0</v>
      </c>
      <c r="O959" s="87" t="b">
        <f>DAY(tblData[[#This Row],[Birthday 2024]]) = DAY(EDATE(tblData[[#This Row],[Birthday 2024]],6))</f>
        <v>1</v>
      </c>
      <c r="P959" s="87" t="b">
        <f>IF((tblData[[#This Row],[Day of week]]=7)+(tblData[[#This Row],[Day of week]]=6),TRUE,FALSE)</f>
        <v>0</v>
      </c>
      <c r="Q959" s="3">
        <f>IF(tblData[[#This Row],[Is Weekend]],DAY(tblData[[#This Row],[Birthday 2024]]),0)</f>
        <v>0</v>
      </c>
    </row>
    <row r="960" spans="2:17" ht="23.25" customHeight="1" x14ac:dyDescent="0.25">
      <c r="B960" s="19" t="s">
        <v>936</v>
      </c>
      <c r="C960" s="20">
        <v>37492</v>
      </c>
      <c r="D960" s="86">
        <f>DATE(2024,MONTH(tblData[[#This Row],[Birthday (MM/DD/YYYY)]]),DAY(tblData[[#This Row],[Birthday (MM/DD/YYYY)]]))</f>
        <v>45528</v>
      </c>
      <c r="E960" s="3">
        <f>WEEKDAY(tblData[[#This Row],[Birthday 2024]],2)</f>
        <v>6</v>
      </c>
      <c r="F960" s="3">
        <f>WEEKDAY(DATE(2024,MONTH(tblData[[#This Row],[Birthday 2024]]),1),2)</f>
        <v>4</v>
      </c>
      <c r="G960" s="87">
        <f>DATE(2024,MONTH(tblData[[#This Row],[Birthday 2024]]),1)</f>
        <v>45505</v>
      </c>
      <c r="H960" s="87">
        <f>IF(tblData[[#This Row],[First Day of week of the month]]&lt;=2,tblData[[#This Row],[First Day of week]]+2-tblData[[#This Row],[First Day of week of the month]],tblData[[#This Row],[First Day of week]]+7-tblData[[#This Row],[First Day of week of the month]]+2)</f>
        <v>45510</v>
      </c>
      <c r="I960" s="87">
        <f>tblData[[#This Row],[First Tuesday of the month]]+7*2</f>
        <v>45524</v>
      </c>
      <c r="J960" s="3" t="b">
        <f>tblData[[#This Row],[Third Tuesday of the month]]=tblData[[#This Row],[Birthday 2024]]</f>
        <v>0</v>
      </c>
      <c r="K960" s="87" cm="1">
        <f t="array" ref="K960">tblData[[#This Row],[Birthday 2024]]-_xlfn.SWITCH(tblData[[#This Row],[Day of week]],7,0,6,6,5,5,4,4,3,3,2,2,1,1)</f>
        <v>45522</v>
      </c>
      <c r="L960" s="87">
        <f>IF(MONTH(tblData[[#This Row],[Birthday 2024]])=2,DATE(2024,2,25),EOMONTH(tblData[[#This Row],[Birthday 2024]],0)-4)</f>
        <v>45531</v>
      </c>
      <c r="M960" s="87">
        <f>EOMONTH(tblData[[#This Row],[Birthday 2024]],0)</f>
        <v>45535</v>
      </c>
      <c r="N960" s="87" t="b">
        <f>MEDIAN(tblData[[#This Row],[Last - 5]:[Last]],tblData[[#This Row],[Birthday 2024]])=tblData[[#This Row],[Birthday 2024]]</f>
        <v>0</v>
      </c>
      <c r="O960" s="87" t="b">
        <f>DAY(tblData[[#This Row],[Birthday 2024]]) = DAY(EDATE(tblData[[#This Row],[Birthday 2024]],6))</f>
        <v>1</v>
      </c>
      <c r="P960" s="87" t="b">
        <f>IF((tblData[[#This Row],[Day of week]]=7)+(tblData[[#This Row],[Day of week]]=6),TRUE,FALSE)</f>
        <v>1</v>
      </c>
      <c r="Q960" s="3">
        <f>IF(tblData[[#This Row],[Is Weekend]],DAY(tblData[[#This Row],[Birthday 2024]]),0)</f>
        <v>24</v>
      </c>
    </row>
    <row r="961" spans="2:17" ht="23.25" customHeight="1" x14ac:dyDescent="0.25">
      <c r="B961" s="19" t="s">
        <v>937</v>
      </c>
      <c r="C961" s="20">
        <v>38275</v>
      </c>
      <c r="D961" s="86">
        <f>DATE(2024,MONTH(tblData[[#This Row],[Birthday (MM/DD/YYYY)]]),DAY(tblData[[#This Row],[Birthday (MM/DD/YYYY)]]))</f>
        <v>45580</v>
      </c>
      <c r="E961" s="3">
        <f>WEEKDAY(tblData[[#This Row],[Birthday 2024]],2)</f>
        <v>2</v>
      </c>
      <c r="F961" s="3">
        <f>WEEKDAY(DATE(2024,MONTH(tblData[[#This Row],[Birthday 2024]]),1),2)</f>
        <v>2</v>
      </c>
      <c r="G961" s="87">
        <f>DATE(2024,MONTH(tblData[[#This Row],[Birthday 2024]]),1)</f>
        <v>45566</v>
      </c>
      <c r="H961" s="87">
        <f>IF(tblData[[#This Row],[First Day of week of the month]]&lt;=2,tblData[[#This Row],[First Day of week]]+2-tblData[[#This Row],[First Day of week of the month]],tblData[[#This Row],[First Day of week]]+7-tblData[[#This Row],[First Day of week of the month]]+2)</f>
        <v>45566</v>
      </c>
      <c r="I961" s="87">
        <f>tblData[[#This Row],[First Tuesday of the month]]+7*2</f>
        <v>45580</v>
      </c>
      <c r="J961" s="3" t="b">
        <f>tblData[[#This Row],[Third Tuesday of the month]]=tblData[[#This Row],[Birthday 2024]]</f>
        <v>1</v>
      </c>
      <c r="K961" s="87" cm="1">
        <f t="array" ref="K961">tblData[[#This Row],[Birthday 2024]]-_xlfn.SWITCH(tblData[[#This Row],[Day of week]],7,0,6,6,5,5,4,4,3,3,2,2,1,1)</f>
        <v>45578</v>
      </c>
      <c r="L961" s="87">
        <f>IF(MONTH(tblData[[#This Row],[Birthday 2024]])=2,DATE(2024,2,25),EOMONTH(tblData[[#This Row],[Birthday 2024]],0)-4)</f>
        <v>45592</v>
      </c>
      <c r="M961" s="87">
        <f>EOMONTH(tblData[[#This Row],[Birthday 2024]],0)</f>
        <v>45596</v>
      </c>
      <c r="N961" s="87" t="b">
        <f>MEDIAN(tblData[[#This Row],[Last - 5]:[Last]],tblData[[#This Row],[Birthday 2024]])=tblData[[#This Row],[Birthday 2024]]</f>
        <v>0</v>
      </c>
      <c r="O961" s="87" t="b">
        <f>DAY(tblData[[#This Row],[Birthday 2024]]) = DAY(EDATE(tblData[[#This Row],[Birthday 2024]],6))</f>
        <v>1</v>
      </c>
      <c r="P961" s="87" t="b">
        <f>IF((tblData[[#This Row],[Day of week]]=7)+(tblData[[#This Row],[Day of week]]=6),TRUE,FALSE)</f>
        <v>0</v>
      </c>
      <c r="Q961" s="3">
        <f>IF(tblData[[#This Row],[Is Weekend]],DAY(tblData[[#This Row],[Birthday 2024]]),0)</f>
        <v>0</v>
      </c>
    </row>
    <row r="962" spans="2:17" ht="23.25" customHeight="1" x14ac:dyDescent="0.25">
      <c r="B962" s="19" t="s">
        <v>938</v>
      </c>
      <c r="C962" s="20">
        <v>37759</v>
      </c>
      <c r="D962" s="86">
        <f>DATE(2024,MONTH(tblData[[#This Row],[Birthday (MM/DD/YYYY)]]),DAY(tblData[[#This Row],[Birthday (MM/DD/YYYY)]]))</f>
        <v>45430</v>
      </c>
      <c r="E962" s="3">
        <f>WEEKDAY(tblData[[#This Row],[Birthday 2024]],2)</f>
        <v>6</v>
      </c>
      <c r="F962" s="3">
        <f>WEEKDAY(DATE(2024,MONTH(tblData[[#This Row],[Birthday 2024]]),1),2)</f>
        <v>3</v>
      </c>
      <c r="G962" s="87">
        <f>DATE(2024,MONTH(tblData[[#This Row],[Birthday 2024]]),1)</f>
        <v>45413</v>
      </c>
      <c r="H962" s="87">
        <f>IF(tblData[[#This Row],[First Day of week of the month]]&lt;=2,tblData[[#This Row],[First Day of week]]+2-tblData[[#This Row],[First Day of week of the month]],tblData[[#This Row],[First Day of week]]+7-tblData[[#This Row],[First Day of week of the month]]+2)</f>
        <v>45419</v>
      </c>
      <c r="I962" s="87">
        <f>tblData[[#This Row],[First Tuesday of the month]]+7*2</f>
        <v>45433</v>
      </c>
      <c r="J962" s="3" t="b">
        <f>tblData[[#This Row],[Third Tuesday of the month]]=tblData[[#This Row],[Birthday 2024]]</f>
        <v>0</v>
      </c>
      <c r="K962" s="87" cm="1">
        <f t="array" ref="K962">tblData[[#This Row],[Birthday 2024]]-_xlfn.SWITCH(tblData[[#This Row],[Day of week]],7,0,6,6,5,5,4,4,3,3,2,2,1,1)</f>
        <v>45424</v>
      </c>
      <c r="L962" s="87">
        <f>IF(MONTH(tblData[[#This Row],[Birthday 2024]])=2,DATE(2024,2,25),EOMONTH(tblData[[#This Row],[Birthday 2024]],0)-4)</f>
        <v>45439</v>
      </c>
      <c r="M962" s="87">
        <f>EOMONTH(tblData[[#This Row],[Birthday 2024]],0)</f>
        <v>45443</v>
      </c>
      <c r="N962" s="87" t="b">
        <f>MEDIAN(tblData[[#This Row],[Last - 5]:[Last]],tblData[[#This Row],[Birthday 2024]])=tblData[[#This Row],[Birthday 2024]]</f>
        <v>0</v>
      </c>
      <c r="O962" s="87" t="b">
        <f>DAY(tblData[[#This Row],[Birthday 2024]]) = DAY(EDATE(tblData[[#This Row],[Birthday 2024]],6))</f>
        <v>1</v>
      </c>
      <c r="P962" s="87" t="b">
        <f>IF((tblData[[#This Row],[Day of week]]=7)+(tblData[[#This Row],[Day of week]]=6),TRUE,FALSE)</f>
        <v>1</v>
      </c>
      <c r="Q962" s="3">
        <f>IF(tblData[[#This Row],[Is Weekend]],DAY(tblData[[#This Row],[Birthday 2024]]),0)</f>
        <v>18</v>
      </c>
    </row>
    <row r="963" spans="2:17" ht="23.25" customHeight="1" x14ac:dyDescent="0.25">
      <c r="B963" s="19" t="s">
        <v>939</v>
      </c>
      <c r="C963" s="20">
        <v>37668</v>
      </c>
      <c r="D963" s="86">
        <f>DATE(2024,MONTH(tblData[[#This Row],[Birthday (MM/DD/YYYY)]]),DAY(tblData[[#This Row],[Birthday (MM/DD/YYYY)]]))</f>
        <v>45338</v>
      </c>
      <c r="E963" s="3">
        <f>WEEKDAY(tblData[[#This Row],[Birthday 2024]],2)</f>
        <v>5</v>
      </c>
      <c r="F963" s="3">
        <f>WEEKDAY(DATE(2024,MONTH(tblData[[#This Row],[Birthday 2024]]),1),2)</f>
        <v>4</v>
      </c>
      <c r="G963" s="87">
        <f>DATE(2024,MONTH(tblData[[#This Row],[Birthday 2024]]),1)</f>
        <v>45323</v>
      </c>
      <c r="H963" s="87">
        <f>IF(tblData[[#This Row],[First Day of week of the month]]&lt;=2,tblData[[#This Row],[First Day of week]]+2-tblData[[#This Row],[First Day of week of the month]],tblData[[#This Row],[First Day of week]]+7-tblData[[#This Row],[First Day of week of the month]]+2)</f>
        <v>45328</v>
      </c>
      <c r="I963" s="87">
        <f>tblData[[#This Row],[First Tuesday of the month]]+7*2</f>
        <v>45342</v>
      </c>
      <c r="J963" s="3" t="b">
        <f>tblData[[#This Row],[Third Tuesday of the month]]=tblData[[#This Row],[Birthday 2024]]</f>
        <v>0</v>
      </c>
      <c r="K963" s="87" cm="1">
        <f t="array" ref="K963">tblData[[#This Row],[Birthday 2024]]-_xlfn.SWITCH(tblData[[#This Row],[Day of week]],7,0,6,6,5,5,4,4,3,3,2,2,1,1)</f>
        <v>45333</v>
      </c>
      <c r="L963" s="87">
        <f>IF(MONTH(tblData[[#This Row],[Birthday 2024]])=2,DATE(2024,2,25),EOMONTH(tblData[[#This Row],[Birthday 2024]],0)-4)</f>
        <v>45347</v>
      </c>
      <c r="M963" s="87">
        <f>EOMONTH(tblData[[#This Row],[Birthday 2024]],0)</f>
        <v>45351</v>
      </c>
      <c r="N963" s="87" t="b">
        <f>MEDIAN(tblData[[#This Row],[Last - 5]:[Last]],tblData[[#This Row],[Birthday 2024]])=tblData[[#This Row],[Birthday 2024]]</f>
        <v>0</v>
      </c>
      <c r="O963" s="87" t="b">
        <f>DAY(tblData[[#This Row],[Birthday 2024]]) = DAY(EDATE(tblData[[#This Row],[Birthday 2024]],6))</f>
        <v>1</v>
      </c>
      <c r="P963" s="87" t="b">
        <f>IF((tblData[[#This Row],[Day of week]]=7)+(tblData[[#This Row],[Day of week]]=6),TRUE,FALSE)</f>
        <v>0</v>
      </c>
      <c r="Q963" s="3">
        <f>IF(tblData[[#This Row],[Is Weekend]],DAY(tblData[[#This Row],[Birthday 2024]]),0)</f>
        <v>0</v>
      </c>
    </row>
    <row r="964" spans="2:17" ht="23.25" customHeight="1" x14ac:dyDescent="0.25">
      <c r="B964" s="19" t="s">
        <v>940</v>
      </c>
      <c r="C964" s="20">
        <v>38225</v>
      </c>
      <c r="D964" s="86">
        <f>DATE(2024,MONTH(tblData[[#This Row],[Birthday (MM/DD/YYYY)]]),DAY(tblData[[#This Row],[Birthday (MM/DD/YYYY)]]))</f>
        <v>45530</v>
      </c>
      <c r="E964" s="3">
        <f>WEEKDAY(tblData[[#This Row],[Birthday 2024]],2)</f>
        <v>1</v>
      </c>
      <c r="F964" s="3">
        <f>WEEKDAY(DATE(2024,MONTH(tblData[[#This Row],[Birthday 2024]]),1),2)</f>
        <v>4</v>
      </c>
      <c r="G964" s="87">
        <f>DATE(2024,MONTH(tblData[[#This Row],[Birthday 2024]]),1)</f>
        <v>45505</v>
      </c>
      <c r="H964" s="87">
        <f>IF(tblData[[#This Row],[First Day of week of the month]]&lt;=2,tblData[[#This Row],[First Day of week]]+2-tblData[[#This Row],[First Day of week of the month]],tblData[[#This Row],[First Day of week]]+7-tblData[[#This Row],[First Day of week of the month]]+2)</f>
        <v>45510</v>
      </c>
      <c r="I964" s="87">
        <f>tblData[[#This Row],[First Tuesday of the month]]+7*2</f>
        <v>45524</v>
      </c>
      <c r="J964" s="3" t="b">
        <f>tblData[[#This Row],[Third Tuesday of the month]]=tblData[[#This Row],[Birthday 2024]]</f>
        <v>0</v>
      </c>
      <c r="K964" s="87" cm="1">
        <f t="array" ref="K964">tblData[[#This Row],[Birthday 2024]]-_xlfn.SWITCH(tblData[[#This Row],[Day of week]],7,0,6,6,5,5,4,4,3,3,2,2,1,1)</f>
        <v>45529</v>
      </c>
      <c r="L964" s="87">
        <f>IF(MONTH(tblData[[#This Row],[Birthday 2024]])=2,DATE(2024,2,25),EOMONTH(tblData[[#This Row],[Birthday 2024]],0)-4)</f>
        <v>45531</v>
      </c>
      <c r="M964" s="87">
        <f>EOMONTH(tblData[[#This Row],[Birthday 2024]],0)</f>
        <v>45535</v>
      </c>
      <c r="N964" s="87" t="b">
        <f>MEDIAN(tblData[[#This Row],[Last - 5]:[Last]],tblData[[#This Row],[Birthday 2024]])=tblData[[#This Row],[Birthday 2024]]</f>
        <v>0</v>
      </c>
      <c r="O964" s="87" t="b">
        <f>DAY(tblData[[#This Row],[Birthday 2024]]) = DAY(EDATE(tblData[[#This Row],[Birthday 2024]],6))</f>
        <v>1</v>
      </c>
      <c r="P964" s="87" t="b">
        <f>IF((tblData[[#This Row],[Day of week]]=7)+(tblData[[#This Row],[Day of week]]=6),TRUE,FALSE)</f>
        <v>0</v>
      </c>
      <c r="Q964" s="3">
        <f>IF(tblData[[#This Row],[Is Weekend]],DAY(tblData[[#This Row],[Birthday 2024]]),0)</f>
        <v>0</v>
      </c>
    </row>
    <row r="965" spans="2:17" ht="23.25" customHeight="1" x14ac:dyDescent="0.25">
      <c r="B965" s="19" t="s">
        <v>941</v>
      </c>
      <c r="C965" s="20">
        <v>37021</v>
      </c>
      <c r="D965" s="86">
        <f>DATE(2024,MONTH(tblData[[#This Row],[Birthday (MM/DD/YYYY)]]),DAY(tblData[[#This Row],[Birthday (MM/DD/YYYY)]]))</f>
        <v>45422</v>
      </c>
      <c r="E965" s="3">
        <f>WEEKDAY(tblData[[#This Row],[Birthday 2024]],2)</f>
        <v>5</v>
      </c>
      <c r="F965" s="3">
        <f>WEEKDAY(DATE(2024,MONTH(tblData[[#This Row],[Birthday 2024]]),1),2)</f>
        <v>3</v>
      </c>
      <c r="G965" s="87">
        <f>DATE(2024,MONTH(tblData[[#This Row],[Birthday 2024]]),1)</f>
        <v>45413</v>
      </c>
      <c r="H965" s="87">
        <f>IF(tblData[[#This Row],[First Day of week of the month]]&lt;=2,tblData[[#This Row],[First Day of week]]+2-tblData[[#This Row],[First Day of week of the month]],tblData[[#This Row],[First Day of week]]+7-tblData[[#This Row],[First Day of week of the month]]+2)</f>
        <v>45419</v>
      </c>
      <c r="I965" s="87">
        <f>tblData[[#This Row],[First Tuesday of the month]]+7*2</f>
        <v>45433</v>
      </c>
      <c r="J965" s="3" t="b">
        <f>tblData[[#This Row],[Third Tuesday of the month]]=tblData[[#This Row],[Birthday 2024]]</f>
        <v>0</v>
      </c>
      <c r="K965" s="87" cm="1">
        <f t="array" ref="K965">tblData[[#This Row],[Birthday 2024]]-_xlfn.SWITCH(tblData[[#This Row],[Day of week]],7,0,6,6,5,5,4,4,3,3,2,2,1,1)</f>
        <v>45417</v>
      </c>
      <c r="L965" s="87">
        <f>IF(MONTH(tblData[[#This Row],[Birthday 2024]])=2,DATE(2024,2,25),EOMONTH(tblData[[#This Row],[Birthday 2024]],0)-4)</f>
        <v>45439</v>
      </c>
      <c r="M965" s="87">
        <f>EOMONTH(tblData[[#This Row],[Birthday 2024]],0)</f>
        <v>45443</v>
      </c>
      <c r="N965" s="87" t="b">
        <f>MEDIAN(tblData[[#This Row],[Last - 5]:[Last]],tblData[[#This Row],[Birthday 2024]])=tblData[[#This Row],[Birthday 2024]]</f>
        <v>0</v>
      </c>
      <c r="O965" s="87" t="b">
        <f>DAY(tblData[[#This Row],[Birthday 2024]]) = DAY(EDATE(tblData[[#This Row],[Birthday 2024]],6))</f>
        <v>1</v>
      </c>
      <c r="P965" s="87" t="b">
        <f>IF((tblData[[#This Row],[Day of week]]=7)+(tblData[[#This Row],[Day of week]]=6),TRUE,FALSE)</f>
        <v>0</v>
      </c>
      <c r="Q965" s="3">
        <f>IF(tblData[[#This Row],[Is Weekend]],DAY(tblData[[#This Row],[Birthday 2024]]),0)</f>
        <v>0</v>
      </c>
    </row>
    <row r="966" spans="2:17" ht="23.25" customHeight="1" x14ac:dyDescent="0.25">
      <c r="B966" s="19" t="s">
        <v>942</v>
      </c>
      <c r="C966" s="20">
        <v>37569</v>
      </c>
      <c r="D966" s="86">
        <f>DATE(2024,MONTH(tblData[[#This Row],[Birthday (MM/DD/YYYY)]]),DAY(tblData[[#This Row],[Birthday (MM/DD/YYYY)]]))</f>
        <v>45605</v>
      </c>
      <c r="E966" s="3">
        <f>WEEKDAY(tblData[[#This Row],[Birthday 2024]],2)</f>
        <v>6</v>
      </c>
      <c r="F966" s="3">
        <f>WEEKDAY(DATE(2024,MONTH(tblData[[#This Row],[Birthday 2024]]),1),2)</f>
        <v>5</v>
      </c>
      <c r="G966" s="87">
        <f>DATE(2024,MONTH(tblData[[#This Row],[Birthday 2024]]),1)</f>
        <v>45597</v>
      </c>
      <c r="H966" s="87">
        <f>IF(tblData[[#This Row],[First Day of week of the month]]&lt;=2,tblData[[#This Row],[First Day of week]]+2-tblData[[#This Row],[First Day of week of the month]],tblData[[#This Row],[First Day of week]]+7-tblData[[#This Row],[First Day of week of the month]]+2)</f>
        <v>45601</v>
      </c>
      <c r="I966" s="87">
        <f>tblData[[#This Row],[First Tuesday of the month]]+7*2</f>
        <v>45615</v>
      </c>
      <c r="J966" s="3" t="b">
        <f>tblData[[#This Row],[Third Tuesday of the month]]=tblData[[#This Row],[Birthday 2024]]</f>
        <v>0</v>
      </c>
      <c r="K966" s="87" cm="1">
        <f t="array" ref="K966">tblData[[#This Row],[Birthday 2024]]-_xlfn.SWITCH(tblData[[#This Row],[Day of week]],7,0,6,6,5,5,4,4,3,3,2,2,1,1)</f>
        <v>45599</v>
      </c>
      <c r="L966" s="87">
        <f>IF(MONTH(tblData[[#This Row],[Birthday 2024]])=2,DATE(2024,2,25),EOMONTH(tblData[[#This Row],[Birthday 2024]],0)-4)</f>
        <v>45622</v>
      </c>
      <c r="M966" s="87">
        <f>EOMONTH(tblData[[#This Row],[Birthday 2024]],0)</f>
        <v>45626</v>
      </c>
      <c r="N966" s="87" t="b">
        <f>MEDIAN(tblData[[#This Row],[Last - 5]:[Last]],tblData[[#This Row],[Birthday 2024]])=tblData[[#This Row],[Birthday 2024]]</f>
        <v>0</v>
      </c>
      <c r="O966" s="87" t="b">
        <f>DAY(tblData[[#This Row],[Birthday 2024]]) = DAY(EDATE(tblData[[#This Row],[Birthday 2024]],6))</f>
        <v>1</v>
      </c>
      <c r="P966" s="87" t="b">
        <f>IF((tblData[[#This Row],[Day of week]]=7)+(tblData[[#This Row],[Day of week]]=6),TRUE,FALSE)</f>
        <v>1</v>
      </c>
      <c r="Q966" s="3">
        <f>IF(tblData[[#This Row],[Is Weekend]],DAY(tblData[[#This Row],[Birthday 2024]]),0)</f>
        <v>9</v>
      </c>
    </row>
    <row r="967" spans="2:17" ht="23.25" customHeight="1" x14ac:dyDescent="0.25">
      <c r="B967" s="19" t="s">
        <v>943</v>
      </c>
      <c r="C967" s="20">
        <v>37703</v>
      </c>
      <c r="D967" s="86">
        <f>DATE(2024,MONTH(tblData[[#This Row],[Birthday (MM/DD/YYYY)]]),DAY(tblData[[#This Row],[Birthday (MM/DD/YYYY)]]))</f>
        <v>45374</v>
      </c>
      <c r="E967" s="3">
        <f>WEEKDAY(tblData[[#This Row],[Birthday 2024]],2)</f>
        <v>6</v>
      </c>
      <c r="F967" s="3">
        <f>WEEKDAY(DATE(2024,MONTH(tblData[[#This Row],[Birthday 2024]]),1),2)</f>
        <v>5</v>
      </c>
      <c r="G967" s="87">
        <f>DATE(2024,MONTH(tblData[[#This Row],[Birthday 2024]]),1)</f>
        <v>45352</v>
      </c>
      <c r="H967" s="87">
        <f>IF(tblData[[#This Row],[First Day of week of the month]]&lt;=2,tblData[[#This Row],[First Day of week]]+2-tblData[[#This Row],[First Day of week of the month]],tblData[[#This Row],[First Day of week]]+7-tblData[[#This Row],[First Day of week of the month]]+2)</f>
        <v>45356</v>
      </c>
      <c r="I967" s="87">
        <f>tblData[[#This Row],[First Tuesday of the month]]+7*2</f>
        <v>45370</v>
      </c>
      <c r="J967" s="3" t="b">
        <f>tblData[[#This Row],[Third Tuesday of the month]]=tblData[[#This Row],[Birthday 2024]]</f>
        <v>0</v>
      </c>
      <c r="K967" s="87" cm="1">
        <f t="array" ref="K967">tblData[[#This Row],[Birthday 2024]]-_xlfn.SWITCH(tblData[[#This Row],[Day of week]],7,0,6,6,5,5,4,4,3,3,2,2,1,1)</f>
        <v>45368</v>
      </c>
      <c r="L967" s="87">
        <f>IF(MONTH(tblData[[#This Row],[Birthday 2024]])=2,DATE(2024,2,25),EOMONTH(tblData[[#This Row],[Birthday 2024]],0)-4)</f>
        <v>45378</v>
      </c>
      <c r="M967" s="87">
        <f>EOMONTH(tblData[[#This Row],[Birthday 2024]],0)</f>
        <v>45382</v>
      </c>
      <c r="N967" s="87" t="b">
        <f>MEDIAN(tblData[[#This Row],[Last - 5]:[Last]],tblData[[#This Row],[Birthday 2024]])=tblData[[#This Row],[Birthday 2024]]</f>
        <v>0</v>
      </c>
      <c r="O967" s="87" t="b">
        <f>DAY(tblData[[#This Row],[Birthday 2024]]) = DAY(EDATE(tblData[[#This Row],[Birthday 2024]],6))</f>
        <v>1</v>
      </c>
      <c r="P967" s="87" t="b">
        <f>IF((tblData[[#This Row],[Day of week]]=7)+(tblData[[#This Row],[Day of week]]=6),TRUE,FALSE)</f>
        <v>1</v>
      </c>
      <c r="Q967" s="3">
        <f>IF(tblData[[#This Row],[Is Weekend]],DAY(tblData[[#This Row],[Birthday 2024]]),0)</f>
        <v>23</v>
      </c>
    </row>
    <row r="968" spans="2:17" ht="23.25" customHeight="1" x14ac:dyDescent="0.25">
      <c r="B968" s="19" t="s">
        <v>944</v>
      </c>
      <c r="C968" s="20">
        <v>36923</v>
      </c>
      <c r="D968" s="86">
        <f>DATE(2024,MONTH(tblData[[#This Row],[Birthday (MM/DD/YYYY)]]),DAY(tblData[[#This Row],[Birthday (MM/DD/YYYY)]]))</f>
        <v>45323</v>
      </c>
      <c r="E968" s="3">
        <f>WEEKDAY(tblData[[#This Row],[Birthday 2024]],2)</f>
        <v>4</v>
      </c>
      <c r="F968" s="3">
        <f>WEEKDAY(DATE(2024,MONTH(tblData[[#This Row],[Birthday 2024]]),1),2)</f>
        <v>4</v>
      </c>
      <c r="G968" s="87">
        <f>DATE(2024,MONTH(tblData[[#This Row],[Birthday 2024]]),1)</f>
        <v>45323</v>
      </c>
      <c r="H968" s="87">
        <f>IF(tblData[[#This Row],[First Day of week of the month]]&lt;=2,tblData[[#This Row],[First Day of week]]+2-tblData[[#This Row],[First Day of week of the month]],tblData[[#This Row],[First Day of week]]+7-tblData[[#This Row],[First Day of week of the month]]+2)</f>
        <v>45328</v>
      </c>
      <c r="I968" s="87">
        <f>tblData[[#This Row],[First Tuesday of the month]]+7*2</f>
        <v>45342</v>
      </c>
      <c r="J968" s="3" t="b">
        <f>tblData[[#This Row],[Third Tuesday of the month]]=tblData[[#This Row],[Birthday 2024]]</f>
        <v>0</v>
      </c>
      <c r="K968" s="87" cm="1">
        <f t="array" ref="K968">tblData[[#This Row],[Birthday 2024]]-_xlfn.SWITCH(tblData[[#This Row],[Day of week]],7,0,6,6,5,5,4,4,3,3,2,2,1,1)</f>
        <v>45319</v>
      </c>
      <c r="L968" s="87">
        <f>IF(MONTH(tblData[[#This Row],[Birthday 2024]])=2,DATE(2024,2,25),EOMONTH(tblData[[#This Row],[Birthday 2024]],0)-4)</f>
        <v>45347</v>
      </c>
      <c r="M968" s="87">
        <f>EOMONTH(tblData[[#This Row],[Birthday 2024]],0)</f>
        <v>45351</v>
      </c>
      <c r="N968" s="87" t="b">
        <f>MEDIAN(tblData[[#This Row],[Last - 5]:[Last]],tblData[[#This Row],[Birthday 2024]])=tblData[[#This Row],[Birthday 2024]]</f>
        <v>0</v>
      </c>
      <c r="O968" s="87" t="b">
        <f>DAY(tblData[[#This Row],[Birthday 2024]]) = DAY(EDATE(tblData[[#This Row],[Birthday 2024]],6))</f>
        <v>1</v>
      </c>
      <c r="P968" s="87" t="b">
        <f>IF((tblData[[#This Row],[Day of week]]=7)+(tblData[[#This Row],[Day of week]]=6),TRUE,FALSE)</f>
        <v>0</v>
      </c>
      <c r="Q968" s="3">
        <f>IF(tblData[[#This Row],[Is Weekend]],DAY(tblData[[#This Row],[Birthday 2024]]),0)</f>
        <v>0</v>
      </c>
    </row>
    <row r="969" spans="2:17" ht="23.25" customHeight="1" x14ac:dyDescent="0.25">
      <c r="B969" s="19" t="s">
        <v>945</v>
      </c>
      <c r="C969" s="20">
        <v>37131</v>
      </c>
      <c r="D969" s="86">
        <f>DATE(2024,MONTH(tblData[[#This Row],[Birthday (MM/DD/YYYY)]]),DAY(tblData[[#This Row],[Birthday (MM/DD/YYYY)]]))</f>
        <v>45532</v>
      </c>
      <c r="E969" s="3">
        <f>WEEKDAY(tblData[[#This Row],[Birthday 2024]],2)</f>
        <v>3</v>
      </c>
      <c r="F969" s="3">
        <f>WEEKDAY(DATE(2024,MONTH(tblData[[#This Row],[Birthday 2024]]),1),2)</f>
        <v>4</v>
      </c>
      <c r="G969" s="87">
        <f>DATE(2024,MONTH(tblData[[#This Row],[Birthday 2024]]),1)</f>
        <v>45505</v>
      </c>
      <c r="H969" s="87">
        <f>IF(tblData[[#This Row],[First Day of week of the month]]&lt;=2,tblData[[#This Row],[First Day of week]]+2-tblData[[#This Row],[First Day of week of the month]],tblData[[#This Row],[First Day of week]]+7-tblData[[#This Row],[First Day of week of the month]]+2)</f>
        <v>45510</v>
      </c>
      <c r="I969" s="87">
        <f>tblData[[#This Row],[First Tuesday of the month]]+7*2</f>
        <v>45524</v>
      </c>
      <c r="J969" s="3" t="b">
        <f>tblData[[#This Row],[Third Tuesday of the month]]=tblData[[#This Row],[Birthday 2024]]</f>
        <v>0</v>
      </c>
      <c r="K969" s="87" cm="1">
        <f t="array" ref="K969">tblData[[#This Row],[Birthday 2024]]-_xlfn.SWITCH(tblData[[#This Row],[Day of week]],7,0,6,6,5,5,4,4,3,3,2,2,1,1)</f>
        <v>45529</v>
      </c>
      <c r="L969" s="87">
        <f>IF(MONTH(tblData[[#This Row],[Birthday 2024]])=2,DATE(2024,2,25),EOMONTH(tblData[[#This Row],[Birthday 2024]],0)-4)</f>
        <v>45531</v>
      </c>
      <c r="M969" s="87">
        <f>EOMONTH(tblData[[#This Row],[Birthday 2024]],0)</f>
        <v>45535</v>
      </c>
      <c r="N969" s="87" t="b">
        <f>MEDIAN(tblData[[#This Row],[Last - 5]:[Last]],tblData[[#This Row],[Birthday 2024]])=tblData[[#This Row],[Birthday 2024]]</f>
        <v>1</v>
      </c>
      <c r="O969" s="87" t="b">
        <f>DAY(tblData[[#This Row],[Birthday 2024]]) = DAY(EDATE(tblData[[#This Row],[Birthday 2024]],6))</f>
        <v>1</v>
      </c>
      <c r="P969" s="87" t="b">
        <f>IF((tblData[[#This Row],[Day of week]]=7)+(tblData[[#This Row],[Day of week]]=6),TRUE,FALSE)</f>
        <v>0</v>
      </c>
      <c r="Q969" s="3">
        <f>IF(tblData[[#This Row],[Is Weekend]],DAY(tblData[[#This Row],[Birthday 2024]]),0)</f>
        <v>0</v>
      </c>
    </row>
    <row r="970" spans="2:17" ht="23.25" customHeight="1" x14ac:dyDescent="0.25">
      <c r="B970" s="19" t="s">
        <v>946</v>
      </c>
      <c r="C970" s="20">
        <v>37125</v>
      </c>
      <c r="D970" s="86">
        <f>DATE(2024,MONTH(tblData[[#This Row],[Birthday (MM/DD/YYYY)]]),DAY(tblData[[#This Row],[Birthday (MM/DD/YYYY)]]))</f>
        <v>45526</v>
      </c>
      <c r="E970" s="3">
        <f>WEEKDAY(tblData[[#This Row],[Birthday 2024]],2)</f>
        <v>4</v>
      </c>
      <c r="F970" s="3">
        <f>WEEKDAY(DATE(2024,MONTH(tblData[[#This Row],[Birthday 2024]]),1),2)</f>
        <v>4</v>
      </c>
      <c r="G970" s="87">
        <f>DATE(2024,MONTH(tblData[[#This Row],[Birthday 2024]]),1)</f>
        <v>45505</v>
      </c>
      <c r="H970" s="87">
        <f>IF(tblData[[#This Row],[First Day of week of the month]]&lt;=2,tblData[[#This Row],[First Day of week]]+2-tblData[[#This Row],[First Day of week of the month]],tblData[[#This Row],[First Day of week]]+7-tblData[[#This Row],[First Day of week of the month]]+2)</f>
        <v>45510</v>
      </c>
      <c r="I970" s="87">
        <f>tblData[[#This Row],[First Tuesday of the month]]+7*2</f>
        <v>45524</v>
      </c>
      <c r="J970" s="3" t="b">
        <f>tblData[[#This Row],[Third Tuesday of the month]]=tblData[[#This Row],[Birthday 2024]]</f>
        <v>0</v>
      </c>
      <c r="K970" s="87" cm="1">
        <f t="array" ref="K970">tblData[[#This Row],[Birthday 2024]]-_xlfn.SWITCH(tblData[[#This Row],[Day of week]],7,0,6,6,5,5,4,4,3,3,2,2,1,1)</f>
        <v>45522</v>
      </c>
      <c r="L970" s="87">
        <f>IF(MONTH(tblData[[#This Row],[Birthday 2024]])=2,DATE(2024,2,25),EOMONTH(tblData[[#This Row],[Birthday 2024]],0)-4)</f>
        <v>45531</v>
      </c>
      <c r="M970" s="87">
        <f>EOMONTH(tblData[[#This Row],[Birthday 2024]],0)</f>
        <v>45535</v>
      </c>
      <c r="N970" s="87" t="b">
        <f>MEDIAN(tblData[[#This Row],[Last - 5]:[Last]],tblData[[#This Row],[Birthday 2024]])=tblData[[#This Row],[Birthday 2024]]</f>
        <v>0</v>
      </c>
      <c r="O970" s="87" t="b">
        <f>DAY(tblData[[#This Row],[Birthday 2024]]) = DAY(EDATE(tblData[[#This Row],[Birthday 2024]],6))</f>
        <v>1</v>
      </c>
      <c r="P970" s="87" t="b">
        <f>IF((tblData[[#This Row],[Day of week]]=7)+(tblData[[#This Row],[Day of week]]=6),TRUE,FALSE)</f>
        <v>0</v>
      </c>
      <c r="Q970" s="3">
        <f>IF(tblData[[#This Row],[Is Weekend]],DAY(tblData[[#This Row],[Birthday 2024]]),0)</f>
        <v>0</v>
      </c>
    </row>
    <row r="971" spans="2:17" ht="23.25" customHeight="1" x14ac:dyDescent="0.25">
      <c r="B971" s="19" t="s">
        <v>947</v>
      </c>
      <c r="C971" s="20">
        <v>37325</v>
      </c>
      <c r="D971" s="86">
        <f>DATE(2024,MONTH(tblData[[#This Row],[Birthday (MM/DD/YYYY)]]),DAY(tblData[[#This Row],[Birthday (MM/DD/YYYY)]]))</f>
        <v>45361</v>
      </c>
      <c r="E971" s="3">
        <f>WEEKDAY(tblData[[#This Row],[Birthday 2024]],2)</f>
        <v>7</v>
      </c>
      <c r="F971" s="3">
        <f>WEEKDAY(DATE(2024,MONTH(tblData[[#This Row],[Birthday 2024]]),1),2)</f>
        <v>5</v>
      </c>
      <c r="G971" s="87">
        <f>DATE(2024,MONTH(tblData[[#This Row],[Birthday 2024]]),1)</f>
        <v>45352</v>
      </c>
      <c r="H971" s="87">
        <f>IF(tblData[[#This Row],[First Day of week of the month]]&lt;=2,tblData[[#This Row],[First Day of week]]+2-tblData[[#This Row],[First Day of week of the month]],tblData[[#This Row],[First Day of week]]+7-tblData[[#This Row],[First Day of week of the month]]+2)</f>
        <v>45356</v>
      </c>
      <c r="I971" s="87">
        <f>tblData[[#This Row],[First Tuesday of the month]]+7*2</f>
        <v>45370</v>
      </c>
      <c r="J971" s="3" t="b">
        <f>tblData[[#This Row],[Third Tuesday of the month]]=tblData[[#This Row],[Birthday 2024]]</f>
        <v>0</v>
      </c>
      <c r="K971" s="87" cm="1">
        <f t="array" ref="K971">tblData[[#This Row],[Birthday 2024]]-_xlfn.SWITCH(tblData[[#This Row],[Day of week]],7,0,6,6,5,5,4,4,3,3,2,2,1,1)</f>
        <v>45361</v>
      </c>
      <c r="L971" s="87">
        <f>IF(MONTH(tblData[[#This Row],[Birthday 2024]])=2,DATE(2024,2,25),EOMONTH(tblData[[#This Row],[Birthday 2024]],0)-4)</f>
        <v>45378</v>
      </c>
      <c r="M971" s="87">
        <f>EOMONTH(tblData[[#This Row],[Birthday 2024]],0)</f>
        <v>45382</v>
      </c>
      <c r="N971" s="87" t="b">
        <f>MEDIAN(tblData[[#This Row],[Last - 5]:[Last]],tblData[[#This Row],[Birthday 2024]])=tblData[[#This Row],[Birthday 2024]]</f>
        <v>0</v>
      </c>
      <c r="O971" s="87" t="b">
        <f>DAY(tblData[[#This Row],[Birthday 2024]]) = DAY(EDATE(tblData[[#This Row],[Birthday 2024]],6))</f>
        <v>1</v>
      </c>
      <c r="P971" s="87" t="b">
        <f>IF((tblData[[#This Row],[Day of week]]=7)+(tblData[[#This Row],[Day of week]]=6),TRUE,FALSE)</f>
        <v>1</v>
      </c>
      <c r="Q971" s="3">
        <f>IF(tblData[[#This Row],[Is Weekend]],DAY(tblData[[#This Row],[Birthday 2024]]),0)</f>
        <v>10</v>
      </c>
    </row>
    <row r="972" spans="2:17" ht="23.25" customHeight="1" x14ac:dyDescent="0.25">
      <c r="B972" s="19" t="s">
        <v>948</v>
      </c>
      <c r="C972" s="20">
        <v>37454</v>
      </c>
      <c r="D972" s="86">
        <f>DATE(2024,MONTH(tblData[[#This Row],[Birthday (MM/DD/YYYY)]]),DAY(tblData[[#This Row],[Birthday (MM/DD/YYYY)]]))</f>
        <v>45490</v>
      </c>
      <c r="E972" s="3">
        <f>WEEKDAY(tblData[[#This Row],[Birthday 2024]],2)</f>
        <v>3</v>
      </c>
      <c r="F972" s="3">
        <f>WEEKDAY(DATE(2024,MONTH(tblData[[#This Row],[Birthday 2024]]),1),2)</f>
        <v>1</v>
      </c>
      <c r="G972" s="87">
        <f>DATE(2024,MONTH(tblData[[#This Row],[Birthday 2024]]),1)</f>
        <v>45474</v>
      </c>
      <c r="H972" s="87">
        <f>IF(tblData[[#This Row],[First Day of week of the month]]&lt;=2,tblData[[#This Row],[First Day of week]]+2-tblData[[#This Row],[First Day of week of the month]],tblData[[#This Row],[First Day of week]]+7-tblData[[#This Row],[First Day of week of the month]]+2)</f>
        <v>45475</v>
      </c>
      <c r="I972" s="87">
        <f>tblData[[#This Row],[First Tuesday of the month]]+7*2</f>
        <v>45489</v>
      </c>
      <c r="J972" s="3" t="b">
        <f>tblData[[#This Row],[Third Tuesday of the month]]=tblData[[#This Row],[Birthday 2024]]</f>
        <v>0</v>
      </c>
      <c r="K972" s="87" cm="1">
        <f t="array" ref="K972">tblData[[#This Row],[Birthday 2024]]-_xlfn.SWITCH(tblData[[#This Row],[Day of week]],7,0,6,6,5,5,4,4,3,3,2,2,1,1)</f>
        <v>45487</v>
      </c>
      <c r="L972" s="87">
        <f>IF(MONTH(tblData[[#This Row],[Birthday 2024]])=2,DATE(2024,2,25),EOMONTH(tblData[[#This Row],[Birthday 2024]],0)-4)</f>
        <v>45500</v>
      </c>
      <c r="M972" s="87">
        <f>EOMONTH(tblData[[#This Row],[Birthday 2024]],0)</f>
        <v>45504</v>
      </c>
      <c r="N972" s="87" t="b">
        <f>MEDIAN(tblData[[#This Row],[Last - 5]:[Last]],tblData[[#This Row],[Birthday 2024]])=tblData[[#This Row],[Birthday 2024]]</f>
        <v>0</v>
      </c>
      <c r="O972" s="87" t="b">
        <f>DAY(tblData[[#This Row],[Birthday 2024]]) = DAY(EDATE(tblData[[#This Row],[Birthday 2024]],6))</f>
        <v>1</v>
      </c>
      <c r="P972" s="87" t="b">
        <f>IF((tblData[[#This Row],[Day of week]]=7)+(tblData[[#This Row],[Day of week]]=6),TRUE,FALSE)</f>
        <v>0</v>
      </c>
      <c r="Q972" s="3">
        <f>IF(tblData[[#This Row],[Is Weekend]],DAY(tblData[[#This Row],[Birthday 2024]]),0)</f>
        <v>0</v>
      </c>
    </row>
    <row r="973" spans="2:17" ht="23.25" customHeight="1" x14ac:dyDescent="0.25">
      <c r="B973" s="19" t="s">
        <v>949</v>
      </c>
      <c r="C973" s="20">
        <v>38238</v>
      </c>
      <c r="D973" s="86">
        <f>DATE(2024,MONTH(tblData[[#This Row],[Birthday (MM/DD/YYYY)]]),DAY(tblData[[#This Row],[Birthday (MM/DD/YYYY)]]))</f>
        <v>45543</v>
      </c>
      <c r="E973" s="3">
        <f>WEEKDAY(tblData[[#This Row],[Birthday 2024]],2)</f>
        <v>7</v>
      </c>
      <c r="F973" s="3">
        <f>WEEKDAY(DATE(2024,MONTH(tblData[[#This Row],[Birthday 2024]]),1),2)</f>
        <v>7</v>
      </c>
      <c r="G973" s="87">
        <f>DATE(2024,MONTH(tblData[[#This Row],[Birthday 2024]]),1)</f>
        <v>45536</v>
      </c>
      <c r="H973" s="87">
        <f>IF(tblData[[#This Row],[First Day of week of the month]]&lt;=2,tblData[[#This Row],[First Day of week]]+2-tblData[[#This Row],[First Day of week of the month]],tblData[[#This Row],[First Day of week]]+7-tblData[[#This Row],[First Day of week of the month]]+2)</f>
        <v>45538</v>
      </c>
      <c r="I973" s="87">
        <f>tblData[[#This Row],[First Tuesday of the month]]+7*2</f>
        <v>45552</v>
      </c>
      <c r="J973" s="3" t="b">
        <f>tblData[[#This Row],[Third Tuesday of the month]]=tblData[[#This Row],[Birthday 2024]]</f>
        <v>0</v>
      </c>
      <c r="K973" s="87" cm="1">
        <f t="array" ref="K973">tblData[[#This Row],[Birthday 2024]]-_xlfn.SWITCH(tblData[[#This Row],[Day of week]],7,0,6,6,5,5,4,4,3,3,2,2,1,1)</f>
        <v>45543</v>
      </c>
      <c r="L973" s="87">
        <f>IF(MONTH(tblData[[#This Row],[Birthday 2024]])=2,DATE(2024,2,25),EOMONTH(tblData[[#This Row],[Birthday 2024]],0)-4)</f>
        <v>45561</v>
      </c>
      <c r="M973" s="87">
        <f>EOMONTH(tblData[[#This Row],[Birthday 2024]],0)</f>
        <v>45565</v>
      </c>
      <c r="N973" s="87" t="b">
        <f>MEDIAN(tblData[[#This Row],[Last - 5]:[Last]],tblData[[#This Row],[Birthday 2024]])=tblData[[#This Row],[Birthday 2024]]</f>
        <v>0</v>
      </c>
      <c r="O973" s="87" t="b">
        <f>DAY(tblData[[#This Row],[Birthday 2024]]) = DAY(EDATE(tblData[[#This Row],[Birthday 2024]],6))</f>
        <v>1</v>
      </c>
      <c r="P973" s="87" t="b">
        <f>IF((tblData[[#This Row],[Day of week]]=7)+(tblData[[#This Row],[Day of week]]=6),TRUE,FALSE)</f>
        <v>1</v>
      </c>
      <c r="Q973" s="3">
        <f>IF(tblData[[#This Row],[Is Weekend]],DAY(tblData[[#This Row],[Birthday 2024]]),0)</f>
        <v>8</v>
      </c>
    </row>
    <row r="974" spans="2:17" ht="23.25" customHeight="1" x14ac:dyDescent="0.25">
      <c r="B974" s="19" t="s">
        <v>950</v>
      </c>
      <c r="C974" s="20">
        <v>39598</v>
      </c>
      <c r="D974" s="86">
        <f>DATE(2024,MONTH(tblData[[#This Row],[Birthday (MM/DD/YYYY)]]),DAY(tblData[[#This Row],[Birthday (MM/DD/YYYY)]]))</f>
        <v>45442</v>
      </c>
      <c r="E974" s="3">
        <f>WEEKDAY(tblData[[#This Row],[Birthday 2024]],2)</f>
        <v>4</v>
      </c>
      <c r="F974" s="3">
        <f>WEEKDAY(DATE(2024,MONTH(tblData[[#This Row],[Birthday 2024]]),1),2)</f>
        <v>3</v>
      </c>
      <c r="G974" s="87">
        <f>DATE(2024,MONTH(tblData[[#This Row],[Birthday 2024]]),1)</f>
        <v>45413</v>
      </c>
      <c r="H974" s="87">
        <f>IF(tblData[[#This Row],[First Day of week of the month]]&lt;=2,tblData[[#This Row],[First Day of week]]+2-tblData[[#This Row],[First Day of week of the month]],tblData[[#This Row],[First Day of week]]+7-tblData[[#This Row],[First Day of week of the month]]+2)</f>
        <v>45419</v>
      </c>
      <c r="I974" s="87">
        <f>tblData[[#This Row],[First Tuesday of the month]]+7*2</f>
        <v>45433</v>
      </c>
      <c r="J974" s="3" t="b">
        <f>tblData[[#This Row],[Third Tuesday of the month]]=tblData[[#This Row],[Birthday 2024]]</f>
        <v>0</v>
      </c>
      <c r="K974" s="87" cm="1">
        <f t="array" ref="K974">tblData[[#This Row],[Birthday 2024]]-_xlfn.SWITCH(tblData[[#This Row],[Day of week]],7,0,6,6,5,5,4,4,3,3,2,2,1,1)</f>
        <v>45438</v>
      </c>
      <c r="L974" s="87">
        <f>IF(MONTH(tblData[[#This Row],[Birthday 2024]])=2,DATE(2024,2,25),EOMONTH(tblData[[#This Row],[Birthday 2024]],0)-4)</f>
        <v>45439</v>
      </c>
      <c r="M974" s="87">
        <f>EOMONTH(tblData[[#This Row],[Birthday 2024]],0)</f>
        <v>45443</v>
      </c>
      <c r="N974" s="87" t="b">
        <f>MEDIAN(tblData[[#This Row],[Last - 5]:[Last]],tblData[[#This Row],[Birthday 2024]])=tblData[[#This Row],[Birthday 2024]]</f>
        <v>1</v>
      </c>
      <c r="O974" s="87" t="b">
        <f>DAY(tblData[[#This Row],[Birthday 2024]]) = DAY(EDATE(tblData[[#This Row],[Birthday 2024]],6))</f>
        <v>1</v>
      </c>
      <c r="P974" s="87" t="b">
        <f>IF((tblData[[#This Row],[Day of week]]=7)+(tblData[[#This Row],[Day of week]]=6),TRUE,FALSE)</f>
        <v>0</v>
      </c>
      <c r="Q974" s="3">
        <f>IF(tblData[[#This Row],[Is Weekend]],DAY(tblData[[#This Row],[Birthday 2024]]),0)</f>
        <v>0</v>
      </c>
    </row>
    <row r="975" spans="2:17" ht="23.25" customHeight="1" x14ac:dyDescent="0.25">
      <c r="B975" s="19" t="s">
        <v>951</v>
      </c>
      <c r="C975" s="20">
        <v>38182</v>
      </c>
      <c r="D975" s="86">
        <f>DATE(2024,MONTH(tblData[[#This Row],[Birthday (MM/DD/YYYY)]]),DAY(tblData[[#This Row],[Birthday (MM/DD/YYYY)]]))</f>
        <v>45487</v>
      </c>
      <c r="E975" s="3">
        <f>WEEKDAY(tblData[[#This Row],[Birthday 2024]],2)</f>
        <v>7</v>
      </c>
      <c r="F975" s="3">
        <f>WEEKDAY(DATE(2024,MONTH(tblData[[#This Row],[Birthday 2024]]),1),2)</f>
        <v>1</v>
      </c>
      <c r="G975" s="87">
        <f>DATE(2024,MONTH(tblData[[#This Row],[Birthday 2024]]),1)</f>
        <v>45474</v>
      </c>
      <c r="H975" s="87">
        <f>IF(tblData[[#This Row],[First Day of week of the month]]&lt;=2,tblData[[#This Row],[First Day of week]]+2-tblData[[#This Row],[First Day of week of the month]],tblData[[#This Row],[First Day of week]]+7-tblData[[#This Row],[First Day of week of the month]]+2)</f>
        <v>45475</v>
      </c>
      <c r="I975" s="87">
        <f>tblData[[#This Row],[First Tuesday of the month]]+7*2</f>
        <v>45489</v>
      </c>
      <c r="J975" s="3" t="b">
        <f>tblData[[#This Row],[Third Tuesday of the month]]=tblData[[#This Row],[Birthday 2024]]</f>
        <v>0</v>
      </c>
      <c r="K975" s="87" cm="1">
        <f t="array" ref="K975">tblData[[#This Row],[Birthday 2024]]-_xlfn.SWITCH(tblData[[#This Row],[Day of week]],7,0,6,6,5,5,4,4,3,3,2,2,1,1)</f>
        <v>45487</v>
      </c>
      <c r="L975" s="87">
        <f>IF(MONTH(tblData[[#This Row],[Birthday 2024]])=2,DATE(2024,2,25),EOMONTH(tblData[[#This Row],[Birthday 2024]],0)-4)</f>
        <v>45500</v>
      </c>
      <c r="M975" s="87">
        <f>EOMONTH(tblData[[#This Row],[Birthday 2024]],0)</f>
        <v>45504</v>
      </c>
      <c r="N975" s="87" t="b">
        <f>MEDIAN(tblData[[#This Row],[Last - 5]:[Last]],tblData[[#This Row],[Birthday 2024]])=tblData[[#This Row],[Birthday 2024]]</f>
        <v>0</v>
      </c>
      <c r="O975" s="87" t="b">
        <f>DAY(tblData[[#This Row],[Birthday 2024]]) = DAY(EDATE(tblData[[#This Row],[Birthday 2024]],6))</f>
        <v>1</v>
      </c>
      <c r="P975" s="87" t="b">
        <f>IF((tblData[[#This Row],[Day of week]]=7)+(tblData[[#This Row],[Day of week]]=6),TRUE,FALSE)</f>
        <v>1</v>
      </c>
      <c r="Q975" s="3">
        <f>IF(tblData[[#This Row],[Is Weekend]],DAY(tblData[[#This Row],[Birthday 2024]]),0)</f>
        <v>14</v>
      </c>
    </row>
    <row r="976" spans="2:17" ht="23.25" customHeight="1" x14ac:dyDescent="0.25">
      <c r="B976" s="19" t="s">
        <v>952</v>
      </c>
      <c r="C976" s="20">
        <v>36913</v>
      </c>
      <c r="D976" s="86">
        <f>DATE(2024,MONTH(tblData[[#This Row],[Birthday (MM/DD/YYYY)]]),DAY(tblData[[#This Row],[Birthday (MM/DD/YYYY)]]))</f>
        <v>45313</v>
      </c>
      <c r="E976" s="3">
        <f>WEEKDAY(tblData[[#This Row],[Birthday 2024]],2)</f>
        <v>1</v>
      </c>
      <c r="F976" s="3">
        <f>WEEKDAY(DATE(2024,MONTH(tblData[[#This Row],[Birthday 2024]]),1),2)</f>
        <v>1</v>
      </c>
      <c r="G976" s="87">
        <f>DATE(2024,MONTH(tblData[[#This Row],[Birthday 2024]]),1)</f>
        <v>45292</v>
      </c>
      <c r="H976" s="87">
        <f>IF(tblData[[#This Row],[First Day of week of the month]]&lt;=2,tblData[[#This Row],[First Day of week]]+2-tblData[[#This Row],[First Day of week of the month]],tblData[[#This Row],[First Day of week]]+7-tblData[[#This Row],[First Day of week of the month]]+2)</f>
        <v>45293</v>
      </c>
      <c r="I976" s="87">
        <f>tblData[[#This Row],[First Tuesday of the month]]+7*2</f>
        <v>45307</v>
      </c>
      <c r="J976" s="3" t="b">
        <f>tblData[[#This Row],[Third Tuesday of the month]]=tblData[[#This Row],[Birthday 2024]]</f>
        <v>0</v>
      </c>
      <c r="K976" s="87" cm="1">
        <f t="array" ref="K976">tblData[[#This Row],[Birthday 2024]]-_xlfn.SWITCH(tblData[[#This Row],[Day of week]],7,0,6,6,5,5,4,4,3,3,2,2,1,1)</f>
        <v>45312</v>
      </c>
      <c r="L976" s="87">
        <f>IF(MONTH(tblData[[#This Row],[Birthday 2024]])=2,DATE(2024,2,25),EOMONTH(tblData[[#This Row],[Birthday 2024]],0)-4)</f>
        <v>45318</v>
      </c>
      <c r="M976" s="87">
        <f>EOMONTH(tblData[[#This Row],[Birthday 2024]],0)</f>
        <v>45322</v>
      </c>
      <c r="N976" s="87" t="b">
        <f>MEDIAN(tblData[[#This Row],[Last - 5]:[Last]],tblData[[#This Row],[Birthday 2024]])=tblData[[#This Row],[Birthday 2024]]</f>
        <v>0</v>
      </c>
      <c r="O976" s="87" t="b">
        <f>DAY(tblData[[#This Row],[Birthday 2024]]) = DAY(EDATE(tblData[[#This Row],[Birthday 2024]],6))</f>
        <v>1</v>
      </c>
      <c r="P976" s="87" t="b">
        <f>IF((tblData[[#This Row],[Day of week]]=7)+(tblData[[#This Row],[Day of week]]=6),TRUE,FALSE)</f>
        <v>0</v>
      </c>
      <c r="Q976" s="3">
        <f>IF(tblData[[#This Row],[Is Weekend]],DAY(tblData[[#This Row],[Birthday 2024]]),0)</f>
        <v>0</v>
      </c>
    </row>
    <row r="977" spans="2:17" ht="23.25" customHeight="1" x14ac:dyDescent="0.25">
      <c r="B977" s="19" t="s">
        <v>953</v>
      </c>
      <c r="C977" s="20">
        <v>38080</v>
      </c>
      <c r="D977" s="86">
        <f>DATE(2024,MONTH(tblData[[#This Row],[Birthday (MM/DD/YYYY)]]),DAY(tblData[[#This Row],[Birthday (MM/DD/YYYY)]]))</f>
        <v>45385</v>
      </c>
      <c r="E977" s="3">
        <f>WEEKDAY(tblData[[#This Row],[Birthday 2024]],2)</f>
        <v>3</v>
      </c>
      <c r="F977" s="3">
        <f>WEEKDAY(DATE(2024,MONTH(tblData[[#This Row],[Birthday 2024]]),1),2)</f>
        <v>1</v>
      </c>
      <c r="G977" s="87">
        <f>DATE(2024,MONTH(tblData[[#This Row],[Birthday 2024]]),1)</f>
        <v>45383</v>
      </c>
      <c r="H977" s="87">
        <f>IF(tblData[[#This Row],[First Day of week of the month]]&lt;=2,tblData[[#This Row],[First Day of week]]+2-tblData[[#This Row],[First Day of week of the month]],tblData[[#This Row],[First Day of week]]+7-tblData[[#This Row],[First Day of week of the month]]+2)</f>
        <v>45384</v>
      </c>
      <c r="I977" s="87">
        <f>tblData[[#This Row],[First Tuesday of the month]]+7*2</f>
        <v>45398</v>
      </c>
      <c r="J977" s="3" t="b">
        <f>tblData[[#This Row],[Third Tuesday of the month]]=tblData[[#This Row],[Birthday 2024]]</f>
        <v>0</v>
      </c>
      <c r="K977" s="87" cm="1">
        <f t="array" ref="K977">tblData[[#This Row],[Birthday 2024]]-_xlfn.SWITCH(tblData[[#This Row],[Day of week]],7,0,6,6,5,5,4,4,3,3,2,2,1,1)</f>
        <v>45382</v>
      </c>
      <c r="L977" s="87">
        <f>IF(MONTH(tblData[[#This Row],[Birthday 2024]])=2,DATE(2024,2,25),EOMONTH(tblData[[#This Row],[Birthday 2024]],0)-4)</f>
        <v>45408</v>
      </c>
      <c r="M977" s="87">
        <f>EOMONTH(tblData[[#This Row],[Birthday 2024]],0)</f>
        <v>45412</v>
      </c>
      <c r="N977" s="87" t="b">
        <f>MEDIAN(tblData[[#This Row],[Last - 5]:[Last]],tblData[[#This Row],[Birthday 2024]])=tblData[[#This Row],[Birthday 2024]]</f>
        <v>0</v>
      </c>
      <c r="O977" s="87" t="b">
        <f>DAY(tblData[[#This Row],[Birthday 2024]]) = DAY(EDATE(tblData[[#This Row],[Birthday 2024]],6))</f>
        <v>1</v>
      </c>
      <c r="P977" s="87" t="b">
        <f>IF((tblData[[#This Row],[Day of week]]=7)+(tblData[[#This Row],[Day of week]]=6),TRUE,FALSE)</f>
        <v>0</v>
      </c>
      <c r="Q977" s="3">
        <f>IF(tblData[[#This Row],[Is Weekend]],DAY(tblData[[#This Row],[Birthday 2024]]),0)</f>
        <v>0</v>
      </c>
    </row>
    <row r="978" spans="2:17" ht="23.25" customHeight="1" x14ac:dyDescent="0.25">
      <c r="B978" s="19" t="s">
        <v>954</v>
      </c>
      <c r="C978" s="20">
        <v>38264</v>
      </c>
      <c r="D978" s="86">
        <f>DATE(2024,MONTH(tblData[[#This Row],[Birthday (MM/DD/YYYY)]]),DAY(tblData[[#This Row],[Birthday (MM/DD/YYYY)]]))</f>
        <v>45569</v>
      </c>
      <c r="E978" s="3">
        <f>WEEKDAY(tblData[[#This Row],[Birthday 2024]],2)</f>
        <v>5</v>
      </c>
      <c r="F978" s="3">
        <f>WEEKDAY(DATE(2024,MONTH(tblData[[#This Row],[Birthday 2024]]),1),2)</f>
        <v>2</v>
      </c>
      <c r="G978" s="87">
        <f>DATE(2024,MONTH(tblData[[#This Row],[Birthday 2024]]),1)</f>
        <v>45566</v>
      </c>
      <c r="H978" s="87">
        <f>IF(tblData[[#This Row],[First Day of week of the month]]&lt;=2,tblData[[#This Row],[First Day of week]]+2-tblData[[#This Row],[First Day of week of the month]],tblData[[#This Row],[First Day of week]]+7-tblData[[#This Row],[First Day of week of the month]]+2)</f>
        <v>45566</v>
      </c>
      <c r="I978" s="87">
        <f>tblData[[#This Row],[First Tuesday of the month]]+7*2</f>
        <v>45580</v>
      </c>
      <c r="J978" s="3" t="b">
        <f>tblData[[#This Row],[Third Tuesday of the month]]=tblData[[#This Row],[Birthday 2024]]</f>
        <v>0</v>
      </c>
      <c r="K978" s="87" cm="1">
        <f t="array" ref="K978">tblData[[#This Row],[Birthday 2024]]-_xlfn.SWITCH(tblData[[#This Row],[Day of week]],7,0,6,6,5,5,4,4,3,3,2,2,1,1)</f>
        <v>45564</v>
      </c>
      <c r="L978" s="87">
        <f>IF(MONTH(tblData[[#This Row],[Birthday 2024]])=2,DATE(2024,2,25),EOMONTH(tblData[[#This Row],[Birthday 2024]],0)-4)</f>
        <v>45592</v>
      </c>
      <c r="M978" s="87">
        <f>EOMONTH(tblData[[#This Row],[Birthday 2024]],0)</f>
        <v>45596</v>
      </c>
      <c r="N978" s="87" t="b">
        <f>MEDIAN(tblData[[#This Row],[Last - 5]:[Last]],tblData[[#This Row],[Birthday 2024]])=tblData[[#This Row],[Birthday 2024]]</f>
        <v>0</v>
      </c>
      <c r="O978" s="87" t="b">
        <f>DAY(tblData[[#This Row],[Birthday 2024]]) = DAY(EDATE(tblData[[#This Row],[Birthday 2024]],6))</f>
        <v>1</v>
      </c>
      <c r="P978" s="87" t="b">
        <f>IF((tblData[[#This Row],[Day of week]]=7)+(tblData[[#This Row],[Day of week]]=6),TRUE,FALSE)</f>
        <v>0</v>
      </c>
      <c r="Q978" s="3">
        <f>IF(tblData[[#This Row],[Is Weekend]],DAY(tblData[[#This Row],[Birthday 2024]]),0)</f>
        <v>0</v>
      </c>
    </row>
    <row r="979" spans="2:17" ht="23.25" customHeight="1" x14ac:dyDescent="0.25">
      <c r="B979" s="19" t="s">
        <v>955</v>
      </c>
      <c r="C979" s="20">
        <v>38016</v>
      </c>
      <c r="D979" s="86">
        <f>DATE(2024,MONTH(tblData[[#This Row],[Birthday (MM/DD/YYYY)]]),DAY(tblData[[#This Row],[Birthday (MM/DD/YYYY)]]))</f>
        <v>45321</v>
      </c>
      <c r="E979" s="3">
        <f>WEEKDAY(tblData[[#This Row],[Birthday 2024]],2)</f>
        <v>2</v>
      </c>
      <c r="F979" s="3">
        <f>WEEKDAY(DATE(2024,MONTH(tblData[[#This Row],[Birthday 2024]]),1),2)</f>
        <v>1</v>
      </c>
      <c r="G979" s="87">
        <f>DATE(2024,MONTH(tblData[[#This Row],[Birthday 2024]]),1)</f>
        <v>45292</v>
      </c>
      <c r="H979" s="87">
        <f>IF(tblData[[#This Row],[First Day of week of the month]]&lt;=2,tblData[[#This Row],[First Day of week]]+2-tblData[[#This Row],[First Day of week of the month]],tblData[[#This Row],[First Day of week]]+7-tblData[[#This Row],[First Day of week of the month]]+2)</f>
        <v>45293</v>
      </c>
      <c r="I979" s="87">
        <f>tblData[[#This Row],[First Tuesday of the month]]+7*2</f>
        <v>45307</v>
      </c>
      <c r="J979" s="3" t="b">
        <f>tblData[[#This Row],[Third Tuesday of the month]]=tblData[[#This Row],[Birthday 2024]]</f>
        <v>0</v>
      </c>
      <c r="K979" s="87" cm="1">
        <f t="array" ref="K979">tblData[[#This Row],[Birthday 2024]]-_xlfn.SWITCH(tblData[[#This Row],[Day of week]],7,0,6,6,5,5,4,4,3,3,2,2,1,1)</f>
        <v>45319</v>
      </c>
      <c r="L979" s="87">
        <f>IF(MONTH(tblData[[#This Row],[Birthday 2024]])=2,DATE(2024,2,25),EOMONTH(tblData[[#This Row],[Birthday 2024]],0)-4)</f>
        <v>45318</v>
      </c>
      <c r="M979" s="87">
        <f>EOMONTH(tblData[[#This Row],[Birthday 2024]],0)</f>
        <v>45322</v>
      </c>
      <c r="N979" s="87" t="b">
        <f>MEDIAN(tblData[[#This Row],[Last - 5]:[Last]],tblData[[#This Row],[Birthday 2024]])=tblData[[#This Row],[Birthday 2024]]</f>
        <v>1</v>
      </c>
      <c r="O979" s="87" t="b">
        <f>DAY(tblData[[#This Row],[Birthday 2024]]) = DAY(EDATE(tblData[[#This Row],[Birthday 2024]],6))</f>
        <v>1</v>
      </c>
      <c r="P979" s="87" t="b">
        <f>IF((tblData[[#This Row],[Day of week]]=7)+(tblData[[#This Row],[Day of week]]=6),TRUE,FALSE)</f>
        <v>0</v>
      </c>
      <c r="Q979" s="3">
        <f>IF(tblData[[#This Row],[Is Weekend]],DAY(tblData[[#This Row],[Birthday 2024]]),0)</f>
        <v>0</v>
      </c>
    </row>
    <row r="980" spans="2:17" ht="23.25" customHeight="1" x14ac:dyDescent="0.25">
      <c r="B980" s="19" t="s">
        <v>956</v>
      </c>
      <c r="C980" s="20">
        <v>37447</v>
      </c>
      <c r="D980" s="86">
        <f>DATE(2024,MONTH(tblData[[#This Row],[Birthday (MM/DD/YYYY)]]),DAY(tblData[[#This Row],[Birthday (MM/DD/YYYY)]]))</f>
        <v>45483</v>
      </c>
      <c r="E980" s="3">
        <f>WEEKDAY(tblData[[#This Row],[Birthday 2024]],2)</f>
        <v>3</v>
      </c>
      <c r="F980" s="3">
        <f>WEEKDAY(DATE(2024,MONTH(tblData[[#This Row],[Birthday 2024]]),1),2)</f>
        <v>1</v>
      </c>
      <c r="G980" s="87">
        <f>DATE(2024,MONTH(tblData[[#This Row],[Birthday 2024]]),1)</f>
        <v>45474</v>
      </c>
      <c r="H980" s="87">
        <f>IF(tblData[[#This Row],[First Day of week of the month]]&lt;=2,tblData[[#This Row],[First Day of week]]+2-tblData[[#This Row],[First Day of week of the month]],tblData[[#This Row],[First Day of week]]+7-tblData[[#This Row],[First Day of week of the month]]+2)</f>
        <v>45475</v>
      </c>
      <c r="I980" s="87">
        <f>tblData[[#This Row],[First Tuesday of the month]]+7*2</f>
        <v>45489</v>
      </c>
      <c r="J980" s="3" t="b">
        <f>tblData[[#This Row],[Third Tuesday of the month]]=tblData[[#This Row],[Birthday 2024]]</f>
        <v>0</v>
      </c>
      <c r="K980" s="87" cm="1">
        <f t="array" ref="K980">tblData[[#This Row],[Birthday 2024]]-_xlfn.SWITCH(tblData[[#This Row],[Day of week]],7,0,6,6,5,5,4,4,3,3,2,2,1,1)</f>
        <v>45480</v>
      </c>
      <c r="L980" s="87">
        <f>IF(MONTH(tblData[[#This Row],[Birthday 2024]])=2,DATE(2024,2,25),EOMONTH(tblData[[#This Row],[Birthday 2024]],0)-4)</f>
        <v>45500</v>
      </c>
      <c r="M980" s="87">
        <f>EOMONTH(tblData[[#This Row],[Birthday 2024]],0)</f>
        <v>45504</v>
      </c>
      <c r="N980" s="87" t="b">
        <f>MEDIAN(tblData[[#This Row],[Last - 5]:[Last]],tblData[[#This Row],[Birthday 2024]])=tblData[[#This Row],[Birthday 2024]]</f>
        <v>0</v>
      </c>
      <c r="O980" s="87" t="b">
        <f>DAY(tblData[[#This Row],[Birthday 2024]]) = DAY(EDATE(tblData[[#This Row],[Birthday 2024]],6))</f>
        <v>1</v>
      </c>
      <c r="P980" s="87" t="b">
        <f>IF((tblData[[#This Row],[Day of week]]=7)+(tblData[[#This Row],[Day of week]]=6),TRUE,FALSE)</f>
        <v>0</v>
      </c>
      <c r="Q980" s="3">
        <f>IF(tblData[[#This Row],[Is Weekend]],DAY(tblData[[#This Row],[Birthday 2024]]),0)</f>
        <v>0</v>
      </c>
    </row>
    <row r="981" spans="2:17" ht="23.25" customHeight="1" x14ac:dyDescent="0.25">
      <c r="B981" s="19" t="s">
        <v>957</v>
      </c>
      <c r="C981" s="20">
        <v>37553</v>
      </c>
      <c r="D981" s="86">
        <f>DATE(2024,MONTH(tblData[[#This Row],[Birthday (MM/DD/YYYY)]]),DAY(tblData[[#This Row],[Birthday (MM/DD/YYYY)]]))</f>
        <v>45589</v>
      </c>
      <c r="E981" s="3">
        <f>WEEKDAY(tblData[[#This Row],[Birthday 2024]],2)</f>
        <v>4</v>
      </c>
      <c r="F981" s="3">
        <f>WEEKDAY(DATE(2024,MONTH(tblData[[#This Row],[Birthday 2024]]),1),2)</f>
        <v>2</v>
      </c>
      <c r="G981" s="87">
        <f>DATE(2024,MONTH(tblData[[#This Row],[Birthday 2024]]),1)</f>
        <v>45566</v>
      </c>
      <c r="H981" s="87">
        <f>IF(tblData[[#This Row],[First Day of week of the month]]&lt;=2,tblData[[#This Row],[First Day of week]]+2-tblData[[#This Row],[First Day of week of the month]],tblData[[#This Row],[First Day of week]]+7-tblData[[#This Row],[First Day of week of the month]]+2)</f>
        <v>45566</v>
      </c>
      <c r="I981" s="87">
        <f>tblData[[#This Row],[First Tuesday of the month]]+7*2</f>
        <v>45580</v>
      </c>
      <c r="J981" s="3" t="b">
        <f>tblData[[#This Row],[Third Tuesday of the month]]=tblData[[#This Row],[Birthday 2024]]</f>
        <v>0</v>
      </c>
      <c r="K981" s="87" cm="1">
        <f t="array" ref="K981">tblData[[#This Row],[Birthday 2024]]-_xlfn.SWITCH(tblData[[#This Row],[Day of week]],7,0,6,6,5,5,4,4,3,3,2,2,1,1)</f>
        <v>45585</v>
      </c>
      <c r="L981" s="87">
        <f>IF(MONTH(tblData[[#This Row],[Birthday 2024]])=2,DATE(2024,2,25),EOMONTH(tblData[[#This Row],[Birthday 2024]],0)-4)</f>
        <v>45592</v>
      </c>
      <c r="M981" s="87">
        <f>EOMONTH(tblData[[#This Row],[Birthday 2024]],0)</f>
        <v>45596</v>
      </c>
      <c r="N981" s="87" t="b">
        <f>MEDIAN(tblData[[#This Row],[Last - 5]:[Last]],tblData[[#This Row],[Birthday 2024]])=tblData[[#This Row],[Birthday 2024]]</f>
        <v>0</v>
      </c>
      <c r="O981" s="87" t="b">
        <f>DAY(tblData[[#This Row],[Birthday 2024]]) = DAY(EDATE(tblData[[#This Row],[Birthday 2024]],6))</f>
        <v>1</v>
      </c>
      <c r="P981" s="87" t="b">
        <f>IF((tblData[[#This Row],[Day of week]]=7)+(tblData[[#This Row],[Day of week]]=6),TRUE,FALSE)</f>
        <v>0</v>
      </c>
      <c r="Q981" s="3">
        <f>IF(tblData[[#This Row],[Is Weekend]],DAY(tblData[[#This Row],[Birthday 2024]]),0)</f>
        <v>0</v>
      </c>
    </row>
    <row r="982" spans="2:17" ht="23.25" customHeight="1" x14ac:dyDescent="0.25">
      <c r="B982" s="19" t="s">
        <v>958</v>
      </c>
      <c r="C982" s="20">
        <v>38054</v>
      </c>
      <c r="D982" s="86">
        <f>DATE(2024,MONTH(tblData[[#This Row],[Birthday (MM/DD/YYYY)]]),DAY(tblData[[#This Row],[Birthday (MM/DD/YYYY)]]))</f>
        <v>45359</v>
      </c>
      <c r="E982" s="3">
        <f>WEEKDAY(tblData[[#This Row],[Birthday 2024]],2)</f>
        <v>5</v>
      </c>
      <c r="F982" s="3">
        <f>WEEKDAY(DATE(2024,MONTH(tblData[[#This Row],[Birthday 2024]]),1),2)</f>
        <v>5</v>
      </c>
      <c r="G982" s="87">
        <f>DATE(2024,MONTH(tblData[[#This Row],[Birthday 2024]]),1)</f>
        <v>45352</v>
      </c>
      <c r="H982" s="87">
        <f>IF(tblData[[#This Row],[First Day of week of the month]]&lt;=2,tblData[[#This Row],[First Day of week]]+2-tblData[[#This Row],[First Day of week of the month]],tblData[[#This Row],[First Day of week]]+7-tblData[[#This Row],[First Day of week of the month]]+2)</f>
        <v>45356</v>
      </c>
      <c r="I982" s="87">
        <f>tblData[[#This Row],[First Tuesday of the month]]+7*2</f>
        <v>45370</v>
      </c>
      <c r="J982" s="3" t="b">
        <f>tblData[[#This Row],[Third Tuesday of the month]]=tblData[[#This Row],[Birthday 2024]]</f>
        <v>0</v>
      </c>
      <c r="K982" s="87" cm="1">
        <f t="array" ref="K982">tblData[[#This Row],[Birthday 2024]]-_xlfn.SWITCH(tblData[[#This Row],[Day of week]],7,0,6,6,5,5,4,4,3,3,2,2,1,1)</f>
        <v>45354</v>
      </c>
      <c r="L982" s="87">
        <f>IF(MONTH(tblData[[#This Row],[Birthday 2024]])=2,DATE(2024,2,25),EOMONTH(tblData[[#This Row],[Birthday 2024]],0)-4)</f>
        <v>45378</v>
      </c>
      <c r="M982" s="87">
        <f>EOMONTH(tblData[[#This Row],[Birthday 2024]],0)</f>
        <v>45382</v>
      </c>
      <c r="N982" s="87" t="b">
        <f>MEDIAN(tblData[[#This Row],[Last - 5]:[Last]],tblData[[#This Row],[Birthday 2024]])=tblData[[#This Row],[Birthday 2024]]</f>
        <v>0</v>
      </c>
      <c r="O982" s="87" t="b">
        <f>DAY(tblData[[#This Row],[Birthday 2024]]) = DAY(EDATE(tblData[[#This Row],[Birthday 2024]],6))</f>
        <v>1</v>
      </c>
      <c r="P982" s="87" t="b">
        <f>IF((tblData[[#This Row],[Day of week]]=7)+(tblData[[#This Row],[Day of week]]=6),TRUE,FALSE)</f>
        <v>0</v>
      </c>
      <c r="Q982" s="3">
        <f>IF(tblData[[#This Row],[Is Weekend]],DAY(tblData[[#This Row],[Birthday 2024]]),0)</f>
        <v>0</v>
      </c>
    </row>
    <row r="983" spans="2:17" ht="23.25" customHeight="1" x14ac:dyDescent="0.25">
      <c r="B983" s="19" t="s">
        <v>959</v>
      </c>
      <c r="C983" s="20">
        <v>37088</v>
      </c>
      <c r="D983" s="86">
        <f>DATE(2024,MONTH(tblData[[#This Row],[Birthday (MM/DD/YYYY)]]),DAY(tblData[[#This Row],[Birthday (MM/DD/YYYY)]]))</f>
        <v>45489</v>
      </c>
      <c r="E983" s="3">
        <f>WEEKDAY(tblData[[#This Row],[Birthday 2024]],2)</f>
        <v>2</v>
      </c>
      <c r="F983" s="3">
        <f>WEEKDAY(DATE(2024,MONTH(tblData[[#This Row],[Birthday 2024]]),1),2)</f>
        <v>1</v>
      </c>
      <c r="G983" s="87">
        <f>DATE(2024,MONTH(tblData[[#This Row],[Birthday 2024]]),1)</f>
        <v>45474</v>
      </c>
      <c r="H983" s="87">
        <f>IF(tblData[[#This Row],[First Day of week of the month]]&lt;=2,tblData[[#This Row],[First Day of week]]+2-tblData[[#This Row],[First Day of week of the month]],tblData[[#This Row],[First Day of week]]+7-tblData[[#This Row],[First Day of week of the month]]+2)</f>
        <v>45475</v>
      </c>
      <c r="I983" s="87">
        <f>tblData[[#This Row],[First Tuesday of the month]]+7*2</f>
        <v>45489</v>
      </c>
      <c r="J983" s="3" t="b">
        <f>tblData[[#This Row],[Third Tuesday of the month]]=tblData[[#This Row],[Birthday 2024]]</f>
        <v>1</v>
      </c>
      <c r="K983" s="87" cm="1">
        <f t="array" ref="K983">tblData[[#This Row],[Birthday 2024]]-_xlfn.SWITCH(tblData[[#This Row],[Day of week]],7,0,6,6,5,5,4,4,3,3,2,2,1,1)</f>
        <v>45487</v>
      </c>
      <c r="L983" s="87">
        <f>IF(MONTH(tblData[[#This Row],[Birthday 2024]])=2,DATE(2024,2,25),EOMONTH(tblData[[#This Row],[Birthday 2024]],0)-4)</f>
        <v>45500</v>
      </c>
      <c r="M983" s="87">
        <f>EOMONTH(tblData[[#This Row],[Birthday 2024]],0)</f>
        <v>45504</v>
      </c>
      <c r="N983" s="87" t="b">
        <f>MEDIAN(tblData[[#This Row],[Last - 5]:[Last]],tblData[[#This Row],[Birthday 2024]])=tblData[[#This Row],[Birthday 2024]]</f>
        <v>0</v>
      </c>
      <c r="O983" s="87" t="b">
        <f>DAY(tblData[[#This Row],[Birthday 2024]]) = DAY(EDATE(tblData[[#This Row],[Birthday 2024]],6))</f>
        <v>1</v>
      </c>
      <c r="P983" s="87" t="b">
        <f>IF((tblData[[#This Row],[Day of week]]=7)+(tblData[[#This Row],[Day of week]]=6),TRUE,FALSE)</f>
        <v>0</v>
      </c>
      <c r="Q983" s="3">
        <f>IF(tblData[[#This Row],[Is Weekend]],DAY(tblData[[#This Row],[Birthday 2024]]),0)</f>
        <v>0</v>
      </c>
    </row>
    <row r="984" spans="2:17" ht="23.25" customHeight="1" x14ac:dyDescent="0.25">
      <c r="B984" s="19" t="s">
        <v>960</v>
      </c>
      <c r="C984" s="20">
        <v>37857</v>
      </c>
      <c r="D984" s="86">
        <f>DATE(2024,MONTH(tblData[[#This Row],[Birthday (MM/DD/YYYY)]]),DAY(tblData[[#This Row],[Birthday (MM/DD/YYYY)]]))</f>
        <v>45528</v>
      </c>
      <c r="E984" s="3">
        <f>WEEKDAY(tblData[[#This Row],[Birthday 2024]],2)</f>
        <v>6</v>
      </c>
      <c r="F984" s="3">
        <f>WEEKDAY(DATE(2024,MONTH(tblData[[#This Row],[Birthday 2024]]),1),2)</f>
        <v>4</v>
      </c>
      <c r="G984" s="87">
        <f>DATE(2024,MONTH(tblData[[#This Row],[Birthday 2024]]),1)</f>
        <v>45505</v>
      </c>
      <c r="H984" s="87">
        <f>IF(tblData[[#This Row],[First Day of week of the month]]&lt;=2,tblData[[#This Row],[First Day of week]]+2-tblData[[#This Row],[First Day of week of the month]],tblData[[#This Row],[First Day of week]]+7-tblData[[#This Row],[First Day of week of the month]]+2)</f>
        <v>45510</v>
      </c>
      <c r="I984" s="87">
        <f>tblData[[#This Row],[First Tuesday of the month]]+7*2</f>
        <v>45524</v>
      </c>
      <c r="J984" s="3" t="b">
        <f>tblData[[#This Row],[Third Tuesday of the month]]=tblData[[#This Row],[Birthday 2024]]</f>
        <v>0</v>
      </c>
      <c r="K984" s="87" cm="1">
        <f t="array" ref="K984">tblData[[#This Row],[Birthday 2024]]-_xlfn.SWITCH(tblData[[#This Row],[Day of week]],7,0,6,6,5,5,4,4,3,3,2,2,1,1)</f>
        <v>45522</v>
      </c>
      <c r="L984" s="87">
        <f>IF(MONTH(tblData[[#This Row],[Birthday 2024]])=2,DATE(2024,2,25),EOMONTH(tblData[[#This Row],[Birthday 2024]],0)-4)</f>
        <v>45531</v>
      </c>
      <c r="M984" s="87">
        <f>EOMONTH(tblData[[#This Row],[Birthday 2024]],0)</f>
        <v>45535</v>
      </c>
      <c r="N984" s="87" t="b">
        <f>MEDIAN(tblData[[#This Row],[Last - 5]:[Last]],tblData[[#This Row],[Birthday 2024]])=tblData[[#This Row],[Birthday 2024]]</f>
        <v>0</v>
      </c>
      <c r="O984" s="87" t="b">
        <f>DAY(tblData[[#This Row],[Birthday 2024]]) = DAY(EDATE(tblData[[#This Row],[Birthday 2024]],6))</f>
        <v>1</v>
      </c>
      <c r="P984" s="87" t="b">
        <f>IF((tblData[[#This Row],[Day of week]]=7)+(tblData[[#This Row],[Day of week]]=6),TRUE,FALSE)</f>
        <v>1</v>
      </c>
      <c r="Q984" s="3">
        <f>IF(tblData[[#This Row],[Is Weekend]],DAY(tblData[[#This Row],[Birthday 2024]]),0)</f>
        <v>24</v>
      </c>
    </row>
    <row r="985" spans="2:17" ht="23.25" customHeight="1" x14ac:dyDescent="0.25">
      <c r="B985" s="19" t="s">
        <v>961</v>
      </c>
      <c r="C985" s="20">
        <v>37805</v>
      </c>
      <c r="D985" s="86">
        <f>DATE(2024,MONTH(tblData[[#This Row],[Birthday (MM/DD/YYYY)]]),DAY(tblData[[#This Row],[Birthday (MM/DD/YYYY)]]))</f>
        <v>45476</v>
      </c>
      <c r="E985" s="3">
        <f>WEEKDAY(tblData[[#This Row],[Birthday 2024]],2)</f>
        <v>3</v>
      </c>
      <c r="F985" s="3">
        <f>WEEKDAY(DATE(2024,MONTH(tblData[[#This Row],[Birthday 2024]]),1),2)</f>
        <v>1</v>
      </c>
      <c r="G985" s="87">
        <f>DATE(2024,MONTH(tblData[[#This Row],[Birthday 2024]]),1)</f>
        <v>45474</v>
      </c>
      <c r="H985" s="87">
        <f>IF(tblData[[#This Row],[First Day of week of the month]]&lt;=2,tblData[[#This Row],[First Day of week]]+2-tblData[[#This Row],[First Day of week of the month]],tblData[[#This Row],[First Day of week]]+7-tblData[[#This Row],[First Day of week of the month]]+2)</f>
        <v>45475</v>
      </c>
      <c r="I985" s="87">
        <f>tblData[[#This Row],[First Tuesday of the month]]+7*2</f>
        <v>45489</v>
      </c>
      <c r="J985" s="3" t="b">
        <f>tblData[[#This Row],[Third Tuesday of the month]]=tblData[[#This Row],[Birthday 2024]]</f>
        <v>0</v>
      </c>
      <c r="K985" s="87" cm="1">
        <f t="array" ref="K985">tblData[[#This Row],[Birthday 2024]]-_xlfn.SWITCH(tblData[[#This Row],[Day of week]],7,0,6,6,5,5,4,4,3,3,2,2,1,1)</f>
        <v>45473</v>
      </c>
      <c r="L985" s="87">
        <f>IF(MONTH(tblData[[#This Row],[Birthday 2024]])=2,DATE(2024,2,25),EOMONTH(tblData[[#This Row],[Birthday 2024]],0)-4)</f>
        <v>45500</v>
      </c>
      <c r="M985" s="87">
        <f>EOMONTH(tblData[[#This Row],[Birthday 2024]],0)</f>
        <v>45504</v>
      </c>
      <c r="N985" s="87" t="b">
        <f>MEDIAN(tblData[[#This Row],[Last - 5]:[Last]],tblData[[#This Row],[Birthday 2024]])=tblData[[#This Row],[Birthday 2024]]</f>
        <v>0</v>
      </c>
      <c r="O985" s="87" t="b">
        <f>DAY(tblData[[#This Row],[Birthday 2024]]) = DAY(EDATE(tblData[[#This Row],[Birthday 2024]],6))</f>
        <v>1</v>
      </c>
      <c r="P985" s="87" t="b">
        <f>IF((tblData[[#This Row],[Day of week]]=7)+(tblData[[#This Row],[Day of week]]=6),TRUE,FALSE)</f>
        <v>0</v>
      </c>
      <c r="Q985" s="3">
        <f>IF(tblData[[#This Row],[Is Weekend]],DAY(tblData[[#This Row],[Birthday 2024]]),0)</f>
        <v>0</v>
      </c>
    </row>
    <row r="986" spans="2:17" ht="23.25" customHeight="1" x14ac:dyDescent="0.25">
      <c r="B986" s="19" t="s">
        <v>962</v>
      </c>
      <c r="C986" s="20">
        <v>36961</v>
      </c>
      <c r="D986" s="86">
        <f>DATE(2024,MONTH(tblData[[#This Row],[Birthday (MM/DD/YYYY)]]),DAY(tblData[[#This Row],[Birthday (MM/DD/YYYY)]]))</f>
        <v>45362</v>
      </c>
      <c r="E986" s="3">
        <f>WEEKDAY(tblData[[#This Row],[Birthday 2024]],2)</f>
        <v>1</v>
      </c>
      <c r="F986" s="3">
        <f>WEEKDAY(DATE(2024,MONTH(tblData[[#This Row],[Birthday 2024]]),1),2)</f>
        <v>5</v>
      </c>
      <c r="G986" s="87">
        <f>DATE(2024,MONTH(tblData[[#This Row],[Birthday 2024]]),1)</f>
        <v>45352</v>
      </c>
      <c r="H986" s="87">
        <f>IF(tblData[[#This Row],[First Day of week of the month]]&lt;=2,tblData[[#This Row],[First Day of week]]+2-tblData[[#This Row],[First Day of week of the month]],tblData[[#This Row],[First Day of week]]+7-tblData[[#This Row],[First Day of week of the month]]+2)</f>
        <v>45356</v>
      </c>
      <c r="I986" s="87">
        <f>tblData[[#This Row],[First Tuesday of the month]]+7*2</f>
        <v>45370</v>
      </c>
      <c r="J986" s="3" t="b">
        <f>tblData[[#This Row],[Third Tuesday of the month]]=tblData[[#This Row],[Birthday 2024]]</f>
        <v>0</v>
      </c>
      <c r="K986" s="87" cm="1">
        <f t="array" ref="K986">tblData[[#This Row],[Birthday 2024]]-_xlfn.SWITCH(tblData[[#This Row],[Day of week]],7,0,6,6,5,5,4,4,3,3,2,2,1,1)</f>
        <v>45361</v>
      </c>
      <c r="L986" s="87">
        <f>IF(MONTH(tblData[[#This Row],[Birthday 2024]])=2,DATE(2024,2,25),EOMONTH(tblData[[#This Row],[Birthday 2024]],0)-4)</f>
        <v>45378</v>
      </c>
      <c r="M986" s="87">
        <f>EOMONTH(tblData[[#This Row],[Birthday 2024]],0)</f>
        <v>45382</v>
      </c>
      <c r="N986" s="87" t="b">
        <f>MEDIAN(tblData[[#This Row],[Last - 5]:[Last]],tblData[[#This Row],[Birthday 2024]])=tblData[[#This Row],[Birthday 2024]]</f>
        <v>0</v>
      </c>
      <c r="O986" s="87" t="b">
        <f>DAY(tblData[[#This Row],[Birthday 2024]]) = DAY(EDATE(tblData[[#This Row],[Birthday 2024]],6))</f>
        <v>1</v>
      </c>
      <c r="P986" s="87" t="b">
        <f>IF((tblData[[#This Row],[Day of week]]=7)+(tblData[[#This Row],[Day of week]]=6),TRUE,FALSE)</f>
        <v>0</v>
      </c>
      <c r="Q986" s="3">
        <f>IF(tblData[[#This Row],[Is Weekend]],DAY(tblData[[#This Row],[Birthday 2024]]),0)</f>
        <v>0</v>
      </c>
    </row>
    <row r="987" spans="2:17" ht="23.25" customHeight="1" x14ac:dyDescent="0.25">
      <c r="B987" s="19" t="s">
        <v>963</v>
      </c>
      <c r="C987" s="20">
        <v>37458</v>
      </c>
      <c r="D987" s="86">
        <f>DATE(2024,MONTH(tblData[[#This Row],[Birthday (MM/DD/YYYY)]]),DAY(tblData[[#This Row],[Birthday (MM/DD/YYYY)]]))</f>
        <v>45494</v>
      </c>
      <c r="E987" s="3">
        <f>WEEKDAY(tblData[[#This Row],[Birthday 2024]],2)</f>
        <v>7</v>
      </c>
      <c r="F987" s="3">
        <f>WEEKDAY(DATE(2024,MONTH(tblData[[#This Row],[Birthday 2024]]),1),2)</f>
        <v>1</v>
      </c>
      <c r="G987" s="87">
        <f>DATE(2024,MONTH(tblData[[#This Row],[Birthday 2024]]),1)</f>
        <v>45474</v>
      </c>
      <c r="H987" s="87">
        <f>IF(tblData[[#This Row],[First Day of week of the month]]&lt;=2,tblData[[#This Row],[First Day of week]]+2-tblData[[#This Row],[First Day of week of the month]],tblData[[#This Row],[First Day of week]]+7-tblData[[#This Row],[First Day of week of the month]]+2)</f>
        <v>45475</v>
      </c>
      <c r="I987" s="87">
        <f>tblData[[#This Row],[First Tuesday of the month]]+7*2</f>
        <v>45489</v>
      </c>
      <c r="J987" s="3" t="b">
        <f>tblData[[#This Row],[Third Tuesday of the month]]=tblData[[#This Row],[Birthday 2024]]</f>
        <v>0</v>
      </c>
      <c r="K987" s="87" cm="1">
        <f t="array" ref="K987">tblData[[#This Row],[Birthday 2024]]-_xlfn.SWITCH(tblData[[#This Row],[Day of week]],7,0,6,6,5,5,4,4,3,3,2,2,1,1)</f>
        <v>45494</v>
      </c>
      <c r="L987" s="87">
        <f>IF(MONTH(tblData[[#This Row],[Birthday 2024]])=2,DATE(2024,2,25),EOMONTH(tblData[[#This Row],[Birthday 2024]],0)-4)</f>
        <v>45500</v>
      </c>
      <c r="M987" s="87">
        <f>EOMONTH(tblData[[#This Row],[Birthday 2024]],0)</f>
        <v>45504</v>
      </c>
      <c r="N987" s="87" t="b">
        <f>MEDIAN(tblData[[#This Row],[Last - 5]:[Last]],tblData[[#This Row],[Birthday 2024]])=tblData[[#This Row],[Birthday 2024]]</f>
        <v>0</v>
      </c>
      <c r="O987" s="87" t="b">
        <f>DAY(tblData[[#This Row],[Birthday 2024]]) = DAY(EDATE(tblData[[#This Row],[Birthday 2024]],6))</f>
        <v>1</v>
      </c>
      <c r="P987" s="87" t="b">
        <f>IF((tblData[[#This Row],[Day of week]]=7)+(tblData[[#This Row],[Day of week]]=6),TRUE,FALSE)</f>
        <v>1</v>
      </c>
      <c r="Q987" s="3">
        <f>IF(tblData[[#This Row],[Is Weekend]],DAY(tblData[[#This Row],[Birthday 2024]]),0)</f>
        <v>21</v>
      </c>
    </row>
    <row r="988" spans="2:17" ht="23.25" customHeight="1" x14ac:dyDescent="0.25">
      <c r="B988" s="19" t="s">
        <v>964</v>
      </c>
      <c r="C988" s="20">
        <v>38271</v>
      </c>
      <c r="D988" s="86">
        <f>DATE(2024,MONTH(tblData[[#This Row],[Birthday (MM/DD/YYYY)]]),DAY(tblData[[#This Row],[Birthday (MM/DD/YYYY)]]))</f>
        <v>45576</v>
      </c>
      <c r="E988" s="3">
        <f>WEEKDAY(tblData[[#This Row],[Birthday 2024]],2)</f>
        <v>5</v>
      </c>
      <c r="F988" s="3">
        <f>WEEKDAY(DATE(2024,MONTH(tblData[[#This Row],[Birthday 2024]]),1),2)</f>
        <v>2</v>
      </c>
      <c r="G988" s="87">
        <f>DATE(2024,MONTH(tblData[[#This Row],[Birthday 2024]]),1)</f>
        <v>45566</v>
      </c>
      <c r="H988" s="87">
        <f>IF(tblData[[#This Row],[First Day of week of the month]]&lt;=2,tblData[[#This Row],[First Day of week]]+2-tblData[[#This Row],[First Day of week of the month]],tblData[[#This Row],[First Day of week]]+7-tblData[[#This Row],[First Day of week of the month]]+2)</f>
        <v>45566</v>
      </c>
      <c r="I988" s="87">
        <f>tblData[[#This Row],[First Tuesday of the month]]+7*2</f>
        <v>45580</v>
      </c>
      <c r="J988" s="3" t="b">
        <f>tblData[[#This Row],[Third Tuesday of the month]]=tblData[[#This Row],[Birthday 2024]]</f>
        <v>0</v>
      </c>
      <c r="K988" s="87" cm="1">
        <f t="array" ref="K988">tblData[[#This Row],[Birthday 2024]]-_xlfn.SWITCH(tblData[[#This Row],[Day of week]],7,0,6,6,5,5,4,4,3,3,2,2,1,1)</f>
        <v>45571</v>
      </c>
      <c r="L988" s="87">
        <f>IF(MONTH(tblData[[#This Row],[Birthday 2024]])=2,DATE(2024,2,25),EOMONTH(tblData[[#This Row],[Birthday 2024]],0)-4)</f>
        <v>45592</v>
      </c>
      <c r="M988" s="87">
        <f>EOMONTH(tblData[[#This Row],[Birthday 2024]],0)</f>
        <v>45596</v>
      </c>
      <c r="N988" s="87" t="b">
        <f>MEDIAN(tblData[[#This Row],[Last - 5]:[Last]],tblData[[#This Row],[Birthday 2024]])=tblData[[#This Row],[Birthday 2024]]</f>
        <v>0</v>
      </c>
      <c r="O988" s="87" t="b">
        <f>DAY(tblData[[#This Row],[Birthday 2024]]) = DAY(EDATE(tblData[[#This Row],[Birthday 2024]],6))</f>
        <v>1</v>
      </c>
      <c r="P988" s="87" t="b">
        <f>IF((tblData[[#This Row],[Day of week]]=7)+(tblData[[#This Row],[Day of week]]=6),TRUE,FALSE)</f>
        <v>0</v>
      </c>
      <c r="Q988" s="3">
        <f>IF(tblData[[#This Row],[Is Weekend]],DAY(tblData[[#This Row],[Birthday 2024]]),0)</f>
        <v>0</v>
      </c>
    </row>
    <row r="989" spans="2:17" ht="23.25" customHeight="1" x14ac:dyDescent="0.25">
      <c r="B989" s="19" t="s">
        <v>965</v>
      </c>
      <c r="C989" s="20">
        <v>37234</v>
      </c>
      <c r="D989" s="86">
        <f>DATE(2024,MONTH(tblData[[#This Row],[Birthday (MM/DD/YYYY)]]),DAY(tblData[[#This Row],[Birthday (MM/DD/YYYY)]]))</f>
        <v>45635</v>
      </c>
      <c r="E989" s="3">
        <f>WEEKDAY(tblData[[#This Row],[Birthday 2024]],2)</f>
        <v>1</v>
      </c>
      <c r="F989" s="3">
        <f>WEEKDAY(DATE(2024,MONTH(tblData[[#This Row],[Birthday 2024]]),1),2)</f>
        <v>7</v>
      </c>
      <c r="G989" s="87">
        <f>DATE(2024,MONTH(tblData[[#This Row],[Birthday 2024]]),1)</f>
        <v>45627</v>
      </c>
      <c r="H989" s="87">
        <f>IF(tblData[[#This Row],[First Day of week of the month]]&lt;=2,tblData[[#This Row],[First Day of week]]+2-tblData[[#This Row],[First Day of week of the month]],tblData[[#This Row],[First Day of week]]+7-tblData[[#This Row],[First Day of week of the month]]+2)</f>
        <v>45629</v>
      </c>
      <c r="I989" s="87">
        <f>tblData[[#This Row],[First Tuesday of the month]]+7*2</f>
        <v>45643</v>
      </c>
      <c r="J989" s="3" t="b">
        <f>tblData[[#This Row],[Third Tuesday of the month]]=tblData[[#This Row],[Birthday 2024]]</f>
        <v>0</v>
      </c>
      <c r="K989" s="87" cm="1">
        <f t="array" ref="K989">tblData[[#This Row],[Birthday 2024]]-_xlfn.SWITCH(tblData[[#This Row],[Day of week]],7,0,6,6,5,5,4,4,3,3,2,2,1,1)</f>
        <v>45634</v>
      </c>
      <c r="L989" s="87">
        <f>IF(MONTH(tblData[[#This Row],[Birthday 2024]])=2,DATE(2024,2,25),EOMONTH(tblData[[#This Row],[Birthday 2024]],0)-4)</f>
        <v>45653</v>
      </c>
      <c r="M989" s="87">
        <f>EOMONTH(tblData[[#This Row],[Birthday 2024]],0)</f>
        <v>45657</v>
      </c>
      <c r="N989" s="87" t="b">
        <f>MEDIAN(tblData[[#This Row],[Last - 5]:[Last]],tblData[[#This Row],[Birthday 2024]])=tblData[[#This Row],[Birthday 2024]]</f>
        <v>0</v>
      </c>
      <c r="O989" s="87" t="b">
        <f>DAY(tblData[[#This Row],[Birthday 2024]]) = DAY(EDATE(tblData[[#This Row],[Birthday 2024]],6))</f>
        <v>1</v>
      </c>
      <c r="P989" s="87" t="b">
        <f>IF((tblData[[#This Row],[Day of week]]=7)+(tblData[[#This Row],[Day of week]]=6),TRUE,FALSE)</f>
        <v>0</v>
      </c>
      <c r="Q989" s="3">
        <f>IF(tblData[[#This Row],[Is Weekend]],DAY(tblData[[#This Row],[Birthday 2024]]),0)</f>
        <v>0</v>
      </c>
    </row>
    <row r="990" spans="2:17" ht="23.25" customHeight="1" x14ac:dyDescent="0.25">
      <c r="B990" s="19" t="s">
        <v>966</v>
      </c>
      <c r="C990" s="20">
        <v>37934</v>
      </c>
      <c r="D990" s="86">
        <f>DATE(2024,MONTH(tblData[[#This Row],[Birthday (MM/DD/YYYY)]]),DAY(tblData[[#This Row],[Birthday (MM/DD/YYYY)]]))</f>
        <v>45605</v>
      </c>
      <c r="E990" s="3">
        <f>WEEKDAY(tblData[[#This Row],[Birthday 2024]],2)</f>
        <v>6</v>
      </c>
      <c r="F990" s="3">
        <f>WEEKDAY(DATE(2024,MONTH(tblData[[#This Row],[Birthday 2024]]),1),2)</f>
        <v>5</v>
      </c>
      <c r="G990" s="87">
        <f>DATE(2024,MONTH(tblData[[#This Row],[Birthday 2024]]),1)</f>
        <v>45597</v>
      </c>
      <c r="H990" s="87">
        <f>IF(tblData[[#This Row],[First Day of week of the month]]&lt;=2,tblData[[#This Row],[First Day of week]]+2-tblData[[#This Row],[First Day of week of the month]],tblData[[#This Row],[First Day of week]]+7-tblData[[#This Row],[First Day of week of the month]]+2)</f>
        <v>45601</v>
      </c>
      <c r="I990" s="87">
        <f>tblData[[#This Row],[First Tuesday of the month]]+7*2</f>
        <v>45615</v>
      </c>
      <c r="J990" s="3" t="b">
        <f>tblData[[#This Row],[Third Tuesday of the month]]=tblData[[#This Row],[Birthday 2024]]</f>
        <v>0</v>
      </c>
      <c r="K990" s="87" cm="1">
        <f t="array" ref="K990">tblData[[#This Row],[Birthday 2024]]-_xlfn.SWITCH(tblData[[#This Row],[Day of week]],7,0,6,6,5,5,4,4,3,3,2,2,1,1)</f>
        <v>45599</v>
      </c>
      <c r="L990" s="87">
        <f>IF(MONTH(tblData[[#This Row],[Birthday 2024]])=2,DATE(2024,2,25),EOMONTH(tblData[[#This Row],[Birthday 2024]],0)-4)</f>
        <v>45622</v>
      </c>
      <c r="M990" s="87">
        <f>EOMONTH(tblData[[#This Row],[Birthday 2024]],0)</f>
        <v>45626</v>
      </c>
      <c r="N990" s="87" t="b">
        <f>MEDIAN(tblData[[#This Row],[Last - 5]:[Last]],tblData[[#This Row],[Birthday 2024]])=tblData[[#This Row],[Birthday 2024]]</f>
        <v>0</v>
      </c>
      <c r="O990" s="87" t="b">
        <f>DAY(tblData[[#This Row],[Birthday 2024]]) = DAY(EDATE(tblData[[#This Row],[Birthday 2024]],6))</f>
        <v>1</v>
      </c>
      <c r="P990" s="87" t="b">
        <f>IF((tblData[[#This Row],[Day of week]]=7)+(tblData[[#This Row],[Day of week]]=6),TRUE,FALSE)</f>
        <v>1</v>
      </c>
      <c r="Q990" s="3">
        <f>IF(tblData[[#This Row],[Is Weekend]],DAY(tblData[[#This Row],[Birthday 2024]]),0)</f>
        <v>9</v>
      </c>
    </row>
    <row r="991" spans="2:17" ht="23.25" customHeight="1" x14ac:dyDescent="0.25">
      <c r="B991" s="19" t="s">
        <v>967</v>
      </c>
      <c r="C991" s="20">
        <v>38230</v>
      </c>
      <c r="D991" s="86">
        <f>DATE(2024,MONTH(tblData[[#This Row],[Birthday (MM/DD/YYYY)]]),DAY(tblData[[#This Row],[Birthday (MM/DD/YYYY)]]))</f>
        <v>45535</v>
      </c>
      <c r="E991" s="3">
        <f>WEEKDAY(tblData[[#This Row],[Birthday 2024]],2)</f>
        <v>6</v>
      </c>
      <c r="F991" s="3">
        <f>WEEKDAY(DATE(2024,MONTH(tblData[[#This Row],[Birthday 2024]]),1),2)</f>
        <v>4</v>
      </c>
      <c r="G991" s="87">
        <f>DATE(2024,MONTH(tblData[[#This Row],[Birthday 2024]]),1)</f>
        <v>45505</v>
      </c>
      <c r="H991" s="87">
        <f>IF(tblData[[#This Row],[First Day of week of the month]]&lt;=2,tblData[[#This Row],[First Day of week]]+2-tblData[[#This Row],[First Day of week of the month]],tblData[[#This Row],[First Day of week]]+7-tblData[[#This Row],[First Day of week of the month]]+2)</f>
        <v>45510</v>
      </c>
      <c r="I991" s="87">
        <f>tblData[[#This Row],[First Tuesday of the month]]+7*2</f>
        <v>45524</v>
      </c>
      <c r="J991" s="3" t="b">
        <f>tblData[[#This Row],[Third Tuesday of the month]]=tblData[[#This Row],[Birthday 2024]]</f>
        <v>0</v>
      </c>
      <c r="K991" s="87" cm="1">
        <f t="array" ref="K991">tblData[[#This Row],[Birthday 2024]]-_xlfn.SWITCH(tblData[[#This Row],[Day of week]],7,0,6,6,5,5,4,4,3,3,2,2,1,1)</f>
        <v>45529</v>
      </c>
      <c r="L991" s="87">
        <f>IF(MONTH(tblData[[#This Row],[Birthday 2024]])=2,DATE(2024,2,25),EOMONTH(tblData[[#This Row],[Birthday 2024]],0)-4)</f>
        <v>45531</v>
      </c>
      <c r="M991" s="87">
        <f>EOMONTH(tblData[[#This Row],[Birthday 2024]],0)</f>
        <v>45535</v>
      </c>
      <c r="N991" s="87" t="b">
        <f>MEDIAN(tblData[[#This Row],[Last - 5]:[Last]],tblData[[#This Row],[Birthday 2024]])=tblData[[#This Row],[Birthday 2024]]</f>
        <v>1</v>
      </c>
      <c r="O991" s="87" t="b">
        <f>DAY(tblData[[#This Row],[Birthday 2024]]) = DAY(EDATE(tblData[[#This Row],[Birthday 2024]],6))</f>
        <v>0</v>
      </c>
      <c r="P991" s="87" t="b">
        <f>IF((tblData[[#This Row],[Day of week]]=7)+(tblData[[#This Row],[Day of week]]=6),TRUE,FALSE)</f>
        <v>1</v>
      </c>
      <c r="Q991" s="3">
        <f>IF(tblData[[#This Row],[Is Weekend]],DAY(tblData[[#This Row],[Birthday 2024]]),0)</f>
        <v>31</v>
      </c>
    </row>
    <row r="992" spans="2:17" ht="23.25" customHeight="1" x14ac:dyDescent="0.25">
      <c r="B992" s="19" t="s">
        <v>968</v>
      </c>
      <c r="C992" s="20">
        <v>37477</v>
      </c>
      <c r="D992" s="86">
        <f>DATE(2024,MONTH(tblData[[#This Row],[Birthday (MM/DD/YYYY)]]),DAY(tblData[[#This Row],[Birthday (MM/DD/YYYY)]]))</f>
        <v>45513</v>
      </c>
      <c r="E992" s="3">
        <f>WEEKDAY(tblData[[#This Row],[Birthday 2024]],2)</f>
        <v>5</v>
      </c>
      <c r="F992" s="3">
        <f>WEEKDAY(DATE(2024,MONTH(tblData[[#This Row],[Birthday 2024]]),1),2)</f>
        <v>4</v>
      </c>
      <c r="G992" s="87">
        <f>DATE(2024,MONTH(tblData[[#This Row],[Birthday 2024]]),1)</f>
        <v>45505</v>
      </c>
      <c r="H992" s="87">
        <f>IF(tblData[[#This Row],[First Day of week of the month]]&lt;=2,tblData[[#This Row],[First Day of week]]+2-tblData[[#This Row],[First Day of week of the month]],tblData[[#This Row],[First Day of week]]+7-tblData[[#This Row],[First Day of week of the month]]+2)</f>
        <v>45510</v>
      </c>
      <c r="I992" s="87">
        <f>tblData[[#This Row],[First Tuesday of the month]]+7*2</f>
        <v>45524</v>
      </c>
      <c r="J992" s="3" t="b">
        <f>tblData[[#This Row],[Third Tuesday of the month]]=tblData[[#This Row],[Birthday 2024]]</f>
        <v>0</v>
      </c>
      <c r="K992" s="87" cm="1">
        <f t="array" ref="K992">tblData[[#This Row],[Birthday 2024]]-_xlfn.SWITCH(tblData[[#This Row],[Day of week]],7,0,6,6,5,5,4,4,3,3,2,2,1,1)</f>
        <v>45508</v>
      </c>
      <c r="L992" s="87">
        <f>IF(MONTH(tblData[[#This Row],[Birthday 2024]])=2,DATE(2024,2,25),EOMONTH(tblData[[#This Row],[Birthday 2024]],0)-4)</f>
        <v>45531</v>
      </c>
      <c r="M992" s="87">
        <f>EOMONTH(tblData[[#This Row],[Birthday 2024]],0)</f>
        <v>45535</v>
      </c>
      <c r="N992" s="87" t="b">
        <f>MEDIAN(tblData[[#This Row],[Last - 5]:[Last]],tblData[[#This Row],[Birthday 2024]])=tblData[[#This Row],[Birthday 2024]]</f>
        <v>0</v>
      </c>
      <c r="O992" s="87" t="b">
        <f>DAY(tblData[[#This Row],[Birthday 2024]]) = DAY(EDATE(tblData[[#This Row],[Birthday 2024]],6))</f>
        <v>1</v>
      </c>
      <c r="P992" s="87" t="b">
        <f>IF((tblData[[#This Row],[Day of week]]=7)+(tblData[[#This Row],[Day of week]]=6),TRUE,FALSE)</f>
        <v>0</v>
      </c>
      <c r="Q992" s="3">
        <f>IF(tblData[[#This Row],[Is Weekend]],DAY(tblData[[#This Row],[Birthday 2024]]),0)</f>
        <v>0</v>
      </c>
    </row>
    <row r="993" spans="2:650" ht="23.25" customHeight="1" x14ac:dyDescent="0.25">
      <c r="B993" s="19" t="s">
        <v>969</v>
      </c>
      <c r="C993" s="20">
        <v>37885</v>
      </c>
      <c r="D993" s="86">
        <f>DATE(2024,MONTH(tblData[[#This Row],[Birthday (MM/DD/YYYY)]]),DAY(tblData[[#This Row],[Birthday (MM/DD/YYYY)]]))</f>
        <v>45556</v>
      </c>
      <c r="E993" s="3">
        <f>WEEKDAY(tblData[[#This Row],[Birthday 2024]],2)</f>
        <v>6</v>
      </c>
      <c r="F993" s="3">
        <f>WEEKDAY(DATE(2024,MONTH(tblData[[#This Row],[Birthday 2024]]),1),2)</f>
        <v>7</v>
      </c>
      <c r="G993" s="87">
        <f>DATE(2024,MONTH(tblData[[#This Row],[Birthday 2024]]),1)</f>
        <v>45536</v>
      </c>
      <c r="H993" s="87">
        <f>IF(tblData[[#This Row],[First Day of week of the month]]&lt;=2,tblData[[#This Row],[First Day of week]]+2-tblData[[#This Row],[First Day of week of the month]],tblData[[#This Row],[First Day of week]]+7-tblData[[#This Row],[First Day of week of the month]]+2)</f>
        <v>45538</v>
      </c>
      <c r="I993" s="87">
        <f>tblData[[#This Row],[First Tuesday of the month]]+7*2</f>
        <v>45552</v>
      </c>
      <c r="J993" s="3" t="b">
        <f>tblData[[#This Row],[Third Tuesday of the month]]=tblData[[#This Row],[Birthday 2024]]</f>
        <v>0</v>
      </c>
      <c r="K993" s="87" cm="1">
        <f t="array" ref="K993">tblData[[#This Row],[Birthday 2024]]-_xlfn.SWITCH(tblData[[#This Row],[Day of week]],7,0,6,6,5,5,4,4,3,3,2,2,1,1)</f>
        <v>45550</v>
      </c>
      <c r="L993" s="87">
        <f>IF(MONTH(tblData[[#This Row],[Birthday 2024]])=2,DATE(2024,2,25),EOMONTH(tblData[[#This Row],[Birthday 2024]],0)-4)</f>
        <v>45561</v>
      </c>
      <c r="M993" s="87">
        <f>EOMONTH(tblData[[#This Row],[Birthday 2024]],0)</f>
        <v>45565</v>
      </c>
      <c r="N993" s="87" t="b">
        <f>MEDIAN(tblData[[#This Row],[Last - 5]:[Last]],tblData[[#This Row],[Birthday 2024]])=tblData[[#This Row],[Birthday 2024]]</f>
        <v>0</v>
      </c>
      <c r="O993" s="87" t="b">
        <f>DAY(tblData[[#This Row],[Birthday 2024]]) = DAY(EDATE(tblData[[#This Row],[Birthday 2024]],6))</f>
        <v>1</v>
      </c>
      <c r="P993" s="87" t="b">
        <f>IF((tblData[[#This Row],[Day of week]]=7)+(tblData[[#This Row],[Day of week]]=6),TRUE,FALSE)</f>
        <v>1</v>
      </c>
      <c r="Q993" s="3">
        <f>IF(tblData[[#This Row],[Is Weekend]],DAY(tblData[[#This Row],[Birthday 2024]]),0)</f>
        <v>21</v>
      </c>
    </row>
    <row r="994" spans="2:650" ht="23.25" customHeight="1" x14ac:dyDescent="0.25">
      <c r="B994" s="19" t="s">
        <v>970</v>
      </c>
      <c r="C994" s="20">
        <v>36980</v>
      </c>
      <c r="D994" s="86">
        <f>DATE(2024,MONTH(tblData[[#This Row],[Birthday (MM/DD/YYYY)]]),DAY(tblData[[#This Row],[Birthday (MM/DD/YYYY)]]))</f>
        <v>45381</v>
      </c>
      <c r="E994" s="3">
        <f>WEEKDAY(tblData[[#This Row],[Birthday 2024]],2)</f>
        <v>6</v>
      </c>
      <c r="F994" s="3">
        <f>WEEKDAY(DATE(2024,MONTH(tblData[[#This Row],[Birthday 2024]]),1),2)</f>
        <v>5</v>
      </c>
      <c r="G994" s="87">
        <f>DATE(2024,MONTH(tblData[[#This Row],[Birthday 2024]]),1)</f>
        <v>45352</v>
      </c>
      <c r="H994" s="87">
        <f>IF(tblData[[#This Row],[First Day of week of the month]]&lt;=2,tblData[[#This Row],[First Day of week]]+2-tblData[[#This Row],[First Day of week of the month]],tblData[[#This Row],[First Day of week]]+7-tblData[[#This Row],[First Day of week of the month]]+2)</f>
        <v>45356</v>
      </c>
      <c r="I994" s="87">
        <f>tblData[[#This Row],[First Tuesday of the month]]+7*2</f>
        <v>45370</v>
      </c>
      <c r="J994" s="3" t="b">
        <f>tblData[[#This Row],[Third Tuesday of the month]]=tblData[[#This Row],[Birthday 2024]]</f>
        <v>0</v>
      </c>
      <c r="K994" s="87" cm="1">
        <f t="array" ref="K994">tblData[[#This Row],[Birthday 2024]]-_xlfn.SWITCH(tblData[[#This Row],[Day of week]],7,0,6,6,5,5,4,4,3,3,2,2,1,1)</f>
        <v>45375</v>
      </c>
      <c r="L994" s="87">
        <f>IF(MONTH(tblData[[#This Row],[Birthday 2024]])=2,DATE(2024,2,25),EOMONTH(tblData[[#This Row],[Birthday 2024]],0)-4)</f>
        <v>45378</v>
      </c>
      <c r="M994" s="87">
        <f>EOMONTH(tblData[[#This Row],[Birthday 2024]],0)</f>
        <v>45382</v>
      </c>
      <c r="N994" s="87" t="b">
        <f>MEDIAN(tblData[[#This Row],[Last - 5]:[Last]],tblData[[#This Row],[Birthday 2024]])=tblData[[#This Row],[Birthday 2024]]</f>
        <v>1</v>
      </c>
      <c r="O994" s="87" t="b">
        <f>DAY(tblData[[#This Row],[Birthday 2024]]) = DAY(EDATE(tblData[[#This Row],[Birthday 2024]],6))</f>
        <v>1</v>
      </c>
      <c r="P994" s="87" t="b">
        <f>IF((tblData[[#This Row],[Day of week]]=7)+(tblData[[#This Row],[Day of week]]=6),TRUE,FALSE)</f>
        <v>1</v>
      </c>
      <c r="Q994" s="3">
        <f>IF(tblData[[#This Row],[Is Weekend]],DAY(tblData[[#This Row],[Birthday 2024]]),0)</f>
        <v>30</v>
      </c>
    </row>
    <row r="995" spans="2:650" ht="23.25" customHeight="1" x14ac:dyDescent="0.25">
      <c r="B995" s="19" t="s">
        <v>971</v>
      </c>
      <c r="C995" s="20">
        <v>37887</v>
      </c>
      <c r="D995" s="86">
        <f>DATE(2024,MONTH(tblData[[#This Row],[Birthday (MM/DD/YYYY)]]),DAY(tblData[[#This Row],[Birthday (MM/DD/YYYY)]]))</f>
        <v>45558</v>
      </c>
      <c r="E995" s="3">
        <f>WEEKDAY(tblData[[#This Row],[Birthday 2024]],2)</f>
        <v>1</v>
      </c>
      <c r="F995" s="3">
        <f>WEEKDAY(DATE(2024,MONTH(tblData[[#This Row],[Birthday 2024]]),1),2)</f>
        <v>7</v>
      </c>
      <c r="G995" s="87">
        <f>DATE(2024,MONTH(tblData[[#This Row],[Birthday 2024]]),1)</f>
        <v>45536</v>
      </c>
      <c r="H995" s="87">
        <f>IF(tblData[[#This Row],[First Day of week of the month]]&lt;=2,tblData[[#This Row],[First Day of week]]+2-tblData[[#This Row],[First Day of week of the month]],tblData[[#This Row],[First Day of week]]+7-tblData[[#This Row],[First Day of week of the month]]+2)</f>
        <v>45538</v>
      </c>
      <c r="I995" s="87">
        <f>tblData[[#This Row],[First Tuesday of the month]]+7*2</f>
        <v>45552</v>
      </c>
      <c r="J995" s="3" t="b">
        <f>tblData[[#This Row],[Third Tuesday of the month]]=tblData[[#This Row],[Birthday 2024]]</f>
        <v>0</v>
      </c>
      <c r="K995" s="87" cm="1">
        <f t="array" ref="K995">tblData[[#This Row],[Birthday 2024]]-_xlfn.SWITCH(tblData[[#This Row],[Day of week]],7,0,6,6,5,5,4,4,3,3,2,2,1,1)</f>
        <v>45557</v>
      </c>
      <c r="L995" s="87">
        <f>IF(MONTH(tblData[[#This Row],[Birthday 2024]])=2,DATE(2024,2,25),EOMONTH(tblData[[#This Row],[Birthday 2024]],0)-4)</f>
        <v>45561</v>
      </c>
      <c r="M995" s="87">
        <f>EOMONTH(tblData[[#This Row],[Birthday 2024]],0)</f>
        <v>45565</v>
      </c>
      <c r="N995" s="87" t="b">
        <f>MEDIAN(tblData[[#This Row],[Last - 5]:[Last]],tblData[[#This Row],[Birthday 2024]])=tblData[[#This Row],[Birthday 2024]]</f>
        <v>0</v>
      </c>
      <c r="O995" s="87" t="b">
        <f>DAY(tblData[[#This Row],[Birthday 2024]]) = DAY(EDATE(tblData[[#This Row],[Birthday 2024]],6))</f>
        <v>1</v>
      </c>
      <c r="P995" s="87" t="b">
        <f>IF((tblData[[#This Row],[Day of week]]=7)+(tblData[[#This Row],[Day of week]]=6),TRUE,FALSE)</f>
        <v>0</v>
      </c>
      <c r="Q995" s="3">
        <f>IF(tblData[[#This Row],[Is Weekend]],DAY(tblData[[#This Row],[Birthday 2024]]),0)</f>
        <v>0</v>
      </c>
    </row>
    <row r="996" spans="2:650" ht="23.25" customHeight="1" x14ac:dyDescent="0.25">
      <c r="B996" s="19" t="s">
        <v>972</v>
      </c>
      <c r="C996" s="20">
        <v>37489</v>
      </c>
      <c r="D996" s="86">
        <f>DATE(2024,MONTH(tblData[[#This Row],[Birthday (MM/DD/YYYY)]]),DAY(tblData[[#This Row],[Birthday (MM/DD/YYYY)]]))</f>
        <v>45525</v>
      </c>
      <c r="E996" s="3">
        <f>WEEKDAY(tblData[[#This Row],[Birthday 2024]],2)</f>
        <v>3</v>
      </c>
      <c r="F996" s="3">
        <f>WEEKDAY(DATE(2024,MONTH(tblData[[#This Row],[Birthday 2024]]),1),2)</f>
        <v>4</v>
      </c>
      <c r="G996" s="87">
        <f>DATE(2024,MONTH(tblData[[#This Row],[Birthday 2024]]),1)</f>
        <v>45505</v>
      </c>
      <c r="H996" s="87">
        <f>IF(tblData[[#This Row],[First Day of week of the month]]&lt;=2,tblData[[#This Row],[First Day of week]]+2-tblData[[#This Row],[First Day of week of the month]],tblData[[#This Row],[First Day of week]]+7-tblData[[#This Row],[First Day of week of the month]]+2)</f>
        <v>45510</v>
      </c>
      <c r="I996" s="87">
        <f>tblData[[#This Row],[First Tuesday of the month]]+7*2</f>
        <v>45524</v>
      </c>
      <c r="J996" s="3" t="b">
        <f>tblData[[#This Row],[Third Tuesday of the month]]=tblData[[#This Row],[Birthday 2024]]</f>
        <v>0</v>
      </c>
      <c r="K996" s="87" cm="1">
        <f t="array" ref="K996">tblData[[#This Row],[Birthday 2024]]-_xlfn.SWITCH(tblData[[#This Row],[Day of week]],7,0,6,6,5,5,4,4,3,3,2,2,1,1)</f>
        <v>45522</v>
      </c>
      <c r="L996" s="87">
        <f>IF(MONTH(tblData[[#This Row],[Birthday 2024]])=2,DATE(2024,2,25),EOMONTH(tblData[[#This Row],[Birthday 2024]],0)-4)</f>
        <v>45531</v>
      </c>
      <c r="M996" s="87">
        <f>EOMONTH(tblData[[#This Row],[Birthday 2024]],0)</f>
        <v>45535</v>
      </c>
      <c r="N996" s="87" t="b">
        <f>MEDIAN(tblData[[#This Row],[Last - 5]:[Last]],tblData[[#This Row],[Birthday 2024]])=tblData[[#This Row],[Birthday 2024]]</f>
        <v>0</v>
      </c>
      <c r="O996" s="87" t="b">
        <f>DAY(tblData[[#This Row],[Birthday 2024]]) = DAY(EDATE(tblData[[#This Row],[Birthday 2024]],6))</f>
        <v>1</v>
      </c>
      <c r="P996" s="87" t="b">
        <f>IF((tblData[[#This Row],[Day of week]]=7)+(tblData[[#This Row],[Day of week]]=6),TRUE,FALSE)</f>
        <v>0</v>
      </c>
      <c r="Q996" s="3">
        <f>IF(tblData[[#This Row],[Is Weekend]],DAY(tblData[[#This Row],[Birthday 2024]]),0)</f>
        <v>0</v>
      </c>
    </row>
    <row r="997" spans="2:650" ht="23.25" customHeight="1" x14ac:dyDescent="0.25">
      <c r="B997" s="19" t="s">
        <v>973</v>
      </c>
      <c r="C997" s="20">
        <v>36980</v>
      </c>
      <c r="D997" s="86">
        <f>DATE(2024,MONTH(tblData[[#This Row],[Birthday (MM/DD/YYYY)]]),DAY(tblData[[#This Row],[Birthday (MM/DD/YYYY)]]))</f>
        <v>45381</v>
      </c>
      <c r="E997" s="3">
        <f>WEEKDAY(tblData[[#This Row],[Birthday 2024]],2)</f>
        <v>6</v>
      </c>
      <c r="F997" s="3">
        <f>WEEKDAY(DATE(2024,MONTH(tblData[[#This Row],[Birthday 2024]]),1),2)</f>
        <v>5</v>
      </c>
      <c r="G997" s="87">
        <f>DATE(2024,MONTH(tblData[[#This Row],[Birthday 2024]]),1)</f>
        <v>45352</v>
      </c>
      <c r="H997" s="87">
        <f>IF(tblData[[#This Row],[First Day of week of the month]]&lt;=2,tblData[[#This Row],[First Day of week]]+2-tblData[[#This Row],[First Day of week of the month]],tblData[[#This Row],[First Day of week]]+7-tblData[[#This Row],[First Day of week of the month]]+2)</f>
        <v>45356</v>
      </c>
      <c r="I997" s="87">
        <f>tblData[[#This Row],[First Tuesday of the month]]+7*2</f>
        <v>45370</v>
      </c>
      <c r="J997" s="3" t="b">
        <f>tblData[[#This Row],[Third Tuesday of the month]]=tblData[[#This Row],[Birthday 2024]]</f>
        <v>0</v>
      </c>
      <c r="K997" s="87" cm="1">
        <f t="array" ref="K997">tblData[[#This Row],[Birthday 2024]]-_xlfn.SWITCH(tblData[[#This Row],[Day of week]],7,0,6,6,5,5,4,4,3,3,2,2,1,1)</f>
        <v>45375</v>
      </c>
      <c r="L997" s="87">
        <f>IF(MONTH(tblData[[#This Row],[Birthday 2024]])=2,DATE(2024,2,25),EOMONTH(tblData[[#This Row],[Birthday 2024]],0)-4)</f>
        <v>45378</v>
      </c>
      <c r="M997" s="87">
        <f>EOMONTH(tblData[[#This Row],[Birthday 2024]],0)</f>
        <v>45382</v>
      </c>
      <c r="N997" s="87" t="b">
        <f>MEDIAN(tblData[[#This Row],[Last - 5]:[Last]],tblData[[#This Row],[Birthday 2024]])=tblData[[#This Row],[Birthday 2024]]</f>
        <v>1</v>
      </c>
      <c r="O997" s="87" t="b">
        <f>DAY(tblData[[#This Row],[Birthday 2024]]) = DAY(EDATE(tblData[[#This Row],[Birthday 2024]],6))</f>
        <v>1</v>
      </c>
      <c r="P997" s="87" t="b">
        <f>IF((tblData[[#This Row],[Day of week]]=7)+(tblData[[#This Row],[Day of week]]=6),TRUE,FALSE)</f>
        <v>1</v>
      </c>
      <c r="Q997" s="3">
        <f>IF(tblData[[#This Row],[Is Weekend]],DAY(tblData[[#This Row],[Birthday 2024]]),0)</f>
        <v>30</v>
      </c>
    </row>
    <row r="998" spans="2:650" ht="23.25" customHeight="1" x14ac:dyDescent="0.25">
      <c r="B998" s="19" t="s">
        <v>974</v>
      </c>
      <c r="C998" s="20">
        <v>37686</v>
      </c>
      <c r="D998" s="86">
        <f>DATE(2024,MONTH(tblData[[#This Row],[Birthday (MM/DD/YYYY)]]),DAY(tblData[[#This Row],[Birthday (MM/DD/YYYY)]]))</f>
        <v>45357</v>
      </c>
      <c r="E998" s="3">
        <f>WEEKDAY(tblData[[#This Row],[Birthday 2024]],2)</f>
        <v>3</v>
      </c>
      <c r="F998" s="3">
        <f>WEEKDAY(DATE(2024,MONTH(tblData[[#This Row],[Birthday 2024]]),1),2)</f>
        <v>5</v>
      </c>
      <c r="G998" s="87">
        <f>DATE(2024,MONTH(tblData[[#This Row],[Birthday 2024]]),1)</f>
        <v>45352</v>
      </c>
      <c r="H998" s="87">
        <f>IF(tblData[[#This Row],[First Day of week of the month]]&lt;=2,tblData[[#This Row],[First Day of week]]+2-tblData[[#This Row],[First Day of week of the month]],tblData[[#This Row],[First Day of week]]+7-tblData[[#This Row],[First Day of week of the month]]+2)</f>
        <v>45356</v>
      </c>
      <c r="I998" s="87">
        <f>tblData[[#This Row],[First Tuesday of the month]]+7*2</f>
        <v>45370</v>
      </c>
      <c r="J998" s="3" t="b">
        <f>tblData[[#This Row],[Third Tuesday of the month]]=tblData[[#This Row],[Birthday 2024]]</f>
        <v>0</v>
      </c>
      <c r="K998" s="87" cm="1">
        <f t="array" ref="K998">tblData[[#This Row],[Birthday 2024]]-_xlfn.SWITCH(tblData[[#This Row],[Day of week]],7,0,6,6,5,5,4,4,3,3,2,2,1,1)</f>
        <v>45354</v>
      </c>
      <c r="L998" s="87">
        <f>IF(MONTH(tblData[[#This Row],[Birthday 2024]])=2,DATE(2024,2,25),EOMONTH(tblData[[#This Row],[Birthday 2024]],0)-4)</f>
        <v>45378</v>
      </c>
      <c r="M998" s="87">
        <f>EOMONTH(tblData[[#This Row],[Birthday 2024]],0)</f>
        <v>45382</v>
      </c>
      <c r="N998" s="87" t="b">
        <f>MEDIAN(tblData[[#This Row],[Last - 5]:[Last]],tblData[[#This Row],[Birthday 2024]])=tblData[[#This Row],[Birthday 2024]]</f>
        <v>0</v>
      </c>
      <c r="O998" s="87" t="b">
        <f>DAY(tblData[[#This Row],[Birthday 2024]]) = DAY(EDATE(tblData[[#This Row],[Birthday 2024]],6))</f>
        <v>1</v>
      </c>
      <c r="P998" s="87" t="b">
        <f>IF((tblData[[#This Row],[Day of week]]=7)+(tblData[[#This Row],[Day of week]]=6),TRUE,FALSE)</f>
        <v>0</v>
      </c>
      <c r="Q998" s="3">
        <f>IF(tblData[[#This Row],[Is Weekend]],DAY(tblData[[#This Row],[Birthday 2024]]),0)</f>
        <v>0</v>
      </c>
    </row>
    <row r="999" spans="2:650" ht="23.25" customHeight="1" x14ac:dyDescent="0.25">
      <c r="B999" s="19" t="s">
        <v>975</v>
      </c>
      <c r="C999" s="20">
        <v>38037</v>
      </c>
      <c r="D999" s="86">
        <f>DATE(2024,MONTH(tblData[[#This Row],[Birthday (MM/DD/YYYY)]]),DAY(tblData[[#This Row],[Birthday (MM/DD/YYYY)]]))</f>
        <v>45342</v>
      </c>
      <c r="E999" s="3">
        <f>WEEKDAY(tblData[[#This Row],[Birthday 2024]],2)</f>
        <v>2</v>
      </c>
      <c r="F999" s="3">
        <f>WEEKDAY(DATE(2024,MONTH(tblData[[#This Row],[Birthday 2024]]),1),2)</f>
        <v>4</v>
      </c>
      <c r="G999" s="87">
        <f>DATE(2024,MONTH(tblData[[#This Row],[Birthday 2024]]),1)</f>
        <v>45323</v>
      </c>
      <c r="H999" s="87">
        <f>IF(tblData[[#This Row],[First Day of week of the month]]&lt;=2,tblData[[#This Row],[First Day of week]]+2-tblData[[#This Row],[First Day of week of the month]],tblData[[#This Row],[First Day of week]]+7-tblData[[#This Row],[First Day of week of the month]]+2)</f>
        <v>45328</v>
      </c>
      <c r="I999" s="87">
        <f>tblData[[#This Row],[First Tuesday of the month]]+7*2</f>
        <v>45342</v>
      </c>
      <c r="J999" s="3" t="b">
        <f>tblData[[#This Row],[Third Tuesday of the month]]=tblData[[#This Row],[Birthday 2024]]</f>
        <v>1</v>
      </c>
      <c r="K999" s="87" cm="1">
        <f t="array" ref="K999">tblData[[#This Row],[Birthday 2024]]-_xlfn.SWITCH(tblData[[#This Row],[Day of week]],7,0,6,6,5,5,4,4,3,3,2,2,1,1)</f>
        <v>45340</v>
      </c>
      <c r="L999" s="87">
        <f>IF(MONTH(tblData[[#This Row],[Birthday 2024]])=2,DATE(2024,2,25),EOMONTH(tblData[[#This Row],[Birthday 2024]],0)-4)</f>
        <v>45347</v>
      </c>
      <c r="M999" s="87">
        <f>EOMONTH(tblData[[#This Row],[Birthday 2024]],0)</f>
        <v>45351</v>
      </c>
      <c r="N999" s="87" t="b">
        <f>MEDIAN(tblData[[#This Row],[Last - 5]:[Last]],tblData[[#This Row],[Birthday 2024]])=tblData[[#This Row],[Birthday 2024]]</f>
        <v>0</v>
      </c>
      <c r="O999" s="87" t="b">
        <f>DAY(tblData[[#This Row],[Birthday 2024]]) = DAY(EDATE(tblData[[#This Row],[Birthday 2024]],6))</f>
        <v>1</v>
      </c>
      <c r="P999" s="87" t="b">
        <f>IF((tblData[[#This Row],[Day of week]]=7)+(tblData[[#This Row],[Day of week]]=6),TRUE,FALSE)</f>
        <v>0</v>
      </c>
      <c r="Q999" s="3">
        <f>IF(tblData[[#This Row],[Is Weekend]],DAY(tblData[[#This Row],[Birthday 2024]]),0)</f>
        <v>0</v>
      </c>
    </row>
    <row r="1000" spans="2:650" ht="23.25" customHeight="1" x14ac:dyDescent="0.25">
      <c r="B1000" s="19" t="s">
        <v>976</v>
      </c>
      <c r="C1000" s="20">
        <v>37591</v>
      </c>
      <c r="D1000" s="86">
        <f>DATE(2024,MONTH(tblData[[#This Row],[Birthday (MM/DD/YYYY)]]),DAY(tblData[[#This Row],[Birthday (MM/DD/YYYY)]]))</f>
        <v>45627</v>
      </c>
      <c r="E1000" s="3">
        <f>WEEKDAY(tblData[[#This Row],[Birthday 2024]],2)</f>
        <v>7</v>
      </c>
      <c r="F1000" s="3">
        <f>WEEKDAY(DATE(2024,MONTH(tblData[[#This Row],[Birthday 2024]]),1),2)</f>
        <v>7</v>
      </c>
      <c r="G1000" s="87">
        <f>DATE(2024,MONTH(tblData[[#This Row],[Birthday 2024]]),1)</f>
        <v>45627</v>
      </c>
      <c r="H1000" s="87">
        <f>IF(tblData[[#This Row],[First Day of week of the month]]&lt;=2,tblData[[#This Row],[First Day of week]]+2-tblData[[#This Row],[First Day of week of the month]],tblData[[#This Row],[First Day of week]]+7-tblData[[#This Row],[First Day of week of the month]]+2)</f>
        <v>45629</v>
      </c>
      <c r="I1000" s="87">
        <f>tblData[[#This Row],[First Tuesday of the month]]+7*2</f>
        <v>45643</v>
      </c>
      <c r="J1000" s="3" t="b">
        <f>tblData[[#This Row],[Third Tuesday of the month]]=tblData[[#This Row],[Birthday 2024]]</f>
        <v>0</v>
      </c>
      <c r="K1000" s="87" cm="1">
        <f t="array" ref="K1000">tblData[[#This Row],[Birthday 2024]]-_xlfn.SWITCH(tblData[[#This Row],[Day of week]],7,0,6,6,5,5,4,4,3,3,2,2,1,1)</f>
        <v>45627</v>
      </c>
      <c r="L1000" s="87">
        <f>IF(MONTH(tblData[[#This Row],[Birthday 2024]])=2,DATE(2024,2,25),EOMONTH(tblData[[#This Row],[Birthday 2024]],0)-4)</f>
        <v>45653</v>
      </c>
      <c r="M1000" s="87">
        <f>EOMONTH(tblData[[#This Row],[Birthday 2024]],0)</f>
        <v>45657</v>
      </c>
      <c r="N1000" s="87" t="b">
        <f>MEDIAN(tblData[[#This Row],[Last - 5]:[Last]],tblData[[#This Row],[Birthday 2024]])=tblData[[#This Row],[Birthday 2024]]</f>
        <v>0</v>
      </c>
      <c r="O1000" s="87" t="b">
        <f>DAY(tblData[[#This Row],[Birthday 2024]]) = DAY(EDATE(tblData[[#This Row],[Birthday 2024]],6))</f>
        <v>1</v>
      </c>
      <c r="P1000" s="87" t="b">
        <f>IF((tblData[[#This Row],[Day of week]]=7)+(tblData[[#This Row],[Day of week]]=6),TRUE,FALSE)</f>
        <v>1</v>
      </c>
      <c r="Q1000" s="3">
        <f>IF(tblData[[#This Row],[Is Weekend]],DAY(tblData[[#This Row],[Birthday 2024]]),0)</f>
        <v>1</v>
      </c>
      <c r="XZ1000" s="84">
        <v>125713</v>
      </c>
    </row>
    <row r="1001" spans="2:650" ht="23.25" customHeight="1" x14ac:dyDescent="0.25">
      <c r="B1001" s="19" t="s">
        <v>977</v>
      </c>
      <c r="C1001" s="20">
        <v>37106</v>
      </c>
      <c r="D1001" s="86">
        <f>DATE(2024,MONTH(tblData[[#This Row],[Birthday (MM/DD/YYYY)]]),DAY(tblData[[#This Row],[Birthday (MM/DD/YYYY)]]))</f>
        <v>45507</v>
      </c>
      <c r="E1001" s="3">
        <f>WEEKDAY(tblData[[#This Row],[Birthday 2024]],2)</f>
        <v>6</v>
      </c>
      <c r="F1001" s="3">
        <f>WEEKDAY(DATE(2024,MONTH(tblData[[#This Row],[Birthday 2024]]),1),2)</f>
        <v>4</v>
      </c>
      <c r="G1001" s="87">
        <f>DATE(2024,MONTH(tblData[[#This Row],[Birthday 2024]]),1)</f>
        <v>45505</v>
      </c>
      <c r="H1001" s="87">
        <f>IF(tblData[[#This Row],[First Day of week of the month]]&lt;=2,tblData[[#This Row],[First Day of week]]+2-tblData[[#This Row],[First Day of week of the month]],tblData[[#This Row],[First Day of week]]+7-tblData[[#This Row],[First Day of week of the month]]+2)</f>
        <v>45510</v>
      </c>
      <c r="I1001" s="87">
        <f>tblData[[#This Row],[First Tuesday of the month]]+7*2</f>
        <v>45524</v>
      </c>
      <c r="J1001" s="3" t="b">
        <f>tblData[[#This Row],[Third Tuesday of the month]]=tblData[[#This Row],[Birthday 2024]]</f>
        <v>0</v>
      </c>
      <c r="K1001" s="87" cm="1">
        <f t="array" ref="K1001">tblData[[#This Row],[Birthday 2024]]-_xlfn.SWITCH(tblData[[#This Row],[Day of week]],7,0,6,6,5,5,4,4,3,3,2,2,1,1)</f>
        <v>45501</v>
      </c>
      <c r="L1001" s="87">
        <f>IF(MONTH(tblData[[#This Row],[Birthday 2024]])=2,DATE(2024,2,25),EOMONTH(tblData[[#This Row],[Birthday 2024]],0)-4)</f>
        <v>45531</v>
      </c>
      <c r="M1001" s="87">
        <f>EOMONTH(tblData[[#This Row],[Birthday 2024]],0)</f>
        <v>45535</v>
      </c>
      <c r="N1001" s="87" t="b">
        <f>MEDIAN(tblData[[#This Row],[Last - 5]:[Last]],tblData[[#This Row],[Birthday 2024]])=tblData[[#This Row],[Birthday 2024]]</f>
        <v>0</v>
      </c>
      <c r="O1001" s="87" t="b">
        <f>DAY(tblData[[#This Row],[Birthday 2024]]) = DAY(EDATE(tblData[[#This Row],[Birthday 2024]],6))</f>
        <v>1</v>
      </c>
      <c r="P1001" s="87" t="b">
        <f>IF((tblData[[#This Row],[Day of week]]=7)+(tblData[[#This Row],[Day of week]]=6),TRUE,FALSE)</f>
        <v>1</v>
      </c>
      <c r="Q1001" s="3">
        <f>IF(tblData[[#This Row],[Is Weekend]],DAY(tblData[[#This Row],[Birthday 2024]]),0)</f>
        <v>3</v>
      </c>
    </row>
    <row r="1002" spans="2:650" ht="23.25" customHeight="1" x14ac:dyDescent="0.25">
      <c r="B1002" s="19" t="s">
        <v>978</v>
      </c>
      <c r="C1002" s="20">
        <v>37137</v>
      </c>
      <c r="D1002" s="86">
        <f>DATE(2024,MONTH(tblData[[#This Row],[Birthday (MM/DD/YYYY)]]),DAY(tblData[[#This Row],[Birthday (MM/DD/YYYY)]]))</f>
        <v>45538</v>
      </c>
      <c r="E1002" s="3">
        <f>WEEKDAY(tblData[[#This Row],[Birthday 2024]],2)</f>
        <v>2</v>
      </c>
      <c r="F1002" s="3">
        <f>WEEKDAY(DATE(2024,MONTH(tblData[[#This Row],[Birthday 2024]]),1),2)</f>
        <v>7</v>
      </c>
      <c r="G1002" s="87">
        <f>DATE(2024,MONTH(tblData[[#This Row],[Birthday 2024]]),1)</f>
        <v>45536</v>
      </c>
      <c r="H1002" s="87">
        <f>IF(tblData[[#This Row],[First Day of week of the month]]&lt;=2,tblData[[#This Row],[First Day of week]]+2-tblData[[#This Row],[First Day of week of the month]],tblData[[#This Row],[First Day of week]]+7-tblData[[#This Row],[First Day of week of the month]]+2)</f>
        <v>45538</v>
      </c>
      <c r="I1002" s="87">
        <f>tblData[[#This Row],[First Tuesday of the month]]+7*2</f>
        <v>45552</v>
      </c>
      <c r="J1002" s="3" t="b">
        <f>tblData[[#This Row],[Third Tuesday of the month]]=tblData[[#This Row],[Birthday 2024]]</f>
        <v>0</v>
      </c>
      <c r="K1002" s="87" cm="1">
        <f t="array" ref="K1002">tblData[[#This Row],[Birthday 2024]]-_xlfn.SWITCH(tblData[[#This Row],[Day of week]],7,0,6,6,5,5,4,4,3,3,2,2,1,1)</f>
        <v>45536</v>
      </c>
      <c r="L1002" s="87">
        <f>IF(MONTH(tblData[[#This Row],[Birthday 2024]])=2,DATE(2024,2,25),EOMONTH(tblData[[#This Row],[Birthday 2024]],0)-4)</f>
        <v>45561</v>
      </c>
      <c r="M1002" s="87">
        <f>EOMONTH(tblData[[#This Row],[Birthday 2024]],0)</f>
        <v>45565</v>
      </c>
      <c r="N1002" s="87" t="b">
        <f>MEDIAN(tblData[[#This Row],[Last - 5]:[Last]],tblData[[#This Row],[Birthday 2024]])=tblData[[#This Row],[Birthday 2024]]</f>
        <v>0</v>
      </c>
      <c r="O1002" s="87" t="b">
        <f>DAY(tblData[[#This Row],[Birthday 2024]]) = DAY(EDATE(tblData[[#This Row],[Birthday 2024]],6))</f>
        <v>1</v>
      </c>
      <c r="P1002" s="87" t="b">
        <f>IF((tblData[[#This Row],[Day of week]]=7)+(tblData[[#This Row],[Day of week]]=6),TRUE,FALSE)</f>
        <v>0</v>
      </c>
      <c r="Q1002" s="3">
        <f>IF(tblData[[#This Row],[Is Weekend]],DAY(tblData[[#This Row],[Birthday 2024]]),0)</f>
        <v>0</v>
      </c>
    </row>
    <row r="1003" spans="2:650" ht="23.25" customHeight="1" x14ac:dyDescent="0.25">
      <c r="B1003" s="19" t="s">
        <v>979</v>
      </c>
      <c r="C1003" s="20">
        <v>37176</v>
      </c>
      <c r="D1003" s="86">
        <f>DATE(2024,MONTH(tblData[[#This Row],[Birthday (MM/DD/YYYY)]]),DAY(tblData[[#This Row],[Birthday (MM/DD/YYYY)]]))</f>
        <v>45577</v>
      </c>
      <c r="E1003" s="3">
        <f>WEEKDAY(tblData[[#This Row],[Birthday 2024]],2)</f>
        <v>6</v>
      </c>
      <c r="F1003" s="3">
        <f>WEEKDAY(DATE(2024,MONTH(tblData[[#This Row],[Birthday 2024]]),1),2)</f>
        <v>2</v>
      </c>
      <c r="G1003" s="87">
        <f>DATE(2024,MONTH(tblData[[#This Row],[Birthday 2024]]),1)</f>
        <v>45566</v>
      </c>
      <c r="H1003" s="87">
        <f>IF(tblData[[#This Row],[First Day of week of the month]]&lt;=2,tblData[[#This Row],[First Day of week]]+2-tblData[[#This Row],[First Day of week of the month]],tblData[[#This Row],[First Day of week]]+7-tblData[[#This Row],[First Day of week of the month]]+2)</f>
        <v>45566</v>
      </c>
      <c r="I1003" s="87">
        <f>tblData[[#This Row],[First Tuesday of the month]]+7*2</f>
        <v>45580</v>
      </c>
      <c r="J1003" s="3" t="b">
        <f>tblData[[#This Row],[Third Tuesday of the month]]=tblData[[#This Row],[Birthday 2024]]</f>
        <v>0</v>
      </c>
      <c r="K1003" s="87" cm="1">
        <f t="array" ref="K1003">tblData[[#This Row],[Birthday 2024]]-_xlfn.SWITCH(tblData[[#This Row],[Day of week]],7,0,6,6,5,5,4,4,3,3,2,2,1,1)</f>
        <v>45571</v>
      </c>
      <c r="L1003" s="87">
        <f>IF(MONTH(tblData[[#This Row],[Birthday 2024]])=2,DATE(2024,2,25),EOMONTH(tblData[[#This Row],[Birthday 2024]],0)-4)</f>
        <v>45592</v>
      </c>
      <c r="M1003" s="87">
        <f>EOMONTH(tblData[[#This Row],[Birthday 2024]],0)</f>
        <v>45596</v>
      </c>
      <c r="N1003" s="87" t="b">
        <f>MEDIAN(tblData[[#This Row],[Last - 5]:[Last]],tblData[[#This Row],[Birthday 2024]])=tblData[[#This Row],[Birthday 2024]]</f>
        <v>0</v>
      </c>
      <c r="O1003" s="87" t="b">
        <f>DAY(tblData[[#This Row],[Birthday 2024]]) = DAY(EDATE(tblData[[#This Row],[Birthday 2024]],6))</f>
        <v>1</v>
      </c>
      <c r="P1003" s="87" t="b">
        <f>IF((tblData[[#This Row],[Day of week]]=7)+(tblData[[#This Row],[Day of week]]=6),TRUE,FALSE)</f>
        <v>1</v>
      </c>
      <c r="Q1003" s="3">
        <f>IF(tblData[[#This Row],[Is Weekend]],DAY(tblData[[#This Row],[Birthday 2024]]),0)</f>
        <v>12</v>
      </c>
    </row>
    <row r="1004" spans="2:650" ht="23.25" customHeight="1" x14ac:dyDescent="0.25">
      <c r="B1004" s="19" t="s">
        <v>980</v>
      </c>
      <c r="C1004" s="20">
        <v>37581</v>
      </c>
      <c r="D1004" s="86">
        <f>DATE(2024,MONTH(tblData[[#This Row],[Birthday (MM/DD/YYYY)]]),DAY(tblData[[#This Row],[Birthday (MM/DD/YYYY)]]))</f>
        <v>45617</v>
      </c>
      <c r="E1004" s="3">
        <f>WEEKDAY(tblData[[#This Row],[Birthday 2024]],2)</f>
        <v>4</v>
      </c>
      <c r="F1004" s="3">
        <f>WEEKDAY(DATE(2024,MONTH(tblData[[#This Row],[Birthday 2024]]),1),2)</f>
        <v>5</v>
      </c>
      <c r="G1004" s="87">
        <f>DATE(2024,MONTH(tblData[[#This Row],[Birthday 2024]]),1)</f>
        <v>45597</v>
      </c>
      <c r="H1004" s="87">
        <f>IF(tblData[[#This Row],[First Day of week of the month]]&lt;=2,tblData[[#This Row],[First Day of week]]+2-tblData[[#This Row],[First Day of week of the month]],tblData[[#This Row],[First Day of week]]+7-tblData[[#This Row],[First Day of week of the month]]+2)</f>
        <v>45601</v>
      </c>
      <c r="I1004" s="87">
        <f>tblData[[#This Row],[First Tuesday of the month]]+7*2</f>
        <v>45615</v>
      </c>
      <c r="J1004" s="3" t="b">
        <f>tblData[[#This Row],[Third Tuesday of the month]]=tblData[[#This Row],[Birthday 2024]]</f>
        <v>0</v>
      </c>
      <c r="K1004" s="87" cm="1">
        <f t="array" ref="K1004">tblData[[#This Row],[Birthday 2024]]-_xlfn.SWITCH(tblData[[#This Row],[Day of week]],7,0,6,6,5,5,4,4,3,3,2,2,1,1)</f>
        <v>45613</v>
      </c>
      <c r="L1004" s="87">
        <f>IF(MONTH(tblData[[#This Row],[Birthday 2024]])=2,DATE(2024,2,25),EOMONTH(tblData[[#This Row],[Birthday 2024]],0)-4)</f>
        <v>45622</v>
      </c>
      <c r="M1004" s="87">
        <f>EOMONTH(tblData[[#This Row],[Birthday 2024]],0)</f>
        <v>45626</v>
      </c>
      <c r="N1004" s="87" t="b">
        <f>MEDIAN(tblData[[#This Row],[Last - 5]:[Last]],tblData[[#This Row],[Birthday 2024]])=tblData[[#This Row],[Birthday 2024]]</f>
        <v>0</v>
      </c>
      <c r="O1004" s="87" t="b">
        <f>DAY(tblData[[#This Row],[Birthday 2024]]) = DAY(EDATE(tblData[[#This Row],[Birthday 2024]],6))</f>
        <v>1</v>
      </c>
      <c r="P1004" s="87" t="b">
        <f>IF((tblData[[#This Row],[Day of week]]=7)+(tblData[[#This Row],[Day of week]]=6),TRUE,FALSE)</f>
        <v>0</v>
      </c>
      <c r="Q1004" s="3">
        <f>IF(tblData[[#This Row],[Is Weekend]],DAY(tblData[[#This Row],[Birthday 2024]]),0)</f>
        <v>0</v>
      </c>
    </row>
    <row r="1005" spans="2:650" ht="23.25" customHeight="1" x14ac:dyDescent="0.25">
      <c r="B1005" s="19" t="s">
        <v>981</v>
      </c>
      <c r="C1005" s="20">
        <v>37641</v>
      </c>
      <c r="D1005" s="86">
        <f>DATE(2024,MONTH(tblData[[#This Row],[Birthday (MM/DD/YYYY)]]),DAY(tblData[[#This Row],[Birthday (MM/DD/YYYY)]]))</f>
        <v>45311</v>
      </c>
      <c r="E1005" s="3">
        <f>WEEKDAY(tblData[[#This Row],[Birthday 2024]],2)</f>
        <v>6</v>
      </c>
      <c r="F1005" s="3">
        <f>WEEKDAY(DATE(2024,MONTH(tblData[[#This Row],[Birthday 2024]]),1),2)</f>
        <v>1</v>
      </c>
      <c r="G1005" s="87">
        <f>DATE(2024,MONTH(tblData[[#This Row],[Birthday 2024]]),1)</f>
        <v>45292</v>
      </c>
      <c r="H1005" s="87">
        <f>IF(tblData[[#This Row],[First Day of week of the month]]&lt;=2,tblData[[#This Row],[First Day of week]]+2-tblData[[#This Row],[First Day of week of the month]],tblData[[#This Row],[First Day of week]]+7-tblData[[#This Row],[First Day of week of the month]]+2)</f>
        <v>45293</v>
      </c>
      <c r="I1005" s="87">
        <f>tblData[[#This Row],[First Tuesday of the month]]+7*2</f>
        <v>45307</v>
      </c>
      <c r="J1005" s="3" t="b">
        <f>tblData[[#This Row],[Third Tuesday of the month]]=tblData[[#This Row],[Birthday 2024]]</f>
        <v>0</v>
      </c>
      <c r="K1005" s="87" cm="1">
        <f t="array" ref="K1005">tblData[[#This Row],[Birthday 2024]]-_xlfn.SWITCH(tblData[[#This Row],[Day of week]],7,0,6,6,5,5,4,4,3,3,2,2,1,1)</f>
        <v>45305</v>
      </c>
      <c r="L1005" s="87">
        <f>IF(MONTH(tblData[[#This Row],[Birthday 2024]])=2,DATE(2024,2,25),EOMONTH(tblData[[#This Row],[Birthday 2024]],0)-4)</f>
        <v>45318</v>
      </c>
      <c r="M1005" s="87">
        <f>EOMONTH(tblData[[#This Row],[Birthday 2024]],0)</f>
        <v>45322</v>
      </c>
      <c r="N1005" s="87" t="b">
        <f>MEDIAN(tblData[[#This Row],[Last - 5]:[Last]],tblData[[#This Row],[Birthday 2024]])=tblData[[#This Row],[Birthday 2024]]</f>
        <v>0</v>
      </c>
      <c r="O1005" s="87" t="b">
        <f>DAY(tblData[[#This Row],[Birthday 2024]]) = DAY(EDATE(tblData[[#This Row],[Birthday 2024]],6))</f>
        <v>1</v>
      </c>
      <c r="P1005" s="87" t="b">
        <f>IF((tblData[[#This Row],[Day of week]]=7)+(tblData[[#This Row],[Day of week]]=6),TRUE,FALSE)</f>
        <v>1</v>
      </c>
      <c r="Q1005" s="3">
        <f>IF(tblData[[#This Row],[Is Weekend]],DAY(tblData[[#This Row],[Birthday 2024]]),0)</f>
        <v>20</v>
      </c>
    </row>
    <row r="1006" spans="2:650" ht="23.25" customHeight="1" x14ac:dyDescent="0.25">
      <c r="B1006" s="19" t="s">
        <v>982</v>
      </c>
      <c r="C1006" s="20">
        <v>38291</v>
      </c>
      <c r="D1006" s="86">
        <f>DATE(2024,MONTH(tblData[[#This Row],[Birthday (MM/DD/YYYY)]]),DAY(tblData[[#This Row],[Birthday (MM/DD/YYYY)]]))</f>
        <v>45596</v>
      </c>
      <c r="E1006" s="3">
        <f>WEEKDAY(tblData[[#This Row],[Birthday 2024]],2)</f>
        <v>4</v>
      </c>
      <c r="F1006" s="3">
        <f>WEEKDAY(DATE(2024,MONTH(tblData[[#This Row],[Birthday 2024]]),1),2)</f>
        <v>2</v>
      </c>
      <c r="G1006" s="87">
        <f>DATE(2024,MONTH(tblData[[#This Row],[Birthday 2024]]),1)</f>
        <v>45566</v>
      </c>
      <c r="H1006" s="87">
        <f>IF(tblData[[#This Row],[First Day of week of the month]]&lt;=2,tblData[[#This Row],[First Day of week]]+2-tblData[[#This Row],[First Day of week of the month]],tblData[[#This Row],[First Day of week]]+7-tblData[[#This Row],[First Day of week of the month]]+2)</f>
        <v>45566</v>
      </c>
      <c r="I1006" s="87">
        <f>tblData[[#This Row],[First Tuesday of the month]]+7*2</f>
        <v>45580</v>
      </c>
      <c r="J1006" s="3" t="b">
        <f>tblData[[#This Row],[Third Tuesday of the month]]=tblData[[#This Row],[Birthday 2024]]</f>
        <v>0</v>
      </c>
      <c r="K1006" s="87" cm="1">
        <f t="array" ref="K1006">tblData[[#This Row],[Birthday 2024]]-_xlfn.SWITCH(tblData[[#This Row],[Day of week]],7,0,6,6,5,5,4,4,3,3,2,2,1,1)</f>
        <v>45592</v>
      </c>
      <c r="L1006" s="87">
        <f>IF(MONTH(tblData[[#This Row],[Birthday 2024]])=2,DATE(2024,2,25),EOMONTH(tblData[[#This Row],[Birthday 2024]],0)-4)</f>
        <v>45592</v>
      </c>
      <c r="M1006" s="87">
        <f>EOMONTH(tblData[[#This Row],[Birthday 2024]],0)</f>
        <v>45596</v>
      </c>
      <c r="N1006" s="87" t="b">
        <f>MEDIAN(tblData[[#This Row],[Last - 5]:[Last]],tblData[[#This Row],[Birthday 2024]])=tblData[[#This Row],[Birthday 2024]]</f>
        <v>1</v>
      </c>
      <c r="O1006" s="87" t="b">
        <f>DAY(tblData[[#This Row],[Birthday 2024]]) = DAY(EDATE(tblData[[#This Row],[Birthday 2024]],6))</f>
        <v>0</v>
      </c>
      <c r="P1006" s="87" t="b">
        <f>IF((tblData[[#This Row],[Day of week]]=7)+(tblData[[#This Row],[Day of week]]=6),TRUE,FALSE)</f>
        <v>0</v>
      </c>
      <c r="Q1006" s="3">
        <f>IF(tblData[[#This Row],[Is Weekend]],DAY(tblData[[#This Row],[Birthday 2024]]),0)</f>
        <v>0</v>
      </c>
    </row>
    <row r="1007" spans="2:650" ht="23.25" customHeight="1" x14ac:dyDescent="0.25">
      <c r="B1007" s="19" t="s">
        <v>983</v>
      </c>
      <c r="C1007" s="20">
        <v>37481</v>
      </c>
      <c r="D1007" s="86">
        <f>DATE(2024,MONTH(tblData[[#This Row],[Birthday (MM/DD/YYYY)]]),DAY(tblData[[#This Row],[Birthday (MM/DD/YYYY)]]))</f>
        <v>45517</v>
      </c>
      <c r="E1007" s="3">
        <f>WEEKDAY(tblData[[#This Row],[Birthday 2024]],2)</f>
        <v>2</v>
      </c>
      <c r="F1007" s="3">
        <f>WEEKDAY(DATE(2024,MONTH(tblData[[#This Row],[Birthday 2024]]),1),2)</f>
        <v>4</v>
      </c>
      <c r="G1007" s="87">
        <f>DATE(2024,MONTH(tblData[[#This Row],[Birthday 2024]]),1)</f>
        <v>45505</v>
      </c>
      <c r="H1007" s="87">
        <f>IF(tblData[[#This Row],[First Day of week of the month]]&lt;=2,tblData[[#This Row],[First Day of week]]+2-tblData[[#This Row],[First Day of week of the month]],tblData[[#This Row],[First Day of week]]+7-tblData[[#This Row],[First Day of week of the month]]+2)</f>
        <v>45510</v>
      </c>
      <c r="I1007" s="87">
        <f>tblData[[#This Row],[First Tuesday of the month]]+7*2</f>
        <v>45524</v>
      </c>
      <c r="J1007" s="3" t="b">
        <f>tblData[[#This Row],[Third Tuesday of the month]]=tblData[[#This Row],[Birthday 2024]]</f>
        <v>0</v>
      </c>
      <c r="K1007" s="87" cm="1">
        <f t="array" ref="K1007">tblData[[#This Row],[Birthday 2024]]-_xlfn.SWITCH(tblData[[#This Row],[Day of week]],7,0,6,6,5,5,4,4,3,3,2,2,1,1)</f>
        <v>45515</v>
      </c>
      <c r="L1007" s="87">
        <f>IF(MONTH(tblData[[#This Row],[Birthday 2024]])=2,DATE(2024,2,25),EOMONTH(tblData[[#This Row],[Birthday 2024]],0)-4)</f>
        <v>45531</v>
      </c>
      <c r="M1007" s="87">
        <f>EOMONTH(tblData[[#This Row],[Birthday 2024]],0)</f>
        <v>45535</v>
      </c>
      <c r="N1007" s="87" t="b">
        <f>MEDIAN(tblData[[#This Row],[Last - 5]:[Last]],tblData[[#This Row],[Birthday 2024]])=tblData[[#This Row],[Birthday 2024]]</f>
        <v>0</v>
      </c>
      <c r="O1007" s="87" t="b">
        <f>DAY(tblData[[#This Row],[Birthday 2024]]) = DAY(EDATE(tblData[[#This Row],[Birthday 2024]],6))</f>
        <v>1</v>
      </c>
      <c r="P1007" s="87" t="b">
        <f>IF((tblData[[#This Row],[Day of week]]=7)+(tblData[[#This Row],[Day of week]]=6),TRUE,FALSE)</f>
        <v>0</v>
      </c>
      <c r="Q1007" s="3">
        <f>IF(tblData[[#This Row],[Is Weekend]],DAY(tblData[[#This Row],[Birthday 2024]]),0)</f>
        <v>0</v>
      </c>
    </row>
    <row r="1008" spans="2:650" ht="23.25" customHeight="1" x14ac:dyDescent="0.25">
      <c r="B1008" s="19" t="s">
        <v>964</v>
      </c>
      <c r="C1008" s="20">
        <v>37312</v>
      </c>
      <c r="D1008" s="86">
        <f>DATE(2024,MONTH(tblData[[#This Row],[Birthday (MM/DD/YYYY)]]),DAY(tblData[[#This Row],[Birthday (MM/DD/YYYY)]]))</f>
        <v>45347</v>
      </c>
      <c r="E1008" s="3">
        <f>WEEKDAY(tblData[[#This Row],[Birthday 2024]],2)</f>
        <v>7</v>
      </c>
      <c r="F1008" s="3">
        <f>WEEKDAY(DATE(2024,MONTH(tblData[[#This Row],[Birthday 2024]]),1),2)</f>
        <v>4</v>
      </c>
      <c r="G1008" s="87">
        <f>DATE(2024,MONTH(tblData[[#This Row],[Birthday 2024]]),1)</f>
        <v>45323</v>
      </c>
      <c r="H1008" s="87">
        <f>IF(tblData[[#This Row],[First Day of week of the month]]&lt;=2,tblData[[#This Row],[First Day of week]]+2-tblData[[#This Row],[First Day of week of the month]],tblData[[#This Row],[First Day of week]]+7-tblData[[#This Row],[First Day of week of the month]]+2)</f>
        <v>45328</v>
      </c>
      <c r="I1008" s="87">
        <f>tblData[[#This Row],[First Tuesday of the month]]+7*2</f>
        <v>45342</v>
      </c>
      <c r="J1008" s="3" t="b">
        <f>tblData[[#This Row],[Third Tuesday of the month]]=tblData[[#This Row],[Birthday 2024]]</f>
        <v>0</v>
      </c>
      <c r="K1008" s="87" cm="1">
        <f t="array" ref="K1008">tblData[[#This Row],[Birthday 2024]]-_xlfn.SWITCH(tblData[[#This Row],[Day of week]],7,0,6,6,5,5,4,4,3,3,2,2,1,1)</f>
        <v>45347</v>
      </c>
      <c r="L1008" s="87">
        <f>IF(MONTH(tblData[[#This Row],[Birthday 2024]])=2,DATE(2024,2,25),EOMONTH(tblData[[#This Row],[Birthday 2024]],0)-4)</f>
        <v>45347</v>
      </c>
      <c r="M1008" s="87">
        <f>EOMONTH(tblData[[#This Row],[Birthday 2024]],0)</f>
        <v>45351</v>
      </c>
      <c r="N1008" s="87" t="b">
        <f>MEDIAN(tblData[[#This Row],[Last - 5]:[Last]],tblData[[#This Row],[Birthday 2024]])=tblData[[#This Row],[Birthday 2024]]</f>
        <v>1</v>
      </c>
      <c r="O1008" s="87" t="b">
        <f>DAY(tblData[[#This Row],[Birthday 2024]]) = DAY(EDATE(tblData[[#This Row],[Birthday 2024]],6))</f>
        <v>1</v>
      </c>
      <c r="P1008" s="87" t="b">
        <f>IF((tblData[[#This Row],[Day of week]]=7)+(tblData[[#This Row],[Day of week]]=6),TRUE,FALSE)</f>
        <v>1</v>
      </c>
      <c r="Q1008" s="3">
        <f>IF(tblData[[#This Row],[Is Weekend]],DAY(tblData[[#This Row],[Birthday 2024]]),0)</f>
        <v>25</v>
      </c>
    </row>
    <row r="1009" spans="2:17" ht="23.25" customHeight="1" x14ac:dyDescent="0.25">
      <c r="B1009" s="19" t="s">
        <v>984</v>
      </c>
      <c r="C1009" s="20">
        <v>38054</v>
      </c>
      <c r="D1009" s="86">
        <f>DATE(2024,MONTH(tblData[[#This Row],[Birthday (MM/DD/YYYY)]]),DAY(tblData[[#This Row],[Birthday (MM/DD/YYYY)]]))</f>
        <v>45359</v>
      </c>
      <c r="E1009" s="3">
        <f>WEEKDAY(tblData[[#This Row],[Birthday 2024]],2)</f>
        <v>5</v>
      </c>
      <c r="F1009" s="3">
        <f>WEEKDAY(DATE(2024,MONTH(tblData[[#This Row],[Birthday 2024]]),1),2)</f>
        <v>5</v>
      </c>
      <c r="G1009" s="87">
        <f>DATE(2024,MONTH(tblData[[#This Row],[Birthday 2024]]),1)</f>
        <v>45352</v>
      </c>
      <c r="H1009" s="87">
        <f>IF(tblData[[#This Row],[First Day of week of the month]]&lt;=2,tblData[[#This Row],[First Day of week]]+2-tblData[[#This Row],[First Day of week of the month]],tblData[[#This Row],[First Day of week]]+7-tblData[[#This Row],[First Day of week of the month]]+2)</f>
        <v>45356</v>
      </c>
      <c r="I1009" s="87">
        <f>tblData[[#This Row],[First Tuesday of the month]]+7*2</f>
        <v>45370</v>
      </c>
      <c r="J1009" s="3" t="b">
        <f>tblData[[#This Row],[Third Tuesday of the month]]=tblData[[#This Row],[Birthday 2024]]</f>
        <v>0</v>
      </c>
      <c r="K1009" s="87" cm="1">
        <f t="array" ref="K1009">tblData[[#This Row],[Birthday 2024]]-_xlfn.SWITCH(tblData[[#This Row],[Day of week]],7,0,6,6,5,5,4,4,3,3,2,2,1,1)</f>
        <v>45354</v>
      </c>
      <c r="L1009" s="87">
        <f>IF(MONTH(tblData[[#This Row],[Birthday 2024]])=2,DATE(2024,2,25),EOMONTH(tblData[[#This Row],[Birthday 2024]],0)-4)</f>
        <v>45378</v>
      </c>
      <c r="M1009" s="87">
        <f>EOMONTH(tblData[[#This Row],[Birthday 2024]],0)</f>
        <v>45382</v>
      </c>
      <c r="N1009" s="87" t="b">
        <f>MEDIAN(tblData[[#This Row],[Last - 5]:[Last]],tblData[[#This Row],[Birthday 2024]])=tblData[[#This Row],[Birthday 2024]]</f>
        <v>0</v>
      </c>
      <c r="O1009" s="87" t="b">
        <f>DAY(tblData[[#This Row],[Birthday 2024]]) = DAY(EDATE(tblData[[#This Row],[Birthday 2024]],6))</f>
        <v>1</v>
      </c>
      <c r="P1009" s="87" t="b">
        <f>IF((tblData[[#This Row],[Day of week]]=7)+(tblData[[#This Row],[Day of week]]=6),TRUE,FALSE)</f>
        <v>0</v>
      </c>
      <c r="Q1009" s="3">
        <f>IF(tblData[[#This Row],[Is Weekend]],DAY(tblData[[#This Row],[Birthday 2024]]),0)</f>
        <v>0</v>
      </c>
    </row>
    <row r="1010" spans="2:17" ht="23.25" customHeight="1" x14ac:dyDescent="0.25">
      <c r="B1010" s="19" t="s">
        <v>985</v>
      </c>
      <c r="C1010" s="20">
        <v>38333</v>
      </c>
      <c r="D1010" s="86">
        <f>DATE(2024,MONTH(tblData[[#This Row],[Birthday (MM/DD/YYYY)]]),DAY(tblData[[#This Row],[Birthday (MM/DD/YYYY)]]))</f>
        <v>45638</v>
      </c>
      <c r="E1010" s="3">
        <f>WEEKDAY(tblData[[#This Row],[Birthday 2024]],2)</f>
        <v>4</v>
      </c>
      <c r="F1010" s="3">
        <f>WEEKDAY(DATE(2024,MONTH(tblData[[#This Row],[Birthday 2024]]),1),2)</f>
        <v>7</v>
      </c>
      <c r="G1010" s="87">
        <f>DATE(2024,MONTH(tblData[[#This Row],[Birthday 2024]]),1)</f>
        <v>45627</v>
      </c>
      <c r="H1010" s="87">
        <f>IF(tblData[[#This Row],[First Day of week of the month]]&lt;=2,tblData[[#This Row],[First Day of week]]+2-tblData[[#This Row],[First Day of week of the month]],tblData[[#This Row],[First Day of week]]+7-tblData[[#This Row],[First Day of week of the month]]+2)</f>
        <v>45629</v>
      </c>
      <c r="I1010" s="87">
        <f>tblData[[#This Row],[First Tuesday of the month]]+7*2</f>
        <v>45643</v>
      </c>
      <c r="J1010" s="3" t="b">
        <f>tblData[[#This Row],[Third Tuesday of the month]]=tblData[[#This Row],[Birthday 2024]]</f>
        <v>0</v>
      </c>
      <c r="K1010" s="87" cm="1">
        <f t="array" ref="K1010">tblData[[#This Row],[Birthday 2024]]-_xlfn.SWITCH(tblData[[#This Row],[Day of week]],7,0,6,6,5,5,4,4,3,3,2,2,1,1)</f>
        <v>45634</v>
      </c>
      <c r="L1010" s="87">
        <f>IF(MONTH(tblData[[#This Row],[Birthday 2024]])=2,DATE(2024,2,25),EOMONTH(tblData[[#This Row],[Birthday 2024]],0)-4)</f>
        <v>45653</v>
      </c>
      <c r="M1010" s="87">
        <f>EOMONTH(tblData[[#This Row],[Birthday 2024]],0)</f>
        <v>45657</v>
      </c>
      <c r="N1010" s="87" t="b">
        <f>MEDIAN(tblData[[#This Row],[Last - 5]:[Last]],tblData[[#This Row],[Birthday 2024]])=tblData[[#This Row],[Birthday 2024]]</f>
        <v>0</v>
      </c>
      <c r="O1010" s="87" t="b">
        <f>DAY(tblData[[#This Row],[Birthday 2024]]) = DAY(EDATE(tblData[[#This Row],[Birthday 2024]],6))</f>
        <v>1</v>
      </c>
      <c r="P1010" s="87" t="b">
        <f>IF((tblData[[#This Row],[Day of week]]=7)+(tblData[[#This Row],[Day of week]]=6),TRUE,FALSE)</f>
        <v>0</v>
      </c>
      <c r="Q1010" s="3">
        <f>IF(tblData[[#This Row],[Is Weekend]],DAY(tblData[[#This Row],[Birthday 2024]]),0)</f>
        <v>0</v>
      </c>
    </row>
    <row r="1011" spans="2:17" ht="23.25" customHeight="1" x14ac:dyDescent="0.25">
      <c r="B1011" s="19" t="s">
        <v>986</v>
      </c>
      <c r="C1011" s="20">
        <v>37875</v>
      </c>
      <c r="D1011" s="86">
        <f>DATE(2024,MONTH(tblData[[#This Row],[Birthday (MM/DD/YYYY)]]),DAY(tblData[[#This Row],[Birthday (MM/DD/YYYY)]]))</f>
        <v>45546</v>
      </c>
      <c r="E1011" s="3">
        <f>WEEKDAY(tblData[[#This Row],[Birthday 2024]],2)</f>
        <v>3</v>
      </c>
      <c r="F1011" s="3">
        <f>WEEKDAY(DATE(2024,MONTH(tblData[[#This Row],[Birthday 2024]]),1),2)</f>
        <v>7</v>
      </c>
      <c r="G1011" s="87">
        <f>DATE(2024,MONTH(tblData[[#This Row],[Birthday 2024]]),1)</f>
        <v>45536</v>
      </c>
      <c r="H1011" s="87">
        <f>IF(tblData[[#This Row],[First Day of week of the month]]&lt;=2,tblData[[#This Row],[First Day of week]]+2-tblData[[#This Row],[First Day of week of the month]],tblData[[#This Row],[First Day of week]]+7-tblData[[#This Row],[First Day of week of the month]]+2)</f>
        <v>45538</v>
      </c>
      <c r="I1011" s="87">
        <f>tblData[[#This Row],[First Tuesday of the month]]+7*2</f>
        <v>45552</v>
      </c>
      <c r="J1011" s="3" t="b">
        <f>tblData[[#This Row],[Third Tuesday of the month]]=tblData[[#This Row],[Birthday 2024]]</f>
        <v>0</v>
      </c>
      <c r="K1011" s="87" cm="1">
        <f t="array" ref="K1011">tblData[[#This Row],[Birthday 2024]]-_xlfn.SWITCH(tblData[[#This Row],[Day of week]],7,0,6,6,5,5,4,4,3,3,2,2,1,1)</f>
        <v>45543</v>
      </c>
      <c r="L1011" s="87">
        <f>IF(MONTH(tblData[[#This Row],[Birthday 2024]])=2,DATE(2024,2,25),EOMONTH(tblData[[#This Row],[Birthday 2024]],0)-4)</f>
        <v>45561</v>
      </c>
      <c r="M1011" s="87">
        <f>EOMONTH(tblData[[#This Row],[Birthday 2024]],0)</f>
        <v>45565</v>
      </c>
      <c r="N1011" s="87" t="b">
        <f>MEDIAN(tblData[[#This Row],[Last - 5]:[Last]],tblData[[#This Row],[Birthday 2024]])=tblData[[#This Row],[Birthday 2024]]</f>
        <v>0</v>
      </c>
      <c r="O1011" s="87" t="b">
        <f>DAY(tblData[[#This Row],[Birthday 2024]]) = DAY(EDATE(tblData[[#This Row],[Birthday 2024]],6))</f>
        <v>1</v>
      </c>
      <c r="P1011" s="87" t="b">
        <f>IF((tblData[[#This Row],[Day of week]]=7)+(tblData[[#This Row],[Day of week]]=6),TRUE,FALSE)</f>
        <v>0</v>
      </c>
      <c r="Q1011" s="3">
        <f>IF(tblData[[#This Row],[Is Weekend]],DAY(tblData[[#This Row],[Birthday 2024]]),0)</f>
        <v>0</v>
      </c>
    </row>
    <row r="1012" spans="2:17" ht="23.25" customHeight="1" x14ac:dyDescent="0.25">
      <c r="B1012" s="19" t="s">
        <v>987</v>
      </c>
      <c r="C1012" s="20">
        <v>37600</v>
      </c>
      <c r="D1012" s="86">
        <f>DATE(2024,MONTH(tblData[[#This Row],[Birthday (MM/DD/YYYY)]]),DAY(tblData[[#This Row],[Birthday (MM/DD/YYYY)]]))</f>
        <v>45636</v>
      </c>
      <c r="E1012" s="3">
        <f>WEEKDAY(tblData[[#This Row],[Birthday 2024]],2)</f>
        <v>2</v>
      </c>
      <c r="F1012" s="3">
        <f>WEEKDAY(DATE(2024,MONTH(tblData[[#This Row],[Birthday 2024]]),1),2)</f>
        <v>7</v>
      </c>
      <c r="G1012" s="87">
        <f>DATE(2024,MONTH(tblData[[#This Row],[Birthday 2024]]),1)</f>
        <v>45627</v>
      </c>
      <c r="H1012" s="87">
        <f>IF(tblData[[#This Row],[First Day of week of the month]]&lt;=2,tblData[[#This Row],[First Day of week]]+2-tblData[[#This Row],[First Day of week of the month]],tblData[[#This Row],[First Day of week]]+7-tblData[[#This Row],[First Day of week of the month]]+2)</f>
        <v>45629</v>
      </c>
      <c r="I1012" s="87">
        <f>tblData[[#This Row],[First Tuesday of the month]]+7*2</f>
        <v>45643</v>
      </c>
      <c r="J1012" s="3" t="b">
        <f>tblData[[#This Row],[Third Tuesday of the month]]=tblData[[#This Row],[Birthday 2024]]</f>
        <v>0</v>
      </c>
      <c r="K1012" s="87" cm="1">
        <f t="array" ref="K1012">tblData[[#This Row],[Birthday 2024]]-_xlfn.SWITCH(tblData[[#This Row],[Day of week]],7,0,6,6,5,5,4,4,3,3,2,2,1,1)</f>
        <v>45634</v>
      </c>
      <c r="L1012" s="87">
        <f>IF(MONTH(tblData[[#This Row],[Birthday 2024]])=2,DATE(2024,2,25),EOMONTH(tblData[[#This Row],[Birthday 2024]],0)-4)</f>
        <v>45653</v>
      </c>
      <c r="M1012" s="87">
        <f>EOMONTH(tblData[[#This Row],[Birthday 2024]],0)</f>
        <v>45657</v>
      </c>
      <c r="N1012" s="87" t="b">
        <f>MEDIAN(tblData[[#This Row],[Last - 5]:[Last]],tblData[[#This Row],[Birthday 2024]])=tblData[[#This Row],[Birthday 2024]]</f>
        <v>0</v>
      </c>
      <c r="O1012" s="87" t="b">
        <f>DAY(tblData[[#This Row],[Birthday 2024]]) = DAY(EDATE(tblData[[#This Row],[Birthday 2024]],6))</f>
        <v>1</v>
      </c>
      <c r="P1012" s="87" t="b">
        <f>IF((tblData[[#This Row],[Day of week]]=7)+(tblData[[#This Row],[Day of week]]=6),TRUE,FALSE)</f>
        <v>0</v>
      </c>
      <c r="Q1012" s="3">
        <f>IF(tblData[[#This Row],[Is Weekend]],DAY(tblData[[#This Row],[Birthday 2024]]),0)</f>
        <v>0</v>
      </c>
    </row>
    <row r="1013" spans="2:17" ht="23.25" customHeight="1" x14ac:dyDescent="0.25">
      <c r="B1013" s="19" t="s">
        <v>988</v>
      </c>
      <c r="C1013" s="20">
        <v>39052</v>
      </c>
      <c r="D1013" s="86">
        <f>DATE(2024,MONTH(tblData[[#This Row],[Birthday (MM/DD/YYYY)]]),DAY(tblData[[#This Row],[Birthday (MM/DD/YYYY)]]))</f>
        <v>45627</v>
      </c>
      <c r="E1013" s="3">
        <f>WEEKDAY(tblData[[#This Row],[Birthday 2024]],2)</f>
        <v>7</v>
      </c>
      <c r="F1013" s="3">
        <f>WEEKDAY(DATE(2024,MONTH(tblData[[#This Row],[Birthday 2024]]),1),2)</f>
        <v>7</v>
      </c>
      <c r="G1013" s="87">
        <f>DATE(2024,MONTH(tblData[[#This Row],[Birthday 2024]]),1)</f>
        <v>45627</v>
      </c>
      <c r="H1013" s="87">
        <f>IF(tblData[[#This Row],[First Day of week of the month]]&lt;=2,tblData[[#This Row],[First Day of week]]+2-tblData[[#This Row],[First Day of week of the month]],tblData[[#This Row],[First Day of week]]+7-tblData[[#This Row],[First Day of week of the month]]+2)</f>
        <v>45629</v>
      </c>
      <c r="I1013" s="87">
        <f>tblData[[#This Row],[First Tuesday of the month]]+7*2</f>
        <v>45643</v>
      </c>
      <c r="J1013" s="3" t="b">
        <f>tblData[[#This Row],[Third Tuesday of the month]]=tblData[[#This Row],[Birthday 2024]]</f>
        <v>0</v>
      </c>
      <c r="K1013" s="87" cm="1">
        <f t="array" ref="K1013">tblData[[#This Row],[Birthday 2024]]-_xlfn.SWITCH(tblData[[#This Row],[Day of week]],7,0,6,6,5,5,4,4,3,3,2,2,1,1)</f>
        <v>45627</v>
      </c>
      <c r="L1013" s="87">
        <f>IF(MONTH(tblData[[#This Row],[Birthday 2024]])=2,DATE(2024,2,25),EOMONTH(tblData[[#This Row],[Birthday 2024]],0)-4)</f>
        <v>45653</v>
      </c>
      <c r="M1013" s="87">
        <f>EOMONTH(tblData[[#This Row],[Birthday 2024]],0)</f>
        <v>45657</v>
      </c>
      <c r="N1013" s="87" t="b">
        <f>MEDIAN(tblData[[#This Row],[Last - 5]:[Last]],tblData[[#This Row],[Birthday 2024]])=tblData[[#This Row],[Birthday 2024]]</f>
        <v>0</v>
      </c>
      <c r="O1013" s="87" t="b">
        <f>DAY(tblData[[#This Row],[Birthday 2024]]) = DAY(EDATE(tblData[[#This Row],[Birthday 2024]],6))</f>
        <v>1</v>
      </c>
      <c r="P1013" s="87" t="b">
        <f>IF((tblData[[#This Row],[Day of week]]=7)+(tblData[[#This Row],[Day of week]]=6),TRUE,FALSE)</f>
        <v>1</v>
      </c>
      <c r="Q1013" s="3">
        <f>IF(tblData[[#This Row],[Is Weekend]],DAY(tblData[[#This Row],[Birthday 2024]]),0)</f>
        <v>1</v>
      </c>
    </row>
    <row r="1014" spans="2:17" ht="23.25" customHeight="1" x14ac:dyDescent="0.25">
      <c r="B1014" s="19" t="s">
        <v>989</v>
      </c>
      <c r="C1014" s="20">
        <v>37684</v>
      </c>
      <c r="D1014" s="86">
        <f>DATE(2024,MONTH(tblData[[#This Row],[Birthday (MM/DD/YYYY)]]),DAY(tblData[[#This Row],[Birthday (MM/DD/YYYY)]]))</f>
        <v>45355</v>
      </c>
      <c r="E1014" s="3">
        <f>WEEKDAY(tblData[[#This Row],[Birthday 2024]],2)</f>
        <v>1</v>
      </c>
      <c r="F1014" s="3">
        <f>WEEKDAY(DATE(2024,MONTH(tblData[[#This Row],[Birthday 2024]]),1),2)</f>
        <v>5</v>
      </c>
      <c r="G1014" s="87">
        <f>DATE(2024,MONTH(tblData[[#This Row],[Birthday 2024]]),1)</f>
        <v>45352</v>
      </c>
      <c r="H1014" s="87">
        <f>IF(tblData[[#This Row],[First Day of week of the month]]&lt;=2,tblData[[#This Row],[First Day of week]]+2-tblData[[#This Row],[First Day of week of the month]],tblData[[#This Row],[First Day of week]]+7-tblData[[#This Row],[First Day of week of the month]]+2)</f>
        <v>45356</v>
      </c>
      <c r="I1014" s="87">
        <f>tblData[[#This Row],[First Tuesday of the month]]+7*2</f>
        <v>45370</v>
      </c>
      <c r="J1014" s="3" t="b">
        <f>tblData[[#This Row],[Third Tuesday of the month]]=tblData[[#This Row],[Birthday 2024]]</f>
        <v>0</v>
      </c>
      <c r="K1014" s="87" cm="1">
        <f t="array" ref="K1014">tblData[[#This Row],[Birthday 2024]]-_xlfn.SWITCH(tblData[[#This Row],[Day of week]],7,0,6,6,5,5,4,4,3,3,2,2,1,1)</f>
        <v>45354</v>
      </c>
      <c r="L1014" s="87">
        <f>IF(MONTH(tblData[[#This Row],[Birthday 2024]])=2,DATE(2024,2,25),EOMONTH(tblData[[#This Row],[Birthday 2024]],0)-4)</f>
        <v>45378</v>
      </c>
      <c r="M1014" s="87">
        <f>EOMONTH(tblData[[#This Row],[Birthday 2024]],0)</f>
        <v>45382</v>
      </c>
      <c r="N1014" s="87" t="b">
        <f>MEDIAN(tblData[[#This Row],[Last - 5]:[Last]],tblData[[#This Row],[Birthday 2024]])=tblData[[#This Row],[Birthday 2024]]</f>
        <v>0</v>
      </c>
      <c r="O1014" s="87" t="b">
        <f>DAY(tblData[[#This Row],[Birthday 2024]]) = DAY(EDATE(tblData[[#This Row],[Birthday 2024]],6))</f>
        <v>1</v>
      </c>
      <c r="P1014" s="87" t="b">
        <f>IF((tblData[[#This Row],[Day of week]]=7)+(tblData[[#This Row],[Day of week]]=6),TRUE,FALSE)</f>
        <v>0</v>
      </c>
      <c r="Q1014" s="3">
        <f>IF(tblData[[#This Row],[Is Weekend]],DAY(tblData[[#This Row],[Birthday 2024]]),0)</f>
        <v>0</v>
      </c>
    </row>
    <row r="1015" spans="2:17" ht="23.25" customHeight="1" x14ac:dyDescent="0.25">
      <c r="B1015" s="19" t="s">
        <v>990</v>
      </c>
      <c r="C1015" s="20">
        <v>37713</v>
      </c>
      <c r="D1015" s="86">
        <f>DATE(2024,MONTH(tblData[[#This Row],[Birthday (MM/DD/YYYY)]]),DAY(tblData[[#This Row],[Birthday (MM/DD/YYYY)]]))</f>
        <v>45384</v>
      </c>
      <c r="E1015" s="3">
        <f>WEEKDAY(tblData[[#This Row],[Birthday 2024]],2)</f>
        <v>2</v>
      </c>
      <c r="F1015" s="3">
        <f>WEEKDAY(DATE(2024,MONTH(tblData[[#This Row],[Birthday 2024]]),1),2)</f>
        <v>1</v>
      </c>
      <c r="G1015" s="87">
        <f>DATE(2024,MONTH(tblData[[#This Row],[Birthday 2024]]),1)</f>
        <v>45383</v>
      </c>
      <c r="H1015" s="87">
        <f>IF(tblData[[#This Row],[First Day of week of the month]]&lt;=2,tblData[[#This Row],[First Day of week]]+2-tblData[[#This Row],[First Day of week of the month]],tblData[[#This Row],[First Day of week]]+7-tblData[[#This Row],[First Day of week of the month]]+2)</f>
        <v>45384</v>
      </c>
      <c r="I1015" s="87">
        <f>tblData[[#This Row],[First Tuesday of the month]]+7*2</f>
        <v>45398</v>
      </c>
      <c r="J1015" s="3" t="b">
        <f>tblData[[#This Row],[Third Tuesday of the month]]=tblData[[#This Row],[Birthday 2024]]</f>
        <v>0</v>
      </c>
      <c r="K1015" s="87" cm="1">
        <f t="array" ref="K1015">tblData[[#This Row],[Birthday 2024]]-_xlfn.SWITCH(tblData[[#This Row],[Day of week]],7,0,6,6,5,5,4,4,3,3,2,2,1,1)</f>
        <v>45382</v>
      </c>
      <c r="L1015" s="87">
        <f>IF(MONTH(tblData[[#This Row],[Birthday 2024]])=2,DATE(2024,2,25),EOMONTH(tblData[[#This Row],[Birthday 2024]],0)-4)</f>
        <v>45408</v>
      </c>
      <c r="M1015" s="87">
        <f>EOMONTH(tblData[[#This Row],[Birthday 2024]],0)</f>
        <v>45412</v>
      </c>
      <c r="N1015" s="87" t="b">
        <f>MEDIAN(tblData[[#This Row],[Last - 5]:[Last]],tblData[[#This Row],[Birthday 2024]])=tblData[[#This Row],[Birthday 2024]]</f>
        <v>0</v>
      </c>
      <c r="O1015" s="87" t="b">
        <f>DAY(tblData[[#This Row],[Birthday 2024]]) = DAY(EDATE(tblData[[#This Row],[Birthday 2024]],6))</f>
        <v>1</v>
      </c>
      <c r="P1015" s="87" t="b">
        <f>IF((tblData[[#This Row],[Day of week]]=7)+(tblData[[#This Row],[Day of week]]=6),TRUE,FALSE)</f>
        <v>0</v>
      </c>
      <c r="Q1015" s="3">
        <f>IF(tblData[[#This Row],[Is Weekend]],DAY(tblData[[#This Row],[Birthday 2024]]),0)</f>
        <v>0</v>
      </c>
    </row>
    <row r="1016" spans="2:17" ht="23.25" customHeight="1" x14ac:dyDescent="0.25">
      <c r="B1016" s="19" t="s">
        <v>991</v>
      </c>
      <c r="C1016" s="20">
        <v>37266</v>
      </c>
      <c r="D1016" s="86">
        <f>DATE(2024,MONTH(tblData[[#This Row],[Birthday (MM/DD/YYYY)]]),DAY(tblData[[#This Row],[Birthday (MM/DD/YYYY)]]))</f>
        <v>45301</v>
      </c>
      <c r="E1016" s="3">
        <f>WEEKDAY(tblData[[#This Row],[Birthday 2024]],2)</f>
        <v>3</v>
      </c>
      <c r="F1016" s="3">
        <f>WEEKDAY(DATE(2024,MONTH(tblData[[#This Row],[Birthday 2024]]),1),2)</f>
        <v>1</v>
      </c>
      <c r="G1016" s="87">
        <f>DATE(2024,MONTH(tblData[[#This Row],[Birthday 2024]]),1)</f>
        <v>45292</v>
      </c>
      <c r="H1016" s="87">
        <f>IF(tblData[[#This Row],[First Day of week of the month]]&lt;=2,tblData[[#This Row],[First Day of week]]+2-tblData[[#This Row],[First Day of week of the month]],tblData[[#This Row],[First Day of week]]+7-tblData[[#This Row],[First Day of week of the month]]+2)</f>
        <v>45293</v>
      </c>
      <c r="I1016" s="87">
        <f>tblData[[#This Row],[First Tuesday of the month]]+7*2</f>
        <v>45307</v>
      </c>
      <c r="J1016" s="3" t="b">
        <f>tblData[[#This Row],[Third Tuesday of the month]]=tblData[[#This Row],[Birthday 2024]]</f>
        <v>0</v>
      </c>
      <c r="K1016" s="87" cm="1">
        <f t="array" ref="K1016">tblData[[#This Row],[Birthday 2024]]-_xlfn.SWITCH(tblData[[#This Row],[Day of week]],7,0,6,6,5,5,4,4,3,3,2,2,1,1)</f>
        <v>45298</v>
      </c>
      <c r="L1016" s="87">
        <f>IF(MONTH(tblData[[#This Row],[Birthday 2024]])=2,DATE(2024,2,25),EOMONTH(tblData[[#This Row],[Birthday 2024]],0)-4)</f>
        <v>45318</v>
      </c>
      <c r="M1016" s="87">
        <f>EOMONTH(tblData[[#This Row],[Birthday 2024]],0)</f>
        <v>45322</v>
      </c>
      <c r="N1016" s="87" t="b">
        <f>MEDIAN(tblData[[#This Row],[Last - 5]:[Last]],tblData[[#This Row],[Birthday 2024]])=tblData[[#This Row],[Birthday 2024]]</f>
        <v>0</v>
      </c>
      <c r="O1016" s="87" t="b">
        <f>DAY(tblData[[#This Row],[Birthday 2024]]) = DAY(EDATE(tblData[[#This Row],[Birthday 2024]],6))</f>
        <v>1</v>
      </c>
      <c r="P1016" s="87" t="b">
        <f>IF((tblData[[#This Row],[Day of week]]=7)+(tblData[[#This Row],[Day of week]]=6),TRUE,FALSE)</f>
        <v>0</v>
      </c>
      <c r="Q1016" s="3">
        <f>IF(tblData[[#This Row],[Is Weekend]],DAY(tblData[[#This Row],[Birthday 2024]]),0)</f>
        <v>0</v>
      </c>
    </row>
    <row r="1017" spans="2:17" ht="23.25" customHeight="1" x14ac:dyDescent="0.25">
      <c r="B1017" s="19" t="s">
        <v>992</v>
      </c>
      <c r="C1017" s="20">
        <v>37775</v>
      </c>
      <c r="D1017" s="86">
        <f>DATE(2024,MONTH(tblData[[#This Row],[Birthday (MM/DD/YYYY)]]),DAY(tblData[[#This Row],[Birthday (MM/DD/YYYY)]]))</f>
        <v>45446</v>
      </c>
      <c r="E1017" s="3">
        <f>WEEKDAY(tblData[[#This Row],[Birthday 2024]],2)</f>
        <v>1</v>
      </c>
      <c r="F1017" s="3">
        <f>WEEKDAY(DATE(2024,MONTH(tblData[[#This Row],[Birthday 2024]]),1),2)</f>
        <v>6</v>
      </c>
      <c r="G1017" s="87">
        <f>DATE(2024,MONTH(tblData[[#This Row],[Birthday 2024]]),1)</f>
        <v>45444</v>
      </c>
      <c r="H1017" s="87">
        <f>IF(tblData[[#This Row],[First Day of week of the month]]&lt;=2,tblData[[#This Row],[First Day of week]]+2-tblData[[#This Row],[First Day of week of the month]],tblData[[#This Row],[First Day of week]]+7-tblData[[#This Row],[First Day of week of the month]]+2)</f>
        <v>45447</v>
      </c>
      <c r="I1017" s="87">
        <f>tblData[[#This Row],[First Tuesday of the month]]+7*2</f>
        <v>45461</v>
      </c>
      <c r="J1017" s="3" t="b">
        <f>tblData[[#This Row],[Third Tuesday of the month]]=tblData[[#This Row],[Birthday 2024]]</f>
        <v>0</v>
      </c>
      <c r="K1017" s="87" cm="1">
        <f t="array" ref="K1017">tblData[[#This Row],[Birthday 2024]]-_xlfn.SWITCH(tblData[[#This Row],[Day of week]],7,0,6,6,5,5,4,4,3,3,2,2,1,1)</f>
        <v>45445</v>
      </c>
      <c r="L1017" s="87">
        <f>IF(MONTH(tblData[[#This Row],[Birthday 2024]])=2,DATE(2024,2,25),EOMONTH(tblData[[#This Row],[Birthday 2024]],0)-4)</f>
        <v>45469</v>
      </c>
      <c r="M1017" s="87">
        <f>EOMONTH(tblData[[#This Row],[Birthday 2024]],0)</f>
        <v>45473</v>
      </c>
      <c r="N1017" s="87" t="b">
        <f>MEDIAN(tblData[[#This Row],[Last - 5]:[Last]],tblData[[#This Row],[Birthday 2024]])=tblData[[#This Row],[Birthday 2024]]</f>
        <v>0</v>
      </c>
      <c r="O1017" s="87" t="b">
        <f>DAY(tblData[[#This Row],[Birthday 2024]]) = DAY(EDATE(tblData[[#This Row],[Birthday 2024]],6))</f>
        <v>1</v>
      </c>
      <c r="P1017" s="87" t="b">
        <f>IF((tblData[[#This Row],[Day of week]]=7)+(tblData[[#This Row],[Day of week]]=6),TRUE,FALSE)</f>
        <v>0</v>
      </c>
      <c r="Q1017" s="3">
        <f>IF(tblData[[#This Row],[Is Weekend]],DAY(tblData[[#This Row],[Birthday 2024]]),0)</f>
        <v>0</v>
      </c>
    </row>
    <row r="1018" spans="2:17" ht="23.25" customHeight="1" x14ac:dyDescent="0.25">
      <c r="B1018" s="19" t="s">
        <v>993</v>
      </c>
      <c r="C1018" s="20">
        <v>35960</v>
      </c>
      <c r="D1018" s="86">
        <f>DATE(2024,MONTH(tblData[[#This Row],[Birthday (MM/DD/YYYY)]]),DAY(tblData[[#This Row],[Birthday (MM/DD/YYYY)]]))</f>
        <v>45457</v>
      </c>
      <c r="E1018" s="3">
        <f>WEEKDAY(tblData[[#This Row],[Birthday 2024]],2)</f>
        <v>5</v>
      </c>
      <c r="F1018" s="3">
        <f>WEEKDAY(DATE(2024,MONTH(tblData[[#This Row],[Birthday 2024]]),1),2)</f>
        <v>6</v>
      </c>
      <c r="G1018" s="87">
        <f>DATE(2024,MONTH(tblData[[#This Row],[Birthday 2024]]),1)</f>
        <v>45444</v>
      </c>
      <c r="H1018" s="87">
        <f>IF(tblData[[#This Row],[First Day of week of the month]]&lt;=2,tblData[[#This Row],[First Day of week]]+2-tblData[[#This Row],[First Day of week of the month]],tblData[[#This Row],[First Day of week]]+7-tblData[[#This Row],[First Day of week of the month]]+2)</f>
        <v>45447</v>
      </c>
      <c r="I1018" s="87">
        <f>tblData[[#This Row],[First Tuesday of the month]]+7*2</f>
        <v>45461</v>
      </c>
      <c r="J1018" s="3" t="b">
        <f>tblData[[#This Row],[Third Tuesday of the month]]=tblData[[#This Row],[Birthday 2024]]</f>
        <v>0</v>
      </c>
      <c r="K1018" s="87" cm="1">
        <f t="array" ref="K1018">tblData[[#This Row],[Birthday 2024]]-_xlfn.SWITCH(tblData[[#This Row],[Day of week]],7,0,6,6,5,5,4,4,3,3,2,2,1,1)</f>
        <v>45452</v>
      </c>
      <c r="L1018" s="87">
        <f>IF(MONTH(tblData[[#This Row],[Birthday 2024]])=2,DATE(2024,2,25),EOMONTH(tblData[[#This Row],[Birthday 2024]],0)-4)</f>
        <v>45469</v>
      </c>
      <c r="M1018" s="87">
        <f>EOMONTH(tblData[[#This Row],[Birthday 2024]],0)</f>
        <v>45473</v>
      </c>
      <c r="N1018" s="87" t="b">
        <f>MEDIAN(tblData[[#This Row],[Last - 5]:[Last]],tblData[[#This Row],[Birthday 2024]])=tblData[[#This Row],[Birthday 2024]]</f>
        <v>0</v>
      </c>
      <c r="O1018" s="87" t="b">
        <f>DAY(tblData[[#This Row],[Birthday 2024]]) = DAY(EDATE(tblData[[#This Row],[Birthday 2024]],6))</f>
        <v>1</v>
      </c>
      <c r="P1018" s="87" t="b">
        <f>IF((tblData[[#This Row],[Day of week]]=7)+(tblData[[#This Row],[Day of week]]=6),TRUE,FALSE)</f>
        <v>0</v>
      </c>
      <c r="Q1018" s="3">
        <f>IF(tblData[[#This Row],[Is Weekend]],DAY(tblData[[#This Row],[Birthday 2024]]),0)</f>
        <v>0</v>
      </c>
    </row>
    <row r="1019" spans="2:17" ht="23.25" customHeight="1" x14ac:dyDescent="0.25">
      <c r="B1019" s="19" t="s">
        <v>994</v>
      </c>
      <c r="C1019" s="20">
        <v>37713</v>
      </c>
      <c r="D1019" s="86">
        <f>DATE(2024,MONTH(tblData[[#This Row],[Birthday (MM/DD/YYYY)]]),DAY(tblData[[#This Row],[Birthday (MM/DD/YYYY)]]))</f>
        <v>45384</v>
      </c>
      <c r="E1019" s="3">
        <f>WEEKDAY(tblData[[#This Row],[Birthday 2024]],2)</f>
        <v>2</v>
      </c>
      <c r="F1019" s="3">
        <f>WEEKDAY(DATE(2024,MONTH(tblData[[#This Row],[Birthday 2024]]),1),2)</f>
        <v>1</v>
      </c>
      <c r="G1019" s="87">
        <f>DATE(2024,MONTH(tblData[[#This Row],[Birthday 2024]]),1)</f>
        <v>45383</v>
      </c>
      <c r="H1019" s="87">
        <f>IF(tblData[[#This Row],[First Day of week of the month]]&lt;=2,tblData[[#This Row],[First Day of week]]+2-tblData[[#This Row],[First Day of week of the month]],tblData[[#This Row],[First Day of week]]+7-tblData[[#This Row],[First Day of week of the month]]+2)</f>
        <v>45384</v>
      </c>
      <c r="I1019" s="87">
        <f>tblData[[#This Row],[First Tuesday of the month]]+7*2</f>
        <v>45398</v>
      </c>
      <c r="J1019" s="3" t="b">
        <f>tblData[[#This Row],[Third Tuesday of the month]]=tblData[[#This Row],[Birthday 2024]]</f>
        <v>0</v>
      </c>
      <c r="K1019" s="87" cm="1">
        <f t="array" ref="K1019">tblData[[#This Row],[Birthday 2024]]-_xlfn.SWITCH(tblData[[#This Row],[Day of week]],7,0,6,6,5,5,4,4,3,3,2,2,1,1)</f>
        <v>45382</v>
      </c>
      <c r="L1019" s="87">
        <f>IF(MONTH(tblData[[#This Row],[Birthday 2024]])=2,DATE(2024,2,25),EOMONTH(tblData[[#This Row],[Birthday 2024]],0)-4)</f>
        <v>45408</v>
      </c>
      <c r="M1019" s="87">
        <f>EOMONTH(tblData[[#This Row],[Birthday 2024]],0)</f>
        <v>45412</v>
      </c>
      <c r="N1019" s="87" t="b">
        <f>MEDIAN(tblData[[#This Row],[Last - 5]:[Last]],tblData[[#This Row],[Birthday 2024]])=tblData[[#This Row],[Birthday 2024]]</f>
        <v>0</v>
      </c>
      <c r="O1019" s="87" t="b">
        <f>DAY(tblData[[#This Row],[Birthday 2024]]) = DAY(EDATE(tblData[[#This Row],[Birthday 2024]],6))</f>
        <v>1</v>
      </c>
      <c r="P1019" s="87" t="b">
        <f>IF((tblData[[#This Row],[Day of week]]=7)+(tblData[[#This Row],[Day of week]]=6),TRUE,FALSE)</f>
        <v>0</v>
      </c>
      <c r="Q1019" s="3">
        <f>IF(tblData[[#This Row],[Is Weekend]],DAY(tblData[[#This Row],[Birthday 2024]]),0)</f>
        <v>0</v>
      </c>
    </row>
    <row r="1020" spans="2:17" ht="23.25" customHeight="1" x14ac:dyDescent="0.25">
      <c r="B1020" s="19" t="s">
        <v>995</v>
      </c>
      <c r="C1020" s="20">
        <v>38154</v>
      </c>
      <c r="D1020" s="86">
        <f>DATE(2024,MONTH(tblData[[#This Row],[Birthday (MM/DD/YYYY)]]),DAY(tblData[[#This Row],[Birthday (MM/DD/YYYY)]]))</f>
        <v>45459</v>
      </c>
      <c r="E1020" s="3">
        <f>WEEKDAY(tblData[[#This Row],[Birthday 2024]],2)</f>
        <v>7</v>
      </c>
      <c r="F1020" s="3">
        <f>WEEKDAY(DATE(2024,MONTH(tblData[[#This Row],[Birthday 2024]]),1),2)</f>
        <v>6</v>
      </c>
      <c r="G1020" s="87">
        <f>DATE(2024,MONTH(tblData[[#This Row],[Birthday 2024]]),1)</f>
        <v>45444</v>
      </c>
      <c r="H1020" s="87">
        <f>IF(tblData[[#This Row],[First Day of week of the month]]&lt;=2,tblData[[#This Row],[First Day of week]]+2-tblData[[#This Row],[First Day of week of the month]],tblData[[#This Row],[First Day of week]]+7-tblData[[#This Row],[First Day of week of the month]]+2)</f>
        <v>45447</v>
      </c>
      <c r="I1020" s="87">
        <f>tblData[[#This Row],[First Tuesday of the month]]+7*2</f>
        <v>45461</v>
      </c>
      <c r="J1020" s="3" t="b">
        <f>tblData[[#This Row],[Third Tuesday of the month]]=tblData[[#This Row],[Birthday 2024]]</f>
        <v>0</v>
      </c>
      <c r="K1020" s="87" cm="1">
        <f t="array" ref="K1020">tblData[[#This Row],[Birthday 2024]]-_xlfn.SWITCH(tblData[[#This Row],[Day of week]],7,0,6,6,5,5,4,4,3,3,2,2,1,1)</f>
        <v>45459</v>
      </c>
      <c r="L1020" s="87">
        <f>IF(MONTH(tblData[[#This Row],[Birthday 2024]])=2,DATE(2024,2,25),EOMONTH(tblData[[#This Row],[Birthday 2024]],0)-4)</f>
        <v>45469</v>
      </c>
      <c r="M1020" s="87">
        <f>EOMONTH(tblData[[#This Row],[Birthday 2024]],0)</f>
        <v>45473</v>
      </c>
      <c r="N1020" s="87" t="b">
        <f>MEDIAN(tblData[[#This Row],[Last - 5]:[Last]],tblData[[#This Row],[Birthday 2024]])=tblData[[#This Row],[Birthday 2024]]</f>
        <v>0</v>
      </c>
      <c r="O1020" s="87" t="b">
        <f>DAY(tblData[[#This Row],[Birthday 2024]]) = DAY(EDATE(tblData[[#This Row],[Birthday 2024]],6))</f>
        <v>1</v>
      </c>
      <c r="P1020" s="87" t="b">
        <f>IF((tblData[[#This Row],[Day of week]]=7)+(tblData[[#This Row],[Day of week]]=6),TRUE,FALSE)</f>
        <v>1</v>
      </c>
      <c r="Q1020" s="3">
        <f>IF(tblData[[#This Row],[Is Weekend]],DAY(tblData[[#This Row],[Birthday 2024]]),0)</f>
        <v>16</v>
      </c>
    </row>
    <row r="1021" spans="2:17" ht="23.25" customHeight="1" x14ac:dyDescent="0.25">
      <c r="B1021" s="19" t="s">
        <v>996</v>
      </c>
      <c r="C1021" s="20">
        <v>37424</v>
      </c>
      <c r="D1021" s="86">
        <f>DATE(2024,MONTH(tblData[[#This Row],[Birthday (MM/DD/YYYY)]]),DAY(tblData[[#This Row],[Birthday (MM/DD/YYYY)]]))</f>
        <v>45460</v>
      </c>
      <c r="E1021" s="3">
        <f>WEEKDAY(tblData[[#This Row],[Birthday 2024]],2)</f>
        <v>1</v>
      </c>
      <c r="F1021" s="3">
        <f>WEEKDAY(DATE(2024,MONTH(tblData[[#This Row],[Birthday 2024]]),1),2)</f>
        <v>6</v>
      </c>
      <c r="G1021" s="87">
        <f>DATE(2024,MONTH(tblData[[#This Row],[Birthday 2024]]),1)</f>
        <v>45444</v>
      </c>
      <c r="H1021" s="87">
        <f>IF(tblData[[#This Row],[First Day of week of the month]]&lt;=2,tblData[[#This Row],[First Day of week]]+2-tblData[[#This Row],[First Day of week of the month]],tblData[[#This Row],[First Day of week]]+7-tblData[[#This Row],[First Day of week of the month]]+2)</f>
        <v>45447</v>
      </c>
      <c r="I1021" s="87">
        <f>tblData[[#This Row],[First Tuesday of the month]]+7*2</f>
        <v>45461</v>
      </c>
      <c r="J1021" s="3" t="b">
        <f>tblData[[#This Row],[Third Tuesday of the month]]=tblData[[#This Row],[Birthday 2024]]</f>
        <v>0</v>
      </c>
      <c r="K1021" s="87" cm="1">
        <f t="array" ref="K1021">tblData[[#This Row],[Birthday 2024]]-_xlfn.SWITCH(tblData[[#This Row],[Day of week]],7,0,6,6,5,5,4,4,3,3,2,2,1,1)</f>
        <v>45459</v>
      </c>
      <c r="L1021" s="87">
        <f>IF(MONTH(tblData[[#This Row],[Birthday 2024]])=2,DATE(2024,2,25),EOMONTH(tblData[[#This Row],[Birthday 2024]],0)-4)</f>
        <v>45469</v>
      </c>
      <c r="M1021" s="87">
        <f>EOMONTH(tblData[[#This Row],[Birthday 2024]],0)</f>
        <v>45473</v>
      </c>
      <c r="N1021" s="87" t="b">
        <f>MEDIAN(tblData[[#This Row],[Last - 5]:[Last]],tblData[[#This Row],[Birthday 2024]])=tblData[[#This Row],[Birthday 2024]]</f>
        <v>0</v>
      </c>
      <c r="O1021" s="87" t="b">
        <f>DAY(tblData[[#This Row],[Birthday 2024]]) = DAY(EDATE(tblData[[#This Row],[Birthday 2024]],6))</f>
        <v>1</v>
      </c>
      <c r="P1021" s="87" t="b">
        <f>IF((tblData[[#This Row],[Day of week]]=7)+(tblData[[#This Row],[Day of week]]=6),TRUE,FALSE)</f>
        <v>0</v>
      </c>
      <c r="Q1021" s="3">
        <f>IF(tblData[[#This Row],[Is Weekend]],DAY(tblData[[#This Row],[Birthday 2024]]),0)</f>
        <v>0</v>
      </c>
    </row>
    <row r="1022" spans="2:17" ht="23.25" customHeight="1" x14ac:dyDescent="0.25">
      <c r="B1022" s="19" t="s">
        <v>997</v>
      </c>
      <c r="C1022" s="20">
        <v>37478</v>
      </c>
      <c r="D1022" s="86">
        <f>DATE(2024,MONTH(tblData[[#This Row],[Birthday (MM/DD/YYYY)]]),DAY(tblData[[#This Row],[Birthday (MM/DD/YYYY)]]))</f>
        <v>45514</v>
      </c>
      <c r="E1022" s="3">
        <f>WEEKDAY(tblData[[#This Row],[Birthday 2024]],2)</f>
        <v>6</v>
      </c>
      <c r="F1022" s="3">
        <f>WEEKDAY(DATE(2024,MONTH(tblData[[#This Row],[Birthday 2024]]),1),2)</f>
        <v>4</v>
      </c>
      <c r="G1022" s="87">
        <f>DATE(2024,MONTH(tblData[[#This Row],[Birthday 2024]]),1)</f>
        <v>45505</v>
      </c>
      <c r="H1022" s="87">
        <f>IF(tblData[[#This Row],[First Day of week of the month]]&lt;=2,tblData[[#This Row],[First Day of week]]+2-tblData[[#This Row],[First Day of week of the month]],tblData[[#This Row],[First Day of week]]+7-tblData[[#This Row],[First Day of week of the month]]+2)</f>
        <v>45510</v>
      </c>
      <c r="I1022" s="87">
        <f>tblData[[#This Row],[First Tuesday of the month]]+7*2</f>
        <v>45524</v>
      </c>
      <c r="J1022" s="3" t="b">
        <f>tblData[[#This Row],[Third Tuesday of the month]]=tblData[[#This Row],[Birthday 2024]]</f>
        <v>0</v>
      </c>
      <c r="K1022" s="87" cm="1">
        <f t="array" ref="K1022">tblData[[#This Row],[Birthday 2024]]-_xlfn.SWITCH(tblData[[#This Row],[Day of week]],7,0,6,6,5,5,4,4,3,3,2,2,1,1)</f>
        <v>45508</v>
      </c>
      <c r="L1022" s="87">
        <f>IF(MONTH(tblData[[#This Row],[Birthday 2024]])=2,DATE(2024,2,25),EOMONTH(tblData[[#This Row],[Birthday 2024]],0)-4)</f>
        <v>45531</v>
      </c>
      <c r="M1022" s="87">
        <f>EOMONTH(tblData[[#This Row],[Birthday 2024]],0)</f>
        <v>45535</v>
      </c>
      <c r="N1022" s="87" t="b">
        <f>MEDIAN(tblData[[#This Row],[Last - 5]:[Last]],tblData[[#This Row],[Birthday 2024]])=tblData[[#This Row],[Birthday 2024]]</f>
        <v>0</v>
      </c>
      <c r="O1022" s="87" t="b">
        <f>DAY(tblData[[#This Row],[Birthday 2024]]) = DAY(EDATE(tblData[[#This Row],[Birthday 2024]],6))</f>
        <v>1</v>
      </c>
      <c r="P1022" s="87" t="b">
        <f>IF((tblData[[#This Row],[Day of week]]=7)+(tblData[[#This Row],[Day of week]]=6),TRUE,FALSE)</f>
        <v>1</v>
      </c>
      <c r="Q1022" s="3">
        <f>IF(tblData[[#This Row],[Is Weekend]],DAY(tblData[[#This Row],[Birthday 2024]]),0)</f>
        <v>10</v>
      </c>
    </row>
    <row r="1023" spans="2:17" ht="23.25" customHeight="1" x14ac:dyDescent="0.25">
      <c r="B1023" s="19" t="s">
        <v>998</v>
      </c>
      <c r="C1023" s="20">
        <v>37849</v>
      </c>
      <c r="D1023" s="86">
        <f>DATE(2024,MONTH(tblData[[#This Row],[Birthday (MM/DD/YYYY)]]),DAY(tblData[[#This Row],[Birthday (MM/DD/YYYY)]]))</f>
        <v>45520</v>
      </c>
      <c r="E1023" s="3">
        <f>WEEKDAY(tblData[[#This Row],[Birthday 2024]],2)</f>
        <v>5</v>
      </c>
      <c r="F1023" s="3">
        <f>WEEKDAY(DATE(2024,MONTH(tblData[[#This Row],[Birthday 2024]]),1),2)</f>
        <v>4</v>
      </c>
      <c r="G1023" s="87">
        <f>DATE(2024,MONTH(tblData[[#This Row],[Birthday 2024]]),1)</f>
        <v>45505</v>
      </c>
      <c r="H1023" s="87">
        <f>IF(tblData[[#This Row],[First Day of week of the month]]&lt;=2,tblData[[#This Row],[First Day of week]]+2-tblData[[#This Row],[First Day of week of the month]],tblData[[#This Row],[First Day of week]]+7-tblData[[#This Row],[First Day of week of the month]]+2)</f>
        <v>45510</v>
      </c>
      <c r="I1023" s="87">
        <f>tblData[[#This Row],[First Tuesday of the month]]+7*2</f>
        <v>45524</v>
      </c>
      <c r="J1023" s="3" t="b">
        <f>tblData[[#This Row],[Third Tuesday of the month]]=tblData[[#This Row],[Birthday 2024]]</f>
        <v>0</v>
      </c>
      <c r="K1023" s="87" cm="1">
        <f t="array" ref="K1023">tblData[[#This Row],[Birthday 2024]]-_xlfn.SWITCH(tblData[[#This Row],[Day of week]],7,0,6,6,5,5,4,4,3,3,2,2,1,1)</f>
        <v>45515</v>
      </c>
      <c r="L1023" s="87">
        <f>IF(MONTH(tblData[[#This Row],[Birthday 2024]])=2,DATE(2024,2,25),EOMONTH(tblData[[#This Row],[Birthday 2024]],0)-4)</f>
        <v>45531</v>
      </c>
      <c r="M1023" s="87">
        <f>EOMONTH(tblData[[#This Row],[Birthday 2024]],0)</f>
        <v>45535</v>
      </c>
      <c r="N1023" s="87" t="b">
        <f>MEDIAN(tblData[[#This Row],[Last - 5]:[Last]],tblData[[#This Row],[Birthday 2024]])=tblData[[#This Row],[Birthday 2024]]</f>
        <v>0</v>
      </c>
      <c r="O1023" s="87" t="b">
        <f>DAY(tblData[[#This Row],[Birthday 2024]]) = DAY(EDATE(tblData[[#This Row],[Birthday 2024]],6))</f>
        <v>1</v>
      </c>
      <c r="P1023" s="87" t="b">
        <f>IF((tblData[[#This Row],[Day of week]]=7)+(tblData[[#This Row],[Day of week]]=6),TRUE,FALSE)</f>
        <v>0</v>
      </c>
      <c r="Q1023" s="3">
        <f>IF(tblData[[#This Row],[Is Weekend]],DAY(tblData[[#This Row],[Birthday 2024]]),0)</f>
        <v>0</v>
      </c>
    </row>
    <row r="1024" spans="2:17" ht="23.25" customHeight="1" x14ac:dyDescent="0.25">
      <c r="B1024" s="19" t="s">
        <v>999</v>
      </c>
      <c r="C1024" s="20">
        <v>37277</v>
      </c>
      <c r="D1024" s="86">
        <f>DATE(2024,MONTH(tblData[[#This Row],[Birthday (MM/DD/YYYY)]]),DAY(tblData[[#This Row],[Birthday (MM/DD/YYYY)]]))</f>
        <v>45312</v>
      </c>
      <c r="E1024" s="3">
        <f>WEEKDAY(tblData[[#This Row],[Birthday 2024]],2)</f>
        <v>7</v>
      </c>
      <c r="F1024" s="3">
        <f>WEEKDAY(DATE(2024,MONTH(tblData[[#This Row],[Birthday 2024]]),1),2)</f>
        <v>1</v>
      </c>
      <c r="G1024" s="87">
        <f>DATE(2024,MONTH(tblData[[#This Row],[Birthday 2024]]),1)</f>
        <v>45292</v>
      </c>
      <c r="H1024" s="87">
        <f>IF(tblData[[#This Row],[First Day of week of the month]]&lt;=2,tblData[[#This Row],[First Day of week]]+2-tblData[[#This Row],[First Day of week of the month]],tblData[[#This Row],[First Day of week]]+7-tblData[[#This Row],[First Day of week of the month]]+2)</f>
        <v>45293</v>
      </c>
      <c r="I1024" s="87">
        <f>tblData[[#This Row],[First Tuesday of the month]]+7*2</f>
        <v>45307</v>
      </c>
      <c r="J1024" s="3" t="b">
        <f>tblData[[#This Row],[Third Tuesday of the month]]=tblData[[#This Row],[Birthday 2024]]</f>
        <v>0</v>
      </c>
      <c r="K1024" s="87" cm="1">
        <f t="array" ref="K1024">tblData[[#This Row],[Birthday 2024]]-_xlfn.SWITCH(tblData[[#This Row],[Day of week]],7,0,6,6,5,5,4,4,3,3,2,2,1,1)</f>
        <v>45312</v>
      </c>
      <c r="L1024" s="87">
        <f>IF(MONTH(tblData[[#This Row],[Birthday 2024]])=2,DATE(2024,2,25),EOMONTH(tblData[[#This Row],[Birthday 2024]],0)-4)</f>
        <v>45318</v>
      </c>
      <c r="M1024" s="87">
        <f>EOMONTH(tblData[[#This Row],[Birthday 2024]],0)</f>
        <v>45322</v>
      </c>
      <c r="N1024" s="87" t="b">
        <f>MEDIAN(tblData[[#This Row],[Last - 5]:[Last]],tblData[[#This Row],[Birthday 2024]])=tblData[[#This Row],[Birthday 2024]]</f>
        <v>0</v>
      </c>
      <c r="O1024" s="87" t="b">
        <f>DAY(tblData[[#This Row],[Birthday 2024]]) = DAY(EDATE(tblData[[#This Row],[Birthday 2024]],6))</f>
        <v>1</v>
      </c>
      <c r="P1024" s="87" t="b">
        <f>IF((tblData[[#This Row],[Day of week]]=7)+(tblData[[#This Row],[Day of week]]=6),TRUE,FALSE)</f>
        <v>1</v>
      </c>
      <c r="Q1024" s="3">
        <f>IF(tblData[[#This Row],[Is Weekend]],DAY(tblData[[#This Row],[Birthday 2024]]),0)</f>
        <v>21</v>
      </c>
    </row>
    <row r="1025" spans="2:17" ht="23.25" customHeight="1" x14ac:dyDescent="0.25">
      <c r="B1025" s="19" t="s">
        <v>1000</v>
      </c>
      <c r="C1025" s="20">
        <v>37106</v>
      </c>
      <c r="D1025" s="86">
        <f>DATE(2024,MONTH(tblData[[#This Row],[Birthday (MM/DD/YYYY)]]),DAY(tblData[[#This Row],[Birthday (MM/DD/YYYY)]]))</f>
        <v>45507</v>
      </c>
      <c r="E1025" s="3">
        <f>WEEKDAY(tblData[[#This Row],[Birthday 2024]],2)</f>
        <v>6</v>
      </c>
      <c r="F1025" s="3">
        <f>WEEKDAY(DATE(2024,MONTH(tblData[[#This Row],[Birthday 2024]]),1),2)</f>
        <v>4</v>
      </c>
      <c r="G1025" s="87">
        <f>DATE(2024,MONTH(tblData[[#This Row],[Birthday 2024]]),1)</f>
        <v>45505</v>
      </c>
      <c r="H1025" s="87">
        <f>IF(tblData[[#This Row],[First Day of week of the month]]&lt;=2,tblData[[#This Row],[First Day of week]]+2-tblData[[#This Row],[First Day of week of the month]],tblData[[#This Row],[First Day of week]]+7-tblData[[#This Row],[First Day of week of the month]]+2)</f>
        <v>45510</v>
      </c>
      <c r="I1025" s="87">
        <f>tblData[[#This Row],[First Tuesday of the month]]+7*2</f>
        <v>45524</v>
      </c>
      <c r="J1025" s="3" t="b">
        <f>tblData[[#This Row],[Third Tuesday of the month]]=tblData[[#This Row],[Birthday 2024]]</f>
        <v>0</v>
      </c>
      <c r="K1025" s="87" cm="1">
        <f t="array" ref="K1025">tblData[[#This Row],[Birthday 2024]]-_xlfn.SWITCH(tblData[[#This Row],[Day of week]],7,0,6,6,5,5,4,4,3,3,2,2,1,1)</f>
        <v>45501</v>
      </c>
      <c r="L1025" s="87">
        <f>IF(MONTH(tblData[[#This Row],[Birthday 2024]])=2,DATE(2024,2,25),EOMONTH(tblData[[#This Row],[Birthday 2024]],0)-4)</f>
        <v>45531</v>
      </c>
      <c r="M1025" s="87">
        <f>EOMONTH(tblData[[#This Row],[Birthday 2024]],0)</f>
        <v>45535</v>
      </c>
      <c r="N1025" s="87" t="b">
        <f>MEDIAN(tblData[[#This Row],[Last - 5]:[Last]],tblData[[#This Row],[Birthday 2024]])=tblData[[#This Row],[Birthday 2024]]</f>
        <v>0</v>
      </c>
      <c r="O1025" s="87" t="b">
        <f>DAY(tblData[[#This Row],[Birthday 2024]]) = DAY(EDATE(tblData[[#This Row],[Birthday 2024]],6))</f>
        <v>1</v>
      </c>
      <c r="P1025" s="87" t="b">
        <f>IF((tblData[[#This Row],[Day of week]]=7)+(tblData[[#This Row],[Day of week]]=6),TRUE,FALSE)</f>
        <v>1</v>
      </c>
      <c r="Q1025" s="3">
        <f>IF(tblData[[#This Row],[Is Weekend]],DAY(tblData[[#This Row],[Birthday 2024]]),0)</f>
        <v>3</v>
      </c>
    </row>
    <row r="1026" spans="2:17" ht="23.25" customHeight="1" x14ac:dyDescent="0.25">
      <c r="B1026" s="19" t="s">
        <v>1001</v>
      </c>
      <c r="C1026" s="20">
        <v>37354</v>
      </c>
      <c r="D1026" s="86">
        <f>DATE(2024,MONTH(tblData[[#This Row],[Birthday (MM/DD/YYYY)]]),DAY(tblData[[#This Row],[Birthday (MM/DD/YYYY)]]))</f>
        <v>45390</v>
      </c>
      <c r="E1026" s="3">
        <f>WEEKDAY(tblData[[#This Row],[Birthday 2024]],2)</f>
        <v>1</v>
      </c>
      <c r="F1026" s="3">
        <f>WEEKDAY(DATE(2024,MONTH(tblData[[#This Row],[Birthday 2024]]),1),2)</f>
        <v>1</v>
      </c>
      <c r="G1026" s="87">
        <f>DATE(2024,MONTH(tblData[[#This Row],[Birthday 2024]]),1)</f>
        <v>45383</v>
      </c>
      <c r="H1026" s="87">
        <f>IF(tblData[[#This Row],[First Day of week of the month]]&lt;=2,tblData[[#This Row],[First Day of week]]+2-tblData[[#This Row],[First Day of week of the month]],tblData[[#This Row],[First Day of week]]+7-tblData[[#This Row],[First Day of week of the month]]+2)</f>
        <v>45384</v>
      </c>
      <c r="I1026" s="87">
        <f>tblData[[#This Row],[First Tuesday of the month]]+7*2</f>
        <v>45398</v>
      </c>
      <c r="J1026" s="3" t="b">
        <f>tblData[[#This Row],[Third Tuesday of the month]]=tblData[[#This Row],[Birthday 2024]]</f>
        <v>0</v>
      </c>
      <c r="K1026" s="87" cm="1">
        <f t="array" ref="K1026">tblData[[#This Row],[Birthday 2024]]-_xlfn.SWITCH(tblData[[#This Row],[Day of week]],7,0,6,6,5,5,4,4,3,3,2,2,1,1)</f>
        <v>45389</v>
      </c>
      <c r="L1026" s="87">
        <f>IF(MONTH(tblData[[#This Row],[Birthday 2024]])=2,DATE(2024,2,25),EOMONTH(tblData[[#This Row],[Birthday 2024]],0)-4)</f>
        <v>45408</v>
      </c>
      <c r="M1026" s="87">
        <f>EOMONTH(tblData[[#This Row],[Birthday 2024]],0)</f>
        <v>45412</v>
      </c>
      <c r="N1026" s="87" t="b">
        <f>MEDIAN(tblData[[#This Row],[Last - 5]:[Last]],tblData[[#This Row],[Birthday 2024]])=tblData[[#This Row],[Birthday 2024]]</f>
        <v>0</v>
      </c>
      <c r="O1026" s="87" t="b">
        <f>DAY(tblData[[#This Row],[Birthday 2024]]) = DAY(EDATE(tblData[[#This Row],[Birthday 2024]],6))</f>
        <v>1</v>
      </c>
      <c r="P1026" s="87" t="b">
        <f>IF((tblData[[#This Row],[Day of week]]=7)+(tblData[[#This Row],[Day of week]]=6),TRUE,FALSE)</f>
        <v>0</v>
      </c>
      <c r="Q1026" s="3">
        <f>IF(tblData[[#This Row],[Is Weekend]],DAY(tblData[[#This Row],[Birthday 2024]]),0)</f>
        <v>0</v>
      </c>
    </row>
    <row r="1027" spans="2:17" ht="23.25" customHeight="1" x14ac:dyDescent="0.25">
      <c r="B1027" s="19" t="s">
        <v>1002</v>
      </c>
      <c r="C1027" s="20">
        <v>37037</v>
      </c>
      <c r="D1027" s="86">
        <f>DATE(2024,MONTH(tblData[[#This Row],[Birthday (MM/DD/YYYY)]]),DAY(tblData[[#This Row],[Birthday (MM/DD/YYYY)]]))</f>
        <v>45438</v>
      </c>
      <c r="E1027" s="3">
        <f>WEEKDAY(tblData[[#This Row],[Birthday 2024]],2)</f>
        <v>7</v>
      </c>
      <c r="F1027" s="3">
        <f>WEEKDAY(DATE(2024,MONTH(tblData[[#This Row],[Birthday 2024]]),1),2)</f>
        <v>3</v>
      </c>
      <c r="G1027" s="87">
        <f>DATE(2024,MONTH(tblData[[#This Row],[Birthday 2024]]),1)</f>
        <v>45413</v>
      </c>
      <c r="H1027" s="87">
        <f>IF(tblData[[#This Row],[First Day of week of the month]]&lt;=2,tblData[[#This Row],[First Day of week]]+2-tblData[[#This Row],[First Day of week of the month]],tblData[[#This Row],[First Day of week]]+7-tblData[[#This Row],[First Day of week of the month]]+2)</f>
        <v>45419</v>
      </c>
      <c r="I1027" s="87">
        <f>tblData[[#This Row],[First Tuesday of the month]]+7*2</f>
        <v>45433</v>
      </c>
      <c r="J1027" s="3" t="b">
        <f>tblData[[#This Row],[Third Tuesday of the month]]=tblData[[#This Row],[Birthday 2024]]</f>
        <v>0</v>
      </c>
      <c r="K1027" s="87" cm="1">
        <f t="array" ref="K1027">tblData[[#This Row],[Birthday 2024]]-_xlfn.SWITCH(tblData[[#This Row],[Day of week]],7,0,6,6,5,5,4,4,3,3,2,2,1,1)</f>
        <v>45438</v>
      </c>
      <c r="L1027" s="87">
        <f>IF(MONTH(tblData[[#This Row],[Birthday 2024]])=2,DATE(2024,2,25),EOMONTH(tblData[[#This Row],[Birthday 2024]],0)-4)</f>
        <v>45439</v>
      </c>
      <c r="M1027" s="87">
        <f>EOMONTH(tblData[[#This Row],[Birthday 2024]],0)</f>
        <v>45443</v>
      </c>
      <c r="N1027" s="87" t="b">
        <f>MEDIAN(tblData[[#This Row],[Last - 5]:[Last]],tblData[[#This Row],[Birthday 2024]])=tblData[[#This Row],[Birthday 2024]]</f>
        <v>0</v>
      </c>
      <c r="O1027" s="87" t="b">
        <f>DAY(tblData[[#This Row],[Birthday 2024]]) = DAY(EDATE(tblData[[#This Row],[Birthday 2024]],6))</f>
        <v>1</v>
      </c>
      <c r="P1027" s="87" t="b">
        <f>IF((tblData[[#This Row],[Day of week]]=7)+(tblData[[#This Row],[Day of week]]=6),TRUE,FALSE)</f>
        <v>1</v>
      </c>
      <c r="Q1027" s="3">
        <f>IF(tblData[[#This Row],[Is Weekend]],DAY(tblData[[#This Row],[Birthday 2024]]),0)</f>
        <v>26</v>
      </c>
    </row>
    <row r="1028" spans="2:17" ht="23.25" customHeight="1" x14ac:dyDescent="0.25">
      <c r="B1028" s="19" t="s">
        <v>1003</v>
      </c>
      <c r="C1028" s="20">
        <v>37218</v>
      </c>
      <c r="D1028" s="86">
        <f>DATE(2024,MONTH(tblData[[#This Row],[Birthday (MM/DD/YYYY)]]),DAY(tblData[[#This Row],[Birthday (MM/DD/YYYY)]]))</f>
        <v>45619</v>
      </c>
      <c r="E1028" s="3">
        <f>WEEKDAY(tblData[[#This Row],[Birthday 2024]],2)</f>
        <v>6</v>
      </c>
      <c r="F1028" s="3">
        <f>WEEKDAY(DATE(2024,MONTH(tblData[[#This Row],[Birthday 2024]]),1),2)</f>
        <v>5</v>
      </c>
      <c r="G1028" s="87">
        <f>DATE(2024,MONTH(tblData[[#This Row],[Birthday 2024]]),1)</f>
        <v>45597</v>
      </c>
      <c r="H1028" s="87">
        <f>IF(tblData[[#This Row],[First Day of week of the month]]&lt;=2,tblData[[#This Row],[First Day of week]]+2-tblData[[#This Row],[First Day of week of the month]],tblData[[#This Row],[First Day of week]]+7-tblData[[#This Row],[First Day of week of the month]]+2)</f>
        <v>45601</v>
      </c>
      <c r="I1028" s="87">
        <f>tblData[[#This Row],[First Tuesday of the month]]+7*2</f>
        <v>45615</v>
      </c>
      <c r="J1028" s="3" t="b">
        <f>tblData[[#This Row],[Third Tuesday of the month]]=tblData[[#This Row],[Birthday 2024]]</f>
        <v>0</v>
      </c>
      <c r="K1028" s="87" cm="1">
        <f t="array" ref="K1028">tblData[[#This Row],[Birthday 2024]]-_xlfn.SWITCH(tblData[[#This Row],[Day of week]],7,0,6,6,5,5,4,4,3,3,2,2,1,1)</f>
        <v>45613</v>
      </c>
      <c r="L1028" s="87">
        <f>IF(MONTH(tblData[[#This Row],[Birthday 2024]])=2,DATE(2024,2,25),EOMONTH(tblData[[#This Row],[Birthday 2024]],0)-4)</f>
        <v>45622</v>
      </c>
      <c r="M1028" s="87">
        <f>EOMONTH(tblData[[#This Row],[Birthday 2024]],0)</f>
        <v>45626</v>
      </c>
      <c r="N1028" s="87" t="b">
        <f>MEDIAN(tblData[[#This Row],[Last - 5]:[Last]],tblData[[#This Row],[Birthday 2024]])=tblData[[#This Row],[Birthday 2024]]</f>
        <v>0</v>
      </c>
      <c r="O1028" s="87" t="b">
        <f>DAY(tblData[[#This Row],[Birthday 2024]]) = DAY(EDATE(tblData[[#This Row],[Birthday 2024]],6))</f>
        <v>1</v>
      </c>
      <c r="P1028" s="87" t="b">
        <f>IF((tblData[[#This Row],[Day of week]]=7)+(tblData[[#This Row],[Day of week]]=6),TRUE,FALSE)</f>
        <v>1</v>
      </c>
      <c r="Q1028" s="3">
        <f>IF(tblData[[#This Row],[Is Weekend]],DAY(tblData[[#This Row],[Birthday 2024]]),0)</f>
        <v>23</v>
      </c>
    </row>
    <row r="1029" spans="2:17" ht="23.25" customHeight="1" x14ac:dyDescent="0.25">
      <c r="B1029" s="19" t="s">
        <v>1004</v>
      </c>
      <c r="C1029" s="20">
        <v>37135</v>
      </c>
      <c r="D1029" s="86">
        <f>DATE(2024,MONTH(tblData[[#This Row],[Birthday (MM/DD/YYYY)]]),DAY(tblData[[#This Row],[Birthday (MM/DD/YYYY)]]))</f>
        <v>45536</v>
      </c>
      <c r="E1029" s="3">
        <f>WEEKDAY(tblData[[#This Row],[Birthday 2024]],2)</f>
        <v>7</v>
      </c>
      <c r="F1029" s="3">
        <f>WEEKDAY(DATE(2024,MONTH(tblData[[#This Row],[Birthday 2024]]),1),2)</f>
        <v>7</v>
      </c>
      <c r="G1029" s="87">
        <f>DATE(2024,MONTH(tblData[[#This Row],[Birthday 2024]]),1)</f>
        <v>45536</v>
      </c>
      <c r="H1029" s="87">
        <f>IF(tblData[[#This Row],[First Day of week of the month]]&lt;=2,tblData[[#This Row],[First Day of week]]+2-tblData[[#This Row],[First Day of week of the month]],tblData[[#This Row],[First Day of week]]+7-tblData[[#This Row],[First Day of week of the month]]+2)</f>
        <v>45538</v>
      </c>
      <c r="I1029" s="87">
        <f>tblData[[#This Row],[First Tuesday of the month]]+7*2</f>
        <v>45552</v>
      </c>
      <c r="J1029" s="3" t="b">
        <f>tblData[[#This Row],[Third Tuesday of the month]]=tblData[[#This Row],[Birthday 2024]]</f>
        <v>0</v>
      </c>
      <c r="K1029" s="87" cm="1">
        <f t="array" ref="K1029">tblData[[#This Row],[Birthday 2024]]-_xlfn.SWITCH(tblData[[#This Row],[Day of week]],7,0,6,6,5,5,4,4,3,3,2,2,1,1)</f>
        <v>45536</v>
      </c>
      <c r="L1029" s="87">
        <f>IF(MONTH(tblData[[#This Row],[Birthday 2024]])=2,DATE(2024,2,25),EOMONTH(tblData[[#This Row],[Birthday 2024]],0)-4)</f>
        <v>45561</v>
      </c>
      <c r="M1029" s="87">
        <f>EOMONTH(tblData[[#This Row],[Birthday 2024]],0)</f>
        <v>45565</v>
      </c>
      <c r="N1029" s="87" t="b">
        <f>MEDIAN(tblData[[#This Row],[Last - 5]:[Last]],tblData[[#This Row],[Birthday 2024]])=tblData[[#This Row],[Birthday 2024]]</f>
        <v>0</v>
      </c>
      <c r="O1029" s="87" t="b">
        <f>DAY(tblData[[#This Row],[Birthday 2024]]) = DAY(EDATE(tblData[[#This Row],[Birthday 2024]],6))</f>
        <v>1</v>
      </c>
      <c r="P1029" s="87" t="b">
        <f>IF((tblData[[#This Row],[Day of week]]=7)+(tblData[[#This Row],[Day of week]]=6),TRUE,FALSE)</f>
        <v>1</v>
      </c>
      <c r="Q1029" s="3">
        <f>IF(tblData[[#This Row],[Is Weekend]],DAY(tblData[[#This Row],[Birthday 2024]]),0)</f>
        <v>1</v>
      </c>
    </row>
    <row r="1030" spans="2:17" ht="23.25" customHeight="1" x14ac:dyDescent="0.25">
      <c r="B1030" s="19" t="s">
        <v>1005</v>
      </c>
      <c r="C1030" s="20">
        <v>37974</v>
      </c>
      <c r="D1030" s="86">
        <f>DATE(2024,MONTH(tblData[[#This Row],[Birthday (MM/DD/YYYY)]]),DAY(tblData[[#This Row],[Birthday (MM/DD/YYYY)]]))</f>
        <v>45645</v>
      </c>
      <c r="E1030" s="3">
        <f>WEEKDAY(tblData[[#This Row],[Birthday 2024]],2)</f>
        <v>4</v>
      </c>
      <c r="F1030" s="3">
        <f>WEEKDAY(DATE(2024,MONTH(tblData[[#This Row],[Birthday 2024]]),1),2)</f>
        <v>7</v>
      </c>
      <c r="G1030" s="87">
        <f>DATE(2024,MONTH(tblData[[#This Row],[Birthday 2024]]),1)</f>
        <v>45627</v>
      </c>
      <c r="H1030" s="87">
        <f>IF(tblData[[#This Row],[First Day of week of the month]]&lt;=2,tblData[[#This Row],[First Day of week]]+2-tblData[[#This Row],[First Day of week of the month]],tblData[[#This Row],[First Day of week]]+7-tblData[[#This Row],[First Day of week of the month]]+2)</f>
        <v>45629</v>
      </c>
      <c r="I1030" s="87">
        <f>tblData[[#This Row],[First Tuesday of the month]]+7*2</f>
        <v>45643</v>
      </c>
      <c r="J1030" s="3" t="b">
        <f>tblData[[#This Row],[Third Tuesday of the month]]=tblData[[#This Row],[Birthday 2024]]</f>
        <v>0</v>
      </c>
      <c r="K1030" s="87" cm="1">
        <f t="array" ref="K1030">tblData[[#This Row],[Birthday 2024]]-_xlfn.SWITCH(tblData[[#This Row],[Day of week]],7,0,6,6,5,5,4,4,3,3,2,2,1,1)</f>
        <v>45641</v>
      </c>
      <c r="L1030" s="87">
        <f>IF(MONTH(tblData[[#This Row],[Birthday 2024]])=2,DATE(2024,2,25),EOMONTH(tblData[[#This Row],[Birthday 2024]],0)-4)</f>
        <v>45653</v>
      </c>
      <c r="M1030" s="87">
        <f>EOMONTH(tblData[[#This Row],[Birthday 2024]],0)</f>
        <v>45657</v>
      </c>
      <c r="N1030" s="87" t="b">
        <f>MEDIAN(tblData[[#This Row],[Last - 5]:[Last]],tblData[[#This Row],[Birthday 2024]])=tblData[[#This Row],[Birthday 2024]]</f>
        <v>0</v>
      </c>
      <c r="O1030" s="87" t="b">
        <f>DAY(tblData[[#This Row],[Birthday 2024]]) = DAY(EDATE(tblData[[#This Row],[Birthday 2024]],6))</f>
        <v>1</v>
      </c>
      <c r="P1030" s="87" t="b">
        <f>IF((tblData[[#This Row],[Day of week]]=7)+(tblData[[#This Row],[Day of week]]=6),TRUE,FALSE)</f>
        <v>0</v>
      </c>
      <c r="Q1030" s="3">
        <f>IF(tblData[[#This Row],[Is Weekend]],DAY(tblData[[#This Row],[Birthday 2024]]),0)</f>
        <v>0</v>
      </c>
    </row>
    <row r="1031" spans="2:17" ht="23.25" customHeight="1" x14ac:dyDescent="0.25">
      <c r="B1031" s="19" t="s">
        <v>1006</v>
      </c>
      <c r="C1031" s="20">
        <v>37901</v>
      </c>
      <c r="D1031" s="86">
        <f>DATE(2024,MONTH(tblData[[#This Row],[Birthday (MM/DD/YYYY)]]),DAY(tblData[[#This Row],[Birthday (MM/DD/YYYY)]]))</f>
        <v>45572</v>
      </c>
      <c r="E1031" s="3">
        <f>WEEKDAY(tblData[[#This Row],[Birthday 2024]],2)</f>
        <v>1</v>
      </c>
      <c r="F1031" s="3">
        <f>WEEKDAY(DATE(2024,MONTH(tblData[[#This Row],[Birthday 2024]]),1),2)</f>
        <v>2</v>
      </c>
      <c r="G1031" s="87">
        <f>DATE(2024,MONTH(tblData[[#This Row],[Birthday 2024]]),1)</f>
        <v>45566</v>
      </c>
      <c r="H1031" s="87">
        <f>IF(tblData[[#This Row],[First Day of week of the month]]&lt;=2,tblData[[#This Row],[First Day of week]]+2-tblData[[#This Row],[First Day of week of the month]],tblData[[#This Row],[First Day of week]]+7-tblData[[#This Row],[First Day of week of the month]]+2)</f>
        <v>45566</v>
      </c>
      <c r="I1031" s="87">
        <f>tblData[[#This Row],[First Tuesday of the month]]+7*2</f>
        <v>45580</v>
      </c>
      <c r="J1031" s="3" t="b">
        <f>tblData[[#This Row],[Third Tuesday of the month]]=tblData[[#This Row],[Birthday 2024]]</f>
        <v>0</v>
      </c>
      <c r="K1031" s="87" cm="1">
        <f t="array" ref="K1031">tblData[[#This Row],[Birthday 2024]]-_xlfn.SWITCH(tblData[[#This Row],[Day of week]],7,0,6,6,5,5,4,4,3,3,2,2,1,1)</f>
        <v>45571</v>
      </c>
      <c r="L1031" s="87">
        <f>IF(MONTH(tblData[[#This Row],[Birthday 2024]])=2,DATE(2024,2,25),EOMONTH(tblData[[#This Row],[Birthday 2024]],0)-4)</f>
        <v>45592</v>
      </c>
      <c r="M1031" s="87">
        <f>EOMONTH(tblData[[#This Row],[Birthday 2024]],0)</f>
        <v>45596</v>
      </c>
      <c r="N1031" s="87" t="b">
        <f>MEDIAN(tblData[[#This Row],[Last - 5]:[Last]],tblData[[#This Row],[Birthday 2024]])=tblData[[#This Row],[Birthday 2024]]</f>
        <v>0</v>
      </c>
      <c r="O1031" s="87" t="b">
        <f>DAY(tblData[[#This Row],[Birthday 2024]]) = DAY(EDATE(tblData[[#This Row],[Birthday 2024]],6))</f>
        <v>1</v>
      </c>
      <c r="P1031" s="87" t="b">
        <f>IF((tblData[[#This Row],[Day of week]]=7)+(tblData[[#This Row],[Day of week]]=6),TRUE,FALSE)</f>
        <v>0</v>
      </c>
      <c r="Q1031" s="3">
        <f>IF(tblData[[#This Row],[Is Weekend]],DAY(tblData[[#This Row],[Birthday 2024]]),0)</f>
        <v>0</v>
      </c>
    </row>
    <row r="1032" spans="2:17" ht="23.25" customHeight="1" x14ac:dyDescent="0.25">
      <c r="B1032" s="19" t="s">
        <v>1007</v>
      </c>
      <c r="C1032" s="20">
        <v>38007</v>
      </c>
      <c r="D1032" s="86">
        <f>DATE(2024,MONTH(tblData[[#This Row],[Birthday (MM/DD/YYYY)]]),DAY(tblData[[#This Row],[Birthday (MM/DD/YYYY)]]))</f>
        <v>45312</v>
      </c>
      <c r="E1032" s="3">
        <f>WEEKDAY(tblData[[#This Row],[Birthday 2024]],2)</f>
        <v>7</v>
      </c>
      <c r="F1032" s="3">
        <f>WEEKDAY(DATE(2024,MONTH(tblData[[#This Row],[Birthday 2024]]),1),2)</f>
        <v>1</v>
      </c>
      <c r="G1032" s="87">
        <f>DATE(2024,MONTH(tblData[[#This Row],[Birthday 2024]]),1)</f>
        <v>45292</v>
      </c>
      <c r="H1032" s="87">
        <f>IF(tblData[[#This Row],[First Day of week of the month]]&lt;=2,tblData[[#This Row],[First Day of week]]+2-tblData[[#This Row],[First Day of week of the month]],tblData[[#This Row],[First Day of week]]+7-tblData[[#This Row],[First Day of week of the month]]+2)</f>
        <v>45293</v>
      </c>
      <c r="I1032" s="87">
        <f>tblData[[#This Row],[First Tuesday of the month]]+7*2</f>
        <v>45307</v>
      </c>
      <c r="J1032" s="3" t="b">
        <f>tblData[[#This Row],[Third Tuesday of the month]]=tblData[[#This Row],[Birthday 2024]]</f>
        <v>0</v>
      </c>
      <c r="K1032" s="87" cm="1">
        <f t="array" ref="K1032">tblData[[#This Row],[Birthday 2024]]-_xlfn.SWITCH(tblData[[#This Row],[Day of week]],7,0,6,6,5,5,4,4,3,3,2,2,1,1)</f>
        <v>45312</v>
      </c>
      <c r="L1032" s="87">
        <f>IF(MONTH(tblData[[#This Row],[Birthday 2024]])=2,DATE(2024,2,25),EOMONTH(tblData[[#This Row],[Birthday 2024]],0)-4)</f>
        <v>45318</v>
      </c>
      <c r="M1032" s="87">
        <f>EOMONTH(tblData[[#This Row],[Birthday 2024]],0)</f>
        <v>45322</v>
      </c>
      <c r="N1032" s="87" t="b">
        <f>MEDIAN(tblData[[#This Row],[Last - 5]:[Last]],tblData[[#This Row],[Birthday 2024]])=tblData[[#This Row],[Birthday 2024]]</f>
        <v>0</v>
      </c>
      <c r="O1032" s="87" t="b">
        <f>DAY(tblData[[#This Row],[Birthday 2024]]) = DAY(EDATE(tblData[[#This Row],[Birthday 2024]],6))</f>
        <v>1</v>
      </c>
      <c r="P1032" s="87" t="b">
        <f>IF((tblData[[#This Row],[Day of week]]=7)+(tblData[[#This Row],[Day of week]]=6),TRUE,FALSE)</f>
        <v>1</v>
      </c>
      <c r="Q1032" s="3">
        <f>IF(tblData[[#This Row],[Is Weekend]],DAY(tblData[[#This Row],[Birthday 2024]]),0)</f>
        <v>21</v>
      </c>
    </row>
    <row r="1033" spans="2:17" ht="23.25" customHeight="1" x14ac:dyDescent="0.25">
      <c r="B1033" s="19" t="s">
        <v>1008</v>
      </c>
      <c r="C1033" s="20">
        <v>38166</v>
      </c>
      <c r="D1033" s="86">
        <f>DATE(2024,MONTH(tblData[[#This Row],[Birthday (MM/DD/YYYY)]]),DAY(tblData[[#This Row],[Birthday (MM/DD/YYYY)]]))</f>
        <v>45471</v>
      </c>
      <c r="E1033" s="3">
        <f>WEEKDAY(tblData[[#This Row],[Birthday 2024]],2)</f>
        <v>5</v>
      </c>
      <c r="F1033" s="3">
        <f>WEEKDAY(DATE(2024,MONTH(tblData[[#This Row],[Birthday 2024]]),1),2)</f>
        <v>6</v>
      </c>
      <c r="G1033" s="87">
        <f>DATE(2024,MONTH(tblData[[#This Row],[Birthday 2024]]),1)</f>
        <v>45444</v>
      </c>
      <c r="H1033" s="87">
        <f>IF(tblData[[#This Row],[First Day of week of the month]]&lt;=2,tblData[[#This Row],[First Day of week]]+2-tblData[[#This Row],[First Day of week of the month]],tblData[[#This Row],[First Day of week]]+7-tblData[[#This Row],[First Day of week of the month]]+2)</f>
        <v>45447</v>
      </c>
      <c r="I1033" s="87">
        <f>tblData[[#This Row],[First Tuesday of the month]]+7*2</f>
        <v>45461</v>
      </c>
      <c r="J1033" s="3" t="b">
        <f>tblData[[#This Row],[Third Tuesday of the month]]=tblData[[#This Row],[Birthday 2024]]</f>
        <v>0</v>
      </c>
      <c r="K1033" s="87" cm="1">
        <f t="array" ref="K1033">tblData[[#This Row],[Birthday 2024]]-_xlfn.SWITCH(tblData[[#This Row],[Day of week]],7,0,6,6,5,5,4,4,3,3,2,2,1,1)</f>
        <v>45466</v>
      </c>
      <c r="L1033" s="87">
        <f>IF(MONTH(tblData[[#This Row],[Birthday 2024]])=2,DATE(2024,2,25),EOMONTH(tblData[[#This Row],[Birthday 2024]],0)-4)</f>
        <v>45469</v>
      </c>
      <c r="M1033" s="87">
        <f>EOMONTH(tblData[[#This Row],[Birthday 2024]],0)</f>
        <v>45473</v>
      </c>
      <c r="N1033" s="87" t="b">
        <f>MEDIAN(tblData[[#This Row],[Last - 5]:[Last]],tblData[[#This Row],[Birthday 2024]])=tblData[[#This Row],[Birthday 2024]]</f>
        <v>1</v>
      </c>
      <c r="O1033" s="87" t="b">
        <f>DAY(tblData[[#This Row],[Birthday 2024]]) = DAY(EDATE(tblData[[#This Row],[Birthday 2024]],6))</f>
        <v>1</v>
      </c>
      <c r="P1033" s="87" t="b">
        <f>IF((tblData[[#This Row],[Day of week]]=7)+(tblData[[#This Row],[Day of week]]=6),TRUE,FALSE)</f>
        <v>0</v>
      </c>
      <c r="Q1033" s="3">
        <f>IF(tblData[[#This Row],[Is Weekend]],DAY(tblData[[#This Row],[Birthday 2024]]),0)</f>
        <v>0</v>
      </c>
    </row>
    <row r="1034" spans="2:17" ht="23.25" customHeight="1" x14ac:dyDescent="0.25">
      <c r="B1034" s="19" t="s">
        <v>1009</v>
      </c>
      <c r="C1034" s="20">
        <v>37570</v>
      </c>
      <c r="D1034" s="86">
        <f>DATE(2024,MONTH(tblData[[#This Row],[Birthday (MM/DD/YYYY)]]),DAY(tblData[[#This Row],[Birthday (MM/DD/YYYY)]]))</f>
        <v>45606</v>
      </c>
      <c r="E1034" s="3">
        <f>WEEKDAY(tblData[[#This Row],[Birthday 2024]],2)</f>
        <v>7</v>
      </c>
      <c r="F1034" s="3">
        <f>WEEKDAY(DATE(2024,MONTH(tblData[[#This Row],[Birthday 2024]]),1),2)</f>
        <v>5</v>
      </c>
      <c r="G1034" s="87">
        <f>DATE(2024,MONTH(tblData[[#This Row],[Birthday 2024]]),1)</f>
        <v>45597</v>
      </c>
      <c r="H1034" s="87">
        <f>IF(tblData[[#This Row],[First Day of week of the month]]&lt;=2,tblData[[#This Row],[First Day of week]]+2-tblData[[#This Row],[First Day of week of the month]],tblData[[#This Row],[First Day of week]]+7-tblData[[#This Row],[First Day of week of the month]]+2)</f>
        <v>45601</v>
      </c>
      <c r="I1034" s="87">
        <f>tblData[[#This Row],[First Tuesday of the month]]+7*2</f>
        <v>45615</v>
      </c>
      <c r="J1034" s="3" t="b">
        <f>tblData[[#This Row],[Third Tuesday of the month]]=tblData[[#This Row],[Birthday 2024]]</f>
        <v>0</v>
      </c>
      <c r="K1034" s="87" cm="1">
        <f t="array" ref="K1034">tblData[[#This Row],[Birthday 2024]]-_xlfn.SWITCH(tblData[[#This Row],[Day of week]],7,0,6,6,5,5,4,4,3,3,2,2,1,1)</f>
        <v>45606</v>
      </c>
      <c r="L1034" s="87">
        <f>IF(MONTH(tblData[[#This Row],[Birthday 2024]])=2,DATE(2024,2,25),EOMONTH(tblData[[#This Row],[Birthday 2024]],0)-4)</f>
        <v>45622</v>
      </c>
      <c r="M1034" s="87">
        <f>EOMONTH(tblData[[#This Row],[Birthday 2024]],0)</f>
        <v>45626</v>
      </c>
      <c r="N1034" s="87" t="b">
        <f>MEDIAN(tblData[[#This Row],[Last - 5]:[Last]],tblData[[#This Row],[Birthday 2024]])=tblData[[#This Row],[Birthday 2024]]</f>
        <v>0</v>
      </c>
      <c r="O1034" s="87" t="b">
        <f>DAY(tblData[[#This Row],[Birthday 2024]]) = DAY(EDATE(tblData[[#This Row],[Birthday 2024]],6))</f>
        <v>1</v>
      </c>
      <c r="P1034" s="87" t="b">
        <f>IF((tblData[[#This Row],[Day of week]]=7)+(tblData[[#This Row],[Day of week]]=6),TRUE,FALSE)</f>
        <v>1</v>
      </c>
      <c r="Q1034" s="3">
        <f>IF(tblData[[#This Row],[Is Weekend]],DAY(tblData[[#This Row],[Birthday 2024]]),0)</f>
        <v>10</v>
      </c>
    </row>
    <row r="1035" spans="2:17" ht="23.25" customHeight="1" x14ac:dyDescent="0.25">
      <c r="B1035" s="19" t="s">
        <v>1010</v>
      </c>
      <c r="C1035" s="20">
        <v>37115</v>
      </c>
      <c r="D1035" s="86">
        <f>DATE(2024,MONTH(tblData[[#This Row],[Birthday (MM/DD/YYYY)]]),DAY(tblData[[#This Row],[Birthday (MM/DD/YYYY)]]))</f>
        <v>45516</v>
      </c>
      <c r="E1035" s="3">
        <f>WEEKDAY(tblData[[#This Row],[Birthday 2024]],2)</f>
        <v>1</v>
      </c>
      <c r="F1035" s="3">
        <f>WEEKDAY(DATE(2024,MONTH(tblData[[#This Row],[Birthday 2024]]),1),2)</f>
        <v>4</v>
      </c>
      <c r="G1035" s="87">
        <f>DATE(2024,MONTH(tblData[[#This Row],[Birthday 2024]]),1)</f>
        <v>45505</v>
      </c>
      <c r="H1035" s="87">
        <f>IF(tblData[[#This Row],[First Day of week of the month]]&lt;=2,tblData[[#This Row],[First Day of week]]+2-tblData[[#This Row],[First Day of week of the month]],tblData[[#This Row],[First Day of week]]+7-tblData[[#This Row],[First Day of week of the month]]+2)</f>
        <v>45510</v>
      </c>
      <c r="I1035" s="87">
        <f>tblData[[#This Row],[First Tuesday of the month]]+7*2</f>
        <v>45524</v>
      </c>
      <c r="J1035" s="3" t="b">
        <f>tblData[[#This Row],[Third Tuesday of the month]]=tblData[[#This Row],[Birthday 2024]]</f>
        <v>0</v>
      </c>
      <c r="K1035" s="87" cm="1">
        <f t="array" ref="K1035">tblData[[#This Row],[Birthday 2024]]-_xlfn.SWITCH(tblData[[#This Row],[Day of week]],7,0,6,6,5,5,4,4,3,3,2,2,1,1)</f>
        <v>45515</v>
      </c>
      <c r="L1035" s="87">
        <f>IF(MONTH(tblData[[#This Row],[Birthday 2024]])=2,DATE(2024,2,25),EOMONTH(tblData[[#This Row],[Birthday 2024]],0)-4)</f>
        <v>45531</v>
      </c>
      <c r="M1035" s="87">
        <f>EOMONTH(tblData[[#This Row],[Birthday 2024]],0)</f>
        <v>45535</v>
      </c>
      <c r="N1035" s="87" t="b">
        <f>MEDIAN(tblData[[#This Row],[Last - 5]:[Last]],tblData[[#This Row],[Birthday 2024]])=tblData[[#This Row],[Birthday 2024]]</f>
        <v>0</v>
      </c>
      <c r="O1035" s="87" t="b">
        <f>DAY(tblData[[#This Row],[Birthday 2024]]) = DAY(EDATE(tblData[[#This Row],[Birthday 2024]],6))</f>
        <v>1</v>
      </c>
      <c r="P1035" s="87" t="b">
        <f>IF((tblData[[#This Row],[Day of week]]=7)+(tblData[[#This Row],[Day of week]]=6),TRUE,FALSE)</f>
        <v>0</v>
      </c>
      <c r="Q1035" s="3">
        <f>IF(tblData[[#This Row],[Is Weekend]],DAY(tblData[[#This Row],[Birthday 2024]]),0)</f>
        <v>0</v>
      </c>
    </row>
    <row r="1036" spans="2:17" ht="23.25" customHeight="1" x14ac:dyDescent="0.25">
      <c r="B1036" s="19" t="s">
        <v>1011</v>
      </c>
      <c r="C1036" s="20">
        <v>37553</v>
      </c>
      <c r="D1036" s="86">
        <f>DATE(2024,MONTH(tblData[[#This Row],[Birthday (MM/DD/YYYY)]]),DAY(tblData[[#This Row],[Birthday (MM/DD/YYYY)]]))</f>
        <v>45589</v>
      </c>
      <c r="E1036" s="3">
        <f>WEEKDAY(tblData[[#This Row],[Birthday 2024]],2)</f>
        <v>4</v>
      </c>
      <c r="F1036" s="3">
        <f>WEEKDAY(DATE(2024,MONTH(tblData[[#This Row],[Birthday 2024]]),1),2)</f>
        <v>2</v>
      </c>
      <c r="G1036" s="87">
        <f>DATE(2024,MONTH(tblData[[#This Row],[Birthday 2024]]),1)</f>
        <v>45566</v>
      </c>
      <c r="H1036" s="87">
        <f>IF(tblData[[#This Row],[First Day of week of the month]]&lt;=2,tblData[[#This Row],[First Day of week]]+2-tblData[[#This Row],[First Day of week of the month]],tblData[[#This Row],[First Day of week]]+7-tblData[[#This Row],[First Day of week of the month]]+2)</f>
        <v>45566</v>
      </c>
      <c r="I1036" s="87">
        <f>tblData[[#This Row],[First Tuesday of the month]]+7*2</f>
        <v>45580</v>
      </c>
      <c r="J1036" s="3" t="b">
        <f>tblData[[#This Row],[Third Tuesday of the month]]=tblData[[#This Row],[Birthday 2024]]</f>
        <v>0</v>
      </c>
      <c r="K1036" s="87" cm="1">
        <f t="array" ref="K1036">tblData[[#This Row],[Birthday 2024]]-_xlfn.SWITCH(tblData[[#This Row],[Day of week]],7,0,6,6,5,5,4,4,3,3,2,2,1,1)</f>
        <v>45585</v>
      </c>
      <c r="L1036" s="87">
        <f>IF(MONTH(tblData[[#This Row],[Birthday 2024]])=2,DATE(2024,2,25),EOMONTH(tblData[[#This Row],[Birthday 2024]],0)-4)</f>
        <v>45592</v>
      </c>
      <c r="M1036" s="87">
        <f>EOMONTH(tblData[[#This Row],[Birthday 2024]],0)</f>
        <v>45596</v>
      </c>
      <c r="N1036" s="87" t="b">
        <f>MEDIAN(tblData[[#This Row],[Last - 5]:[Last]],tblData[[#This Row],[Birthday 2024]])=tblData[[#This Row],[Birthday 2024]]</f>
        <v>0</v>
      </c>
      <c r="O1036" s="87" t="b">
        <f>DAY(tblData[[#This Row],[Birthday 2024]]) = DAY(EDATE(tblData[[#This Row],[Birthday 2024]],6))</f>
        <v>1</v>
      </c>
      <c r="P1036" s="87" t="b">
        <f>IF((tblData[[#This Row],[Day of week]]=7)+(tblData[[#This Row],[Day of week]]=6),TRUE,FALSE)</f>
        <v>0</v>
      </c>
      <c r="Q1036" s="3">
        <f>IF(tblData[[#This Row],[Is Weekend]],DAY(tblData[[#This Row],[Birthday 2024]]),0)</f>
        <v>0</v>
      </c>
    </row>
    <row r="1037" spans="2:17" ht="23.25" customHeight="1" x14ac:dyDescent="0.25">
      <c r="B1037" s="19" t="s">
        <v>1012</v>
      </c>
      <c r="C1037" s="20">
        <v>37324</v>
      </c>
      <c r="D1037" s="86">
        <f>DATE(2024,MONTH(tblData[[#This Row],[Birthday (MM/DD/YYYY)]]),DAY(tblData[[#This Row],[Birthday (MM/DD/YYYY)]]))</f>
        <v>45360</v>
      </c>
      <c r="E1037" s="3">
        <f>WEEKDAY(tblData[[#This Row],[Birthday 2024]],2)</f>
        <v>6</v>
      </c>
      <c r="F1037" s="3">
        <f>WEEKDAY(DATE(2024,MONTH(tblData[[#This Row],[Birthday 2024]]),1),2)</f>
        <v>5</v>
      </c>
      <c r="G1037" s="87">
        <f>DATE(2024,MONTH(tblData[[#This Row],[Birthday 2024]]),1)</f>
        <v>45352</v>
      </c>
      <c r="H1037" s="87">
        <f>IF(tblData[[#This Row],[First Day of week of the month]]&lt;=2,tblData[[#This Row],[First Day of week]]+2-tblData[[#This Row],[First Day of week of the month]],tblData[[#This Row],[First Day of week]]+7-tblData[[#This Row],[First Day of week of the month]]+2)</f>
        <v>45356</v>
      </c>
      <c r="I1037" s="87">
        <f>tblData[[#This Row],[First Tuesday of the month]]+7*2</f>
        <v>45370</v>
      </c>
      <c r="J1037" s="3" t="b">
        <f>tblData[[#This Row],[Third Tuesday of the month]]=tblData[[#This Row],[Birthday 2024]]</f>
        <v>0</v>
      </c>
      <c r="K1037" s="87" cm="1">
        <f t="array" ref="K1037">tblData[[#This Row],[Birthday 2024]]-_xlfn.SWITCH(tblData[[#This Row],[Day of week]],7,0,6,6,5,5,4,4,3,3,2,2,1,1)</f>
        <v>45354</v>
      </c>
      <c r="L1037" s="87">
        <f>IF(MONTH(tblData[[#This Row],[Birthday 2024]])=2,DATE(2024,2,25),EOMONTH(tblData[[#This Row],[Birthday 2024]],0)-4)</f>
        <v>45378</v>
      </c>
      <c r="M1037" s="87">
        <f>EOMONTH(tblData[[#This Row],[Birthday 2024]],0)</f>
        <v>45382</v>
      </c>
      <c r="N1037" s="87" t="b">
        <f>MEDIAN(tblData[[#This Row],[Last - 5]:[Last]],tblData[[#This Row],[Birthday 2024]])=tblData[[#This Row],[Birthday 2024]]</f>
        <v>0</v>
      </c>
      <c r="O1037" s="87" t="b">
        <f>DAY(tblData[[#This Row],[Birthday 2024]]) = DAY(EDATE(tblData[[#This Row],[Birthday 2024]],6))</f>
        <v>1</v>
      </c>
      <c r="P1037" s="87" t="b">
        <f>IF((tblData[[#This Row],[Day of week]]=7)+(tblData[[#This Row],[Day of week]]=6),TRUE,FALSE)</f>
        <v>1</v>
      </c>
      <c r="Q1037" s="3">
        <f>IF(tblData[[#This Row],[Is Weekend]],DAY(tblData[[#This Row],[Birthday 2024]]),0)</f>
        <v>9</v>
      </c>
    </row>
    <row r="1038" spans="2:17" ht="23.25" customHeight="1" x14ac:dyDescent="0.25">
      <c r="B1038" s="19" t="s">
        <v>1013</v>
      </c>
      <c r="C1038" s="20">
        <v>37067</v>
      </c>
      <c r="D1038" s="86">
        <f>DATE(2024,MONTH(tblData[[#This Row],[Birthday (MM/DD/YYYY)]]),DAY(tblData[[#This Row],[Birthday (MM/DD/YYYY)]]))</f>
        <v>45468</v>
      </c>
      <c r="E1038" s="3">
        <f>WEEKDAY(tblData[[#This Row],[Birthday 2024]],2)</f>
        <v>2</v>
      </c>
      <c r="F1038" s="3">
        <f>WEEKDAY(DATE(2024,MONTH(tblData[[#This Row],[Birthday 2024]]),1),2)</f>
        <v>6</v>
      </c>
      <c r="G1038" s="87">
        <f>DATE(2024,MONTH(tblData[[#This Row],[Birthday 2024]]),1)</f>
        <v>45444</v>
      </c>
      <c r="H1038" s="87">
        <f>IF(tblData[[#This Row],[First Day of week of the month]]&lt;=2,tblData[[#This Row],[First Day of week]]+2-tblData[[#This Row],[First Day of week of the month]],tblData[[#This Row],[First Day of week]]+7-tblData[[#This Row],[First Day of week of the month]]+2)</f>
        <v>45447</v>
      </c>
      <c r="I1038" s="87">
        <f>tblData[[#This Row],[First Tuesday of the month]]+7*2</f>
        <v>45461</v>
      </c>
      <c r="J1038" s="3" t="b">
        <f>tblData[[#This Row],[Third Tuesday of the month]]=tblData[[#This Row],[Birthday 2024]]</f>
        <v>0</v>
      </c>
      <c r="K1038" s="87" cm="1">
        <f t="array" ref="K1038">tblData[[#This Row],[Birthday 2024]]-_xlfn.SWITCH(tblData[[#This Row],[Day of week]],7,0,6,6,5,5,4,4,3,3,2,2,1,1)</f>
        <v>45466</v>
      </c>
      <c r="L1038" s="87">
        <f>IF(MONTH(tblData[[#This Row],[Birthday 2024]])=2,DATE(2024,2,25),EOMONTH(tblData[[#This Row],[Birthday 2024]],0)-4)</f>
        <v>45469</v>
      </c>
      <c r="M1038" s="87">
        <f>EOMONTH(tblData[[#This Row],[Birthday 2024]],0)</f>
        <v>45473</v>
      </c>
      <c r="N1038" s="87" t="b">
        <f>MEDIAN(tblData[[#This Row],[Last - 5]:[Last]],tblData[[#This Row],[Birthday 2024]])=tblData[[#This Row],[Birthday 2024]]</f>
        <v>0</v>
      </c>
      <c r="O1038" s="87" t="b">
        <f>DAY(tblData[[#This Row],[Birthday 2024]]) = DAY(EDATE(tblData[[#This Row],[Birthday 2024]],6))</f>
        <v>1</v>
      </c>
      <c r="P1038" s="87" t="b">
        <f>IF((tblData[[#This Row],[Day of week]]=7)+(tblData[[#This Row],[Day of week]]=6),TRUE,FALSE)</f>
        <v>0</v>
      </c>
      <c r="Q1038" s="3">
        <f>IF(tblData[[#This Row],[Is Weekend]],DAY(tblData[[#This Row],[Birthday 2024]]),0)</f>
        <v>0</v>
      </c>
    </row>
    <row r="1039" spans="2:17" ht="23.25" customHeight="1" x14ac:dyDescent="0.25">
      <c r="B1039" s="19" t="s">
        <v>906</v>
      </c>
      <c r="C1039" s="20">
        <v>38024</v>
      </c>
      <c r="D1039" s="86">
        <f>DATE(2024,MONTH(tblData[[#This Row],[Birthday (MM/DD/YYYY)]]),DAY(tblData[[#This Row],[Birthday (MM/DD/YYYY)]]))</f>
        <v>45329</v>
      </c>
      <c r="E1039" s="3">
        <f>WEEKDAY(tblData[[#This Row],[Birthday 2024]],2)</f>
        <v>3</v>
      </c>
      <c r="F1039" s="3">
        <f>WEEKDAY(DATE(2024,MONTH(tblData[[#This Row],[Birthday 2024]]),1),2)</f>
        <v>4</v>
      </c>
      <c r="G1039" s="87">
        <f>DATE(2024,MONTH(tblData[[#This Row],[Birthday 2024]]),1)</f>
        <v>45323</v>
      </c>
      <c r="H1039" s="87">
        <f>IF(tblData[[#This Row],[First Day of week of the month]]&lt;=2,tblData[[#This Row],[First Day of week]]+2-tblData[[#This Row],[First Day of week of the month]],tblData[[#This Row],[First Day of week]]+7-tblData[[#This Row],[First Day of week of the month]]+2)</f>
        <v>45328</v>
      </c>
      <c r="I1039" s="87">
        <f>tblData[[#This Row],[First Tuesday of the month]]+7*2</f>
        <v>45342</v>
      </c>
      <c r="J1039" s="3" t="b">
        <f>tblData[[#This Row],[Third Tuesday of the month]]=tblData[[#This Row],[Birthday 2024]]</f>
        <v>0</v>
      </c>
      <c r="K1039" s="87" cm="1">
        <f t="array" ref="K1039">tblData[[#This Row],[Birthday 2024]]-_xlfn.SWITCH(tblData[[#This Row],[Day of week]],7,0,6,6,5,5,4,4,3,3,2,2,1,1)</f>
        <v>45326</v>
      </c>
      <c r="L1039" s="87">
        <f>IF(MONTH(tblData[[#This Row],[Birthday 2024]])=2,DATE(2024,2,25),EOMONTH(tblData[[#This Row],[Birthday 2024]],0)-4)</f>
        <v>45347</v>
      </c>
      <c r="M1039" s="87">
        <f>EOMONTH(tblData[[#This Row],[Birthday 2024]],0)</f>
        <v>45351</v>
      </c>
      <c r="N1039" s="87" t="b">
        <f>MEDIAN(tblData[[#This Row],[Last - 5]:[Last]],tblData[[#This Row],[Birthday 2024]])=tblData[[#This Row],[Birthday 2024]]</f>
        <v>0</v>
      </c>
      <c r="O1039" s="87" t="b">
        <f>DAY(tblData[[#This Row],[Birthday 2024]]) = DAY(EDATE(tblData[[#This Row],[Birthday 2024]],6))</f>
        <v>1</v>
      </c>
      <c r="P1039" s="87" t="b">
        <f>IF((tblData[[#This Row],[Day of week]]=7)+(tblData[[#This Row],[Day of week]]=6),TRUE,FALSE)</f>
        <v>0</v>
      </c>
      <c r="Q1039" s="3">
        <f>IF(tblData[[#This Row],[Is Weekend]],DAY(tblData[[#This Row],[Birthday 2024]]),0)</f>
        <v>0</v>
      </c>
    </row>
    <row r="1040" spans="2:17" ht="23.25" customHeight="1" x14ac:dyDescent="0.25">
      <c r="B1040" s="19" t="s">
        <v>1014</v>
      </c>
      <c r="C1040" s="20">
        <v>37698</v>
      </c>
      <c r="D1040" s="86">
        <f>DATE(2024,MONTH(tblData[[#This Row],[Birthday (MM/DD/YYYY)]]),DAY(tblData[[#This Row],[Birthday (MM/DD/YYYY)]]))</f>
        <v>45369</v>
      </c>
      <c r="E1040" s="3">
        <f>WEEKDAY(tblData[[#This Row],[Birthday 2024]],2)</f>
        <v>1</v>
      </c>
      <c r="F1040" s="3">
        <f>WEEKDAY(DATE(2024,MONTH(tblData[[#This Row],[Birthday 2024]]),1),2)</f>
        <v>5</v>
      </c>
      <c r="G1040" s="87">
        <f>DATE(2024,MONTH(tblData[[#This Row],[Birthday 2024]]),1)</f>
        <v>45352</v>
      </c>
      <c r="H1040" s="87">
        <f>IF(tblData[[#This Row],[First Day of week of the month]]&lt;=2,tblData[[#This Row],[First Day of week]]+2-tblData[[#This Row],[First Day of week of the month]],tblData[[#This Row],[First Day of week]]+7-tblData[[#This Row],[First Day of week of the month]]+2)</f>
        <v>45356</v>
      </c>
      <c r="I1040" s="87">
        <f>tblData[[#This Row],[First Tuesday of the month]]+7*2</f>
        <v>45370</v>
      </c>
      <c r="J1040" s="3" t="b">
        <f>tblData[[#This Row],[Third Tuesday of the month]]=tblData[[#This Row],[Birthday 2024]]</f>
        <v>0</v>
      </c>
      <c r="K1040" s="87" cm="1">
        <f t="array" ref="K1040">tblData[[#This Row],[Birthday 2024]]-_xlfn.SWITCH(tblData[[#This Row],[Day of week]],7,0,6,6,5,5,4,4,3,3,2,2,1,1)</f>
        <v>45368</v>
      </c>
      <c r="L1040" s="87">
        <f>IF(MONTH(tblData[[#This Row],[Birthday 2024]])=2,DATE(2024,2,25),EOMONTH(tblData[[#This Row],[Birthday 2024]],0)-4)</f>
        <v>45378</v>
      </c>
      <c r="M1040" s="87">
        <f>EOMONTH(tblData[[#This Row],[Birthday 2024]],0)</f>
        <v>45382</v>
      </c>
      <c r="N1040" s="87" t="b">
        <f>MEDIAN(tblData[[#This Row],[Last - 5]:[Last]],tblData[[#This Row],[Birthday 2024]])=tblData[[#This Row],[Birthday 2024]]</f>
        <v>0</v>
      </c>
      <c r="O1040" s="87" t="b">
        <f>DAY(tblData[[#This Row],[Birthday 2024]]) = DAY(EDATE(tblData[[#This Row],[Birthday 2024]],6))</f>
        <v>1</v>
      </c>
      <c r="P1040" s="87" t="b">
        <f>IF((tblData[[#This Row],[Day of week]]=7)+(tblData[[#This Row],[Day of week]]=6),TRUE,FALSE)</f>
        <v>0</v>
      </c>
      <c r="Q1040" s="3">
        <f>IF(tblData[[#This Row],[Is Weekend]],DAY(tblData[[#This Row],[Birthday 2024]]),0)</f>
        <v>0</v>
      </c>
    </row>
    <row r="1041" spans="2:17" ht="23.25" customHeight="1" x14ac:dyDescent="0.25">
      <c r="B1041" s="19" t="s">
        <v>1015</v>
      </c>
      <c r="C1041" s="20">
        <v>37840</v>
      </c>
      <c r="D1041" s="86">
        <f>DATE(2024,MONTH(tblData[[#This Row],[Birthday (MM/DD/YYYY)]]),DAY(tblData[[#This Row],[Birthday (MM/DD/YYYY)]]))</f>
        <v>45511</v>
      </c>
      <c r="E1041" s="3">
        <f>WEEKDAY(tblData[[#This Row],[Birthday 2024]],2)</f>
        <v>3</v>
      </c>
      <c r="F1041" s="3">
        <f>WEEKDAY(DATE(2024,MONTH(tblData[[#This Row],[Birthday 2024]]),1),2)</f>
        <v>4</v>
      </c>
      <c r="G1041" s="87">
        <f>DATE(2024,MONTH(tblData[[#This Row],[Birthday 2024]]),1)</f>
        <v>45505</v>
      </c>
      <c r="H1041" s="87">
        <f>IF(tblData[[#This Row],[First Day of week of the month]]&lt;=2,tblData[[#This Row],[First Day of week]]+2-tblData[[#This Row],[First Day of week of the month]],tblData[[#This Row],[First Day of week]]+7-tblData[[#This Row],[First Day of week of the month]]+2)</f>
        <v>45510</v>
      </c>
      <c r="I1041" s="87">
        <f>tblData[[#This Row],[First Tuesday of the month]]+7*2</f>
        <v>45524</v>
      </c>
      <c r="J1041" s="3" t="b">
        <f>tblData[[#This Row],[Third Tuesday of the month]]=tblData[[#This Row],[Birthday 2024]]</f>
        <v>0</v>
      </c>
      <c r="K1041" s="87" cm="1">
        <f t="array" ref="K1041">tblData[[#This Row],[Birthday 2024]]-_xlfn.SWITCH(tblData[[#This Row],[Day of week]],7,0,6,6,5,5,4,4,3,3,2,2,1,1)</f>
        <v>45508</v>
      </c>
      <c r="L1041" s="87">
        <f>IF(MONTH(tblData[[#This Row],[Birthday 2024]])=2,DATE(2024,2,25),EOMONTH(tblData[[#This Row],[Birthday 2024]],0)-4)</f>
        <v>45531</v>
      </c>
      <c r="M1041" s="87">
        <f>EOMONTH(tblData[[#This Row],[Birthday 2024]],0)</f>
        <v>45535</v>
      </c>
      <c r="N1041" s="87" t="b">
        <f>MEDIAN(tblData[[#This Row],[Last - 5]:[Last]],tblData[[#This Row],[Birthday 2024]])=tblData[[#This Row],[Birthday 2024]]</f>
        <v>0</v>
      </c>
      <c r="O1041" s="87" t="b">
        <f>DAY(tblData[[#This Row],[Birthday 2024]]) = DAY(EDATE(tblData[[#This Row],[Birthday 2024]],6))</f>
        <v>1</v>
      </c>
      <c r="P1041" s="87" t="b">
        <f>IF((tblData[[#This Row],[Day of week]]=7)+(tblData[[#This Row],[Day of week]]=6),TRUE,FALSE)</f>
        <v>0</v>
      </c>
      <c r="Q1041" s="3">
        <f>IF(tblData[[#This Row],[Is Weekend]],DAY(tblData[[#This Row],[Birthday 2024]]),0)</f>
        <v>0</v>
      </c>
    </row>
    <row r="1042" spans="2:17" ht="23.25" customHeight="1" x14ac:dyDescent="0.25">
      <c r="B1042" s="19" t="s">
        <v>1016</v>
      </c>
      <c r="C1042" s="20">
        <v>38001</v>
      </c>
      <c r="D1042" s="86">
        <f>DATE(2024,MONTH(tblData[[#This Row],[Birthday (MM/DD/YYYY)]]),DAY(tblData[[#This Row],[Birthday (MM/DD/YYYY)]]))</f>
        <v>45306</v>
      </c>
      <c r="E1042" s="3">
        <f>WEEKDAY(tblData[[#This Row],[Birthday 2024]],2)</f>
        <v>1</v>
      </c>
      <c r="F1042" s="3">
        <f>WEEKDAY(DATE(2024,MONTH(tblData[[#This Row],[Birthday 2024]]),1),2)</f>
        <v>1</v>
      </c>
      <c r="G1042" s="87">
        <f>DATE(2024,MONTH(tblData[[#This Row],[Birthday 2024]]),1)</f>
        <v>45292</v>
      </c>
      <c r="H1042" s="87">
        <f>IF(tblData[[#This Row],[First Day of week of the month]]&lt;=2,tblData[[#This Row],[First Day of week]]+2-tblData[[#This Row],[First Day of week of the month]],tblData[[#This Row],[First Day of week]]+7-tblData[[#This Row],[First Day of week of the month]]+2)</f>
        <v>45293</v>
      </c>
      <c r="I1042" s="87">
        <f>tblData[[#This Row],[First Tuesday of the month]]+7*2</f>
        <v>45307</v>
      </c>
      <c r="J1042" s="3" t="b">
        <f>tblData[[#This Row],[Third Tuesday of the month]]=tblData[[#This Row],[Birthday 2024]]</f>
        <v>0</v>
      </c>
      <c r="K1042" s="87" cm="1">
        <f t="array" ref="K1042">tblData[[#This Row],[Birthday 2024]]-_xlfn.SWITCH(tblData[[#This Row],[Day of week]],7,0,6,6,5,5,4,4,3,3,2,2,1,1)</f>
        <v>45305</v>
      </c>
      <c r="L1042" s="87">
        <f>IF(MONTH(tblData[[#This Row],[Birthday 2024]])=2,DATE(2024,2,25),EOMONTH(tblData[[#This Row],[Birthday 2024]],0)-4)</f>
        <v>45318</v>
      </c>
      <c r="M1042" s="87">
        <f>EOMONTH(tblData[[#This Row],[Birthday 2024]],0)</f>
        <v>45322</v>
      </c>
      <c r="N1042" s="87" t="b">
        <f>MEDIAN(tblData[[#This Row],[Last - 5]:[Last]],tblData[[#This Row],[Birthday 2024]])=tblData[[#This Row],[Birthday 2024]]</f>
        <v>0</v>
      </c>
      <c r="O1042" s="87" t="b">
        <f>DAY(tblData[[#This Row],[Birthday 2024]]) = DAY(EDATE(tblData[[#This Row],[Birthday 2024]],6))</f>
        <v>1</v>
      </c>
      <c r="P1042" s="87" t="b">
        <f>IF((tblData[[#This Row],[Day of week]]=7)+(tblData[[#This Row],[Day of week]]=6),TRUE,FALSE)</f>
        <v>0</v>
      </c>
      <c r="Q1042" s="3">
        <f>IF(tblData[[#This Row],[Is Weekend]],DAY(tblData[[#This Row],[Birthday 2024]]),0)</f>
        <v>0</v>
      </c>
    </row>
    <row r="1043" spans="2:17" ht="23.25" customHeight="1" x14ac:dyDescent="0.25">
      <c r="B1043" s="19" t="s">
        <v>1017</v>
      </c>
      <c r="C1043" s="20">
        <v>37347</v>
      </c>
      <c r="D1043" s="86">
        <f>DATE(2024,MONTH(tblData[[#This Row],[Birthday (MM/DD/YYYY)]]),DAY(tblData[[#This Row],[Birthday (MM/DD/YYYY)]]))</f>
        <v>45383</v>
      </c>
      <c r="E1043" s="3">
        <f>WEEKDAY(tblData[[#This Row],[Birthday 2024]],2)</f>
        <v>1</v>
      </c>
      <c r="F1043" s="3">
        <f>WEEKDAY(DATE(2024,MONTH(tblData[[#This Row],[Birthday 2024]]),1),2)</f>
        <v>1</v>
      </c>
      <c r="G1043" s="87">
        <f>DATE(2024,MONTH(tblData[[#This Row],[Birthday 2024]]),1)</f>
        <v>45383</v>
      </c>
      <c r="H1043" s="87">
        <f>IF(tblData[[#This Row],[First Day of week of the month]]&lt;=2,tblData[[#This Row],[First Day of week]]+2-tblData[[#This Row],[First Day of week of the month]],tblData[[#This Row],[First Day of week]]+7-tblData[[#This Row],[First Day of week of the month]]+2)</f>
        <v>45384</v>
      </c>
      <c r="I1043" s="87">
        <f>tblData[[#This Row],[First Tuesday of the month]]+7*2</f>
        <v>45398</v>
      </c>
      <c r="J1043" s="3" t="b">
        <f>tblData[[#This Row],[Third Tuesday of the month]]=tblData[[#This Row],[Birthday 2024]]</f>
        <v>0</v>
      </c>
      <c r="K1043" s="87" cm="1">
        <f t="array" ref="K1043">tblData[[#This Row],[Birthday 2024]]-_xlfn.SWITCH(tblData[[#This Row],[Day of week]],7,0,6,6,5,5,4,4,3,3,2,2,1,1)</f>
        <v>45382</v>
      </c>
      <c r="L1043" s="87">
        <f>IF(MONTH(tblData[[#This Row],[Birthday 2024]])=2,DATE(2024,2,25),EOMONTH(tblData[[#This Row],[Birthday 2024]],0)-4)</f>
        <v>45408</v>
      </c>
      <c r="M1043" s="87">
        <f>EOMONTH(tblData[[#This Row],[Birthday 2024]],0)</f>
        <v>45412</v>
      </c>
      <c r="N1043" s="87" t="b">
        <f>MEDIAN(tblData[[#This Row],[Last - 5]:[Last]],tblData[[#This Row],[Birthday 2024]])=tblData[[#This Row],[Birthday 2024]]</f>
        <v>0</v>
      </c>
      <c r="O1043" s="87" t="b">
        <f>DAY(tblData[[#This Row],[Birthday 2024]]) = DAY(EDATE(tblData[[#This Row],[Birthday 2024]],6))</f>
        <v>1</v>
      </c>
      <c r="P1043" s="87" t="b">
        <f>IF((tblData[[#This Row],[Day of week]]=7)+(tblData[[#This Row],[Day of week]]=6),TRUE,FALSE)</f>
        <v>0</v>
      </c>
      <c r="Q1043" s="3">
        <f>IF(tblData[[#This Row],[Is Weekend]],DAY(tblData[[#This Row],[Birthday 2024]]),0)</f>
        <v>0</v>
      </c>
    </row>
    <row r="1044" spans="2:17" ht="23.25" customHeight="1" x14ac:dyDescent="0.25">
      <c r="B1044" s="19" t="s">
        <v>1018</v>
      </c>
      <c r="C1044" s="20">
        <v>37501</v>
      </c>
      <c r="D1044" s="86">
        <f>DATE(2024,MONTH(tblData[[#This Row],[Birthday (MM/DD/YYYY)]]),DAY(tblData[[#This Row],[Birthday (MM/DD/YYYY)]]))</f>
        <v>45537</v>
      </c>
      <c r="E1044" s="3">
        <f>WEEKDAY(tblData[[#This Row],[Birthday 2024]],2)</f>
        <v>1</v>
      </c>
      <c r="F1044" s="3">
        <f>WEEKDAY(DATE(2024,MONTH(tblData[[#This Row],[Birthday 2024]]),1),2)</f>
        <v>7</v>
      </c>
      <c r="G1044" s="87">
        <f>DATE(2024,MONTH(tblData[[#This Row],[Birthday 2024]]),1)</f>
        <v>45536</v>
      </c>
      <c r="H1044" s="87">
        <f>IF(tblData[[#This Row],[First Day of week of the month]]&lt;=2,tblData[[#This Row],[First Day of week]]+2-tblData[[#This Row],[First Day of week of the month]],tblData[[#This Row],[First Day of week]]+7-tblData[[#This Row],[First Day of week of the month]]+2)</f>
        <v>45538</v>
      </c>
      <c r="I1044" s="87">
        <f>tblData[[#This Row],[First Tuesday of the month]]+7*2</f>
        <v>45552</v>
      </c>
      <c r="J1044" s="3" t="b">
        <f>tblData[[#This Row],[Third Tuesday of the month]]=tblData[[#This Row],[Birthday 2024]]</f>
        <v>0</v>
      </c>
      <c r="K1044" s="87" cm="1">
        <f t="array" ref="K1044">tblData[[#This Row],[Birthday 2024]]-_xlfn.SWITCH(tblData[[#This Row],[Day of week]],7,0,6,6,5,5,4,4,3,3,2,2,1,1)</f>
        <v>45536</v>
      </c>
      <c r="L1044" s="87">
        <f>IF(MONTH(tblData[[#This Row],[Birthday 2024]])=2,DATE(2024,2,25),EOMONTH(tblData[[#This Row],[Birthday 2024]],0)-4)</f>
        <v>45561</v>
      </c>
      <c r="M1044" s="87">
        <f>EOMONTH(tblData[[#This Row],[Birthday 2024]],0)</f>
        <v>45565</v>
      </c>
      <c r="N1044" s="87" t="b">
        <f>MEDIAN(tblData[[#This Row],[Last - 5]:[Last]],tblData[[#This Row],[Birthday 2024]])=tblData[[#This Row],[Birthday 2024]]</f>
        <v>0</v>
      </c>
      <c r="O1044" s="87" t="b">
        <f>DAY(tblData[[#This Row],[Birthday 2024]]) = DAY(EDATE(tblData[[#This Row],[Birthday 2024]],6))</f>
        <v>1</v>
      </c>
      <c r="P1044" s="87" t="b">
        <f>IF((tblData[[#This Row],[Day of week]]=7)+(tblData[[#This Row],[Day of week]]=6),TRUE,FALSE)</f>
        <v>0</v>
      </c>
      <c r="Q1044" s="3">
        <f>IF(tblData[[#This Row],[Is Weekend]],DAY(tblData[[#This Row],[Birthday 2024]]),0)</f>
        <v>0</v>
      </c>
    </row>
    <row r="1045" spans="2:17" ht="23.25" customHeight="1" x14ac:dyDescent="0.25">
      <c r="B1045" s="19" t="s">
        <v>1019</v>
      </c>
      <c r="C1045" s="20">
        <v>38117</v>
      </c>
      <c r="D1045" s="86">
        <f>DATE(2024,MONTH(tblData[[#This Row],[Birthday (MM/DD/YYYY)]]),DAY(tblData[[#This Row],[Birthday (MM/DD/YYYY)]]))</f>
        <v>45422</v>
      </c>
      <c r="E1045" s="3">
        <f>WEEKDAY(tblData[[#This Row],[Birthday 2024]],2)</f>
        <v>5</v>
      </c>
      <c r="F1045" s="3">
        <f>WEEKDAY(DATE(2024,MONTH(tblData[[#This Row],[Birthday 2024]]),1),2)</f>
        <v>3</v>
      </c>
      <c r="G1045" s="87">
        <f>DATE(2024,MONTH(tblData[[#This Row],[Birthday 2024]]),1)</f>
        <v>45413</v>
      </c>
      <c r="H1045" s="87">
        <f>IF(tblData[[#This Row],[First Day of week of the month]]&lt;=2,tblData[[#This Row],[First Day of week]]+2-tblData[[#This Row],[First Day of week of the month]],tblData[[#This Row],[First Day of week]]+7-tblData[[#This Row],[First Day of week of the month]]+2)</f>
        <v>45419</v>
      </c>
      <c r="I1045" s="87">
        <f>tblData[[#This Row],[First Tuesday of the month]]+7*2</f>
        <v>45433</v>
      </c>
      <c r="J1045" s="3" t="b">
        <f>tblData[[#This Row],[Third Tuesday of the month]]=tblData[[#This Row],[Birthday 2024]]</f>
        <v>0</v>
      </c>
      <c r="K1045" s="87" cm="1">
        <f t="array" ref="K1045">tblData[[#This Row],[Birthday 2024]]-_xlfn.SWITCH(tblData[[#This Row],[Day of week]],7,0,6,6,5,5,4,4,3,3,2,2,1,1)</f>
        <v>45417</v>
      </c>
      <c r="L1045" s="87">
        <f>IF(MONTH(tblData[[#This Row],[Birthday 2024]])=2,DATE(2024,2,25),EOMONTH(tblData[[#This Row],[Birthday 2024]],0)-4)</f>
        <v>45439</v>
      </c>
      <c r="M1045" s="87">
        <f>EOMONTH(tblData[[#This Row],[Birthday 2024]],0)</f>
        <v>45443</v>
      </c>
      <c r="N1045" s="87" t="b">
        <f>MEDIAN(tblData[[#This Row],[Last - 5]:[Last]],tblData[[#This Row],[Birthday 2024]])=tblData[[#This Row],[Birthday 2024]]</f>
        <v>0</v>
      </c>
      <c r="O1045" s="87" t="b">
        <f>DAY(tblData[[#This Row],[Birthday 2024]]) = DAY(EDATE(tblData[[#This Row],[Birthday 2024]],6))</f>
        <v>1</v>
      </c>
      <c r="P1045" s="87" t="b">
        <f>IF((tblData[[#This Row],[Day of week]]=7)+(tblData[[#This Row],[Day of week]]=6),TRUE,FALSE)</f>
        <v>0</v>
      </c>
      <c r="Q1045" s="3">
        <f>IF(tblData[[#This Row],[Is Weekend]],DAY(tblData[[#This Row],[Birthday 2024]]),0)</f>
        <v>0</v>
      </c>
    </row>
    <row r="1046" spans="2:17" ht="23.25" customHeight="1" x14ac:dyDescent="0.25">
      <c r="B1046" s="19" t="s">
        <v>1020</v>
      </c>
      <c r="C1046" s="20">
        <v>37454</v>
      </c>
      <c r="D1046" s="86">
        <f>DATE(2024,MONTH(tblData[[#This Row],[Birthday (MM/DD/YYYY)]]),DAY(tblData[[#This Row],[Birthday (MM/DD/YYYY)]]))</f>
        <v>45490</v>
      </c>
      <c r="E1046" s="3">
        <f>WEEKDAY(tblData[[#This Row],[Birthday 2024]],2)</f>
        <v>3</v>
      </c>
      <c r="F1046" s="3">
        <f>WEEKDAY(DATE(2024,MONTH(tblData[[#This Row],[Birthday 2024]]),1),2)</f>
        <v>1</v>
      </c>
      <c r="G1046" s="87">
        <f>DATE(2024,MONTH(tblData[[#This Row],[Birthday 2024]]),1)</f>
        <v>45474</v>
      </c>
      <c r="H1046" s="87">
        <f>IF(tblData[[#This Row],[First Day of week of the month]]&lt;=2,tblData[[#This Row],[First Day of week]]+2-tblData[[#This Row],[First Day of week of the month]],tblData[[#This Row],[First Day of week]]+7-tblData[[#This Row],[First Day of week of the month]]+2)</f>
        <v>45475</v>
      </c>
      <c r="I1046" s="87">
        <f>tblData[[#This Row],[First Tuesday of the month]]+7*2</f>
        <v>45489</v>
      </c>
      <c r="J1046" s="3" t="b">
        <f>tblData[[#This Row],[Third Tuesday of the month]]=tblData[[#This Row],[Birthday 2024]]</f>
        <v>0</v>
      </c>
      <c r="K1046" s="87" cm="1">
        <f t="array" ref="K1046">tblData[[#This Row],[Birthday 2024]]-_xlfn.SWITCH(tblData[[#This Row],[Day of week]],7,0,6,6,5,5,4,4,3,3,2,2,1,1)</f>
        <v>45487</v>
      </c>
      <c r="L1046" s="87">
        <f>IF(MONTH(tblData[[#This Row],[Birthday 2024]])=2,DATE(2024,2,25),EOMONTH(tblData[[#This Row],[Birthday 2024]],0)-4)</f>
        <v>45500</v>
      </c>
      <c r="M1046" s="87">
        <f>EOMONTH(tblData[[#This Row],[Birthday 2024]],0)</f>
        <v>45504</v>
      </c>
      <c r="N1046" s="87" t="b">
        <f>MEDIAN(tblData[[#This Row],[Last - 5]:[Last]],tblData[[#This Row],[Birthday 2024]])=tblData[[#This Row],[Birthday 2024]]</f>
        <v>0</v>
      </c>
      <c r="O1046" s="87" t="b">
        <f>DAY(tblData[[#This Row],[Birthday 2024]]) = DAY(EDATE(tblData[[#This Row],[Birthday 2024]],6))</f>
        <v>1</v>
      </c>
      <c r="P1046" s="87" t="b">
        <f>IF((tblData[[#This Row],[Day of week]]=7)+(tblData[[#This Row],[Day of week]]=6),TRUE,FALSE)</f>
        <v>0</v>
      </c>
      <c r="Q1046" s="3">
        <f>IF(tblData[[#This Row],[Is Weekend]],DAY(tblData[[#This Row],[Birthday 2024]]),0)</f>
        <v>0</v>
      </c>
    </row>
    <row r="1047" spans="2:17" ht="23.25" customHeight="1" x14ac:dyDescent="0.25">
      <c r="B1047" s="19" t="s">
        <v>1021</v>
      </c>
      <c r="C1047" s="20">
        <v>37915</v>
      </c>
      <c r="D1047" s="86">
        <f>DATE(2024,MONTH(tblData[[#This Row],[Birthday (MM/DD/YYYY)]]),DAY(tblData[[#This Row],[Birthday (MM/DD/YYYY)]]))</f>
        <v>45586</v>
      </c>
      <c r="E1047" s="3">
        <f>WEEKDAY(tblData[[#This Row],[Birthday 2024]],2)</f>
        <v>1</v>
      </c>
      <c r="F1047" s="3">
        <f>WEEKDAY(DATE(2024,MONTH(tblData[[#This Row],[Birthday 2024]]),1),2)</f>
        <v>2</v>
      </c>
      <c r="G1047" s="87">
        <f>DATE(2024,MONTH(tblData[[#This Row],[Birthday 2024]]),1)</f>
        <v>45566</v>
      </c>
      <c r="H1047" s="87">
        <f>IF(tblData[[#This Row],[First Day of week of the month]]&lt;=2,tblData[[#This Row],[First Day of week]]+2-tblData[[#This Row],[First Day of week of the month]],tblData[[#This Row],[First Day of week]]+7-tblData[[#This Row],[First Day of week of the month]]+2)</f>
        <v>45566</v>
      </c>
      <c r="I1047" s="87">
        <f>tblData[[#This Row],[First Tuesday of the month]]+7*2</f>
        <v>45580</v>
      </c>
      <c r="J1047" s="3" t="b">
        <f>tblData[[#This Row],[Third Tuesday of the month]]=tblData[[#This Row],[Birthday 2024]]</f>
        <v>0</v>
      </c>
      <c r="K1047" s="87" cm="1">
        <f t="array" ref="K1047">tblData[[#This Row],[Birthday 2024]]-_xlfn.SWITCH(tblData[[#This Row],[Day of week]],7,0,6,6,5,5,4,4,3,3,2,2,1,1)</f>
        <v>45585</v>
      </c>
      <c r="L1047" s="87">
        <f>IF(MONTH(tblData[[#This Row],[Birthday 2024]])=2,DATE(2024,2,25),EOMONTH(tblData[[#This Row],[Birthday 2024]],0)-4)</f>
        <v>45592</v>
      </c>
      <c r="M1047" s="87">
        <f>EOMONTH(tblData[[#This Row],[Birthday 2024]],0)</f>
        <v>45596</v>
      </c>
      <c r="N1047" s="87" t="b">
        <f>MEDIAN(tblData[[#This Row],[Last - 5]:[Last]],tblData[[#This Row],[Birthday 2024]])=tblData[[#This Row],[Birthday 2024]]</f>
        <v>0</v>
      </c>
      <c r="O1047" s="87" t="b">
        <f>DAY(tblData[[#This Row],[Birthday 2024]]) = DAY(EDATE(tblData[[#This Row],[Birthday 2024]],6))</f>
        <v>1</v>
      </c>
      <c r="P1047" s="87" t="b">
        <f>IF((tblData[[#This Row],[Day of week]]=7)+(tblData[[#This Row],[Day of week]]=6),TRUE,FALSE)</f>
        <v>0</v>
      </c>
      <c r="Q1047" s="3">
        <f>IF(tblData[[#This Row],[Is Weekend]],DAY(tblData[[#This Row],[Birthday 2024]]),0)</f>
        <v>0</v>
      </c>
    </row>
    <row r="1048" spans="2:17" ht="23.25" customHeight="1" x14ac:dyDescent="0.25">
      <c r="B1048" s="19" t="s">
        <v>1022</v>
      </c>
      <c r="C1048" s="20">
        <v>37119</v>
      </c>
      <c r="D1048" s="86">
        <f>DATE(2024,MONTH(tblData[[#This Row],[Birthday (MM/DD/YYYY)]]),DAY(tblData[[#This Row],[Birthday (MM/DD/YYYY)]]))</f>
        <v>45520</v>
      </c>
      <c r="E1048" s="3">
        <f>WEEKDAY(tblData[[#This Row],[Birthday 2024]],2)</f>
        <v>5</v>
      </c>
      <c r="F1048" s="3">
        <f>WEEKDAY(DATE(2024,MONTH(tblData[[#This Row],[Birthday 2024]]),1),2)</f>
        <v>4</v>
      </c>
      <c r="G1048" s="87">
        <f>DATE(2024,MONTH(tblData[[#This Row],[Birthday 2024]]),1)</f>
        <v>45505</v>
      </c>
      <c r="H1048" s="87">
        <f>IF(tblData[[#This Row],[First Day of week of the month]]&lt;=2,tblData[[#This Row],[First Day of week]]+2-tblData[[#This Row],[First Day of week of the month]],tblData[[#This Row],[First Day of week]]+7-tblData[[#This Row],[First Day of week of the month]]+2)</f>
        <v>45510</v>
      </c>
      <c r="I1048" s="87">
        <f>tblData[[#This Row],[First Tuesday of the month]]+7*2</f>
        <v>45524</v>
      </c>
      <c r="J1048" s="3" t="b">
        <f>tblData[[#This Row],[Third Tuesday of the month]]=tblData[[#This Row],[Birthday 2024]]</f>
        <v>0</v>
      </c>
      <c r="K1048" s="87" cm="1">
        <f t="array" ref="K1048">tblData[[#This Row],[Birthday 2024]]-_xlfn.SWITCH(tblData[[#This Row],[Day of week]],7,0,6,6,5,5,4,4,3,3,2,2,1,1)</f>
        <v>45515</v>
      </c>
      <c r="L1048" s="87">
        <f>IF(MONTH(tblData[[#This Row],[Birthday 2024]])=2,DATE(2024,2,25),EOMONTH(tblData[[#This Row],[Birthday 2024]],0)-4)</f>
        <v>45531</v>
      </c>
      <c r="M1048" s="87">
        <f>EOMONTH(tblData[[#This Row],[Birthday 2024]],0)</f>
        <v>45535</v>
      </c>
      <c r="N1048" s="87" t="b">
        <f>MEDIAN(tblData[[#This Row],[Last - 5]:[Last]],tblData[[#This Row],[Birthday 2024]])=tblData[[#This Row],[Birthday 2024]]</f>
        <v>0</v>
      </c>
      <c r="O1048" s="87" t="b">
        <f>DAY(tblData[[#This Row],[Birthday 2024]]) = DAY(EDATE(tblData[[#This Row],[Birthday 2024]],6))</f>
        <v>1</v>
      </c>
      <c r="P1048" s="87" t="b">
        <f>IF((tblData[[#This Row],[Day of week]]=7)+(tblData[[#This Row],[Day of week]]=6),TRUE,FALSE)</f>
        <v>0</v>
      </c>
      <c r="Q1048" s="3">
        <f>IF(tblData[[#This Row],[Is Weekend]],DAY(tblData[[#This Row],[Birthday 2024]]),0)</f>
        <v>0</v>
      </c>
    </row>
    <row r="1049" spans="2:17" ht="23.25" customHeight="1" x14ac:dyDescent="0.25">
      <c r="B1049" s="19" t="s">
        <v>1023</v>
      </c>
      <c r="C1049" s="20">
        <v>37105</v>
      </c>
      <c r="D1049" s="86">
        <f>DATE(2024,MONTH(tblData[[#This Row],[Birthday (MM/DD/YYYY)]]),DAY(tblData[[#This Row],[Birthday (MM/DD/YYYY)]]))</f>
        <v>45506</v>
      </c>
      <c r="E1049" s="3">
        <f>WEEKDAY(tblData[[#This Row],[Birthday 2024]],2)</f>
        <v>5</v>
      </c>
      <c r="F1049" s="3">
        <f>WEEKDAY(DATE(2024,MONTH(tblData[[#This Row],[Birthday 2024]]),1),2)</f>
        <v>4</v>
      </c>
      <c r="G1049" s="87">
        <f>DATE(2024,MONTH(tblData[[#This Row],[Birthday 2024]]),1)</f>
        <v>45505</v>
      </c>
      <c r="H1049" s="87">
        <f>IF(tblData[[#This Row],[First Day of week of the month]]&lt;=2,tblData[[#This Row],[First Day of week]]+2-tblData[[#This Row],[First Day of week of the month]],tblData[[#This Row],[First Day of week]]+7-tblData[[#This Row],[First Day of week of the month]]+2)</f>
        <v>45510</v>
      </c>
      <c r="I1049" s="87">
        <f>tblData[[#This Row],[First Tuesday of the month]]+7*2</f>
        <v>45524</v>
      </c>
      <c r="J1049" s="3" t="b">
        <f>tblData[[#This Row],[Third Tuesday of the month]]=tblData[[#This Row],[Birthday 2024]]</f>
        <v>0</v>
      </c>
      <c r="K1049" s="87" cm="1">
        <f t="array" ref="K1049">tblData[[#This Row],[Birthday 2024]]-_xlfn.SWITCH(tblData[[#This Row],[Day of week]],7,0,6,6,5,5,4,4,3,3,2,2,1,1)</f>
        <v>45501</v>
      </c>
      <c r="L1049" s="87">
        <f>IF(MONTH(tblData[[#This Row],[Birthday 2024]])=2,DATE(2024,2,25),EOMONTH(tblData[[#This Row],[Birthday 2024]],0)-4)</f>
        <v>45531</v>
      </c>
      <c r="M1049" s="87">
        <f>EOMONTH(tblData[[#This Row],[Birthday 2024]],0)</f>
        <v>45535</v>
      </c>
      <c r="N1049" s="87" t="b">
        <f>MEDIAN(tblData[[#This Row],[Last - 5]:[Last]],tblData[[#This Row],[Birthday 2024]])=tblData[[#This Row],[Birthday 2024]]</f>
        <v>0</v>
      </c>
      <c r="O1049" s="87" t="b">
        <f>DAY(tblData[[#This Row],[Birthday 2024]]) = DAY(EDATE(tblData[[#This Row],[Birthday 2024]],6))</f>
        <v>1</v>
      </c>
      <c r="P1049" s="87" t="b">
        <f>IF((tblData[[#This Row],[Day of week]]=7)+(tblData[[#This Row],[Day of week]]=6),TRUE,FALSE)</f>
        <v>0</v>
      </c>
      <c r="Q1049" s="3">
        <f>IF(tblData[[#This Row],[Is Weekend]],DAY(tblData[[#This Row],[Birthday 2024]]),0)</f>
        <v>0</v>
      </c>
    </row>
    <row r="1050" spans="2:17" ht="23.25" customHeight="1" x14ac:dyDescent="0.25">
      <c r="B1050" s="19" t="s">
        <v>1024</v>
      </c>
      <c r="C1050" s="20">
        <v>37808</v>
      </c>
      <c r="D1050" s="86">
        <f>DATE(2024,MONTH(tblData[[#This Row],[Birthday (MM/DD/YYYY)]]),DAY(tblData[[#This Row],[Birthday (MM/DD/YYYY)]]))</f>
        <v>45479</v>
      </c>
      <c r="E1050" s="3">
        <f>WEEKDAY(tblData[[#This Row],[Birthday 2024]],2)</f>
        <v>6</v>
      </c>
      <c r="F1050" s="3">
        <f>WEEKDAY(DATE(2024,MONTH(tblData[[#This Row],[Birthday 2024]]),1),2)</f>
        <v>1</v>
      </c>
      <c r="G1050" s="87">
        <f>DATE(2024,MONTH(tblData[[#This Row],[Birthday 2024]]),1)</f>
        <v>45474</v>
      </c>
      <c r="H1050" s="87">
        <f>IF(tblData[[#This Row],[First Day of week of the month]]&lt;=2,tblData[[#This Row],[First Day of week]]+2-tblData[[#This Row],[First Day of week of the month]],tblData[[#This Row],[First Day of week]]+7-tblData[[#This Row],[First Day of week of the month]]+2)</f>
        <v>45475</v>
      </c>
      <c r="I1050" s="87">
        <f>tblData[[#This Row],[First Tuesday of the month]]+7*2</f>
        <v>45489</v>
      </c>
      <c r="J1050" s="3" t="b">
        <f>tblData[[#This Row],[Third Tuesday of the month]]=tblData[[#This Row],[Birthday 2024]]</f>
        <v>0</v>
      </c>
      <c r="K1050" s="87" cm="1">
        <f t="array" ref="K1050">tblData[[#This Row],[Birthday 2024]]-_xlfn.SWITCH(tblData[[#This Row],[Day of week]],7,0,6,6,5,5,4,4,3,3,2,2,1,1)</f>
        <v>45473</v>
      </c>
      <c r="L1050" s="87">
        <f>IF(MONTH(tblData[[#This Row],[Birthday 2024]])=2,DATE(2024,2,25),EOMONTH(tblData[[#This Row],[Birthday 2024]],0)-4)</f>
        <v>45500</v>
      </c>
      <c r="M1050" s="87">
        <f>EOMONTH(tblData[[#This Row],[Birthday 2024]],0)</f>
        <v>45504</v>
      </c>
      <c r="N1050" s="87" t="b">
        <f>MEDIAN(tblData[[#This Row],[Last - 5]:[Last]],tblData[[#This Row],[Birthday 2024]])=tblData[[#This Row],[Birthday 2024]]</f>
        <v>0</v>
      </c>
      <c r="O1050" s="87" t="b">
        <f>DAY(tblData[[#This Row],[Birthday 2024]]) = DAY(EDATE(tblData[[#This Row],[Birthday 2024]],6))</f>
        <v>1</v>
      </c>
      <c r="P1050" s="87" t="b">
        <f>IF((tblData[[#This Row],[Day of week]]=7)+(tblData[[#This Row],[Day of week]]=6),TRUE,FALSE)</f>
        <v>1</v>
      </c>
      <c r="Q1050" s="3">
        <f>IF(tblData[[#This Row],[Is Weekend]],DAY(tblData[[#This Row],[Birthday 2024]]),0)</f>
        <v>6</v>
      </c>
    </row>
    <row r="1051" spans="2:17" ht="23.25" customHeight="1" x14ac:dyDescent="0.25">
      <c r="B1051" s="19" t="s">
        <v>1025</v>
      </c>
      <c r="C1051" s="20">
        <v>38304</v>
      </c>
      <c r="D1051" s="86">
        <f>DATE(2024,MONTH(tblData[[#This Row],[Birthday (MM/DD/YYYY)]]),DAY(tblData[[#This Row],[Birthday (MM/DD/YYYY)]]))</f>
        <v>45609</v>
      </c>
      <c r="E1051" s="3">
        <f>WEEKDAY(tblData[[#This Row],[Birthday 2024]],2)</f>
        <v>3</v>
      </c>
      <c r="F1051" s="3">
        <f>WEEKDAY(DATE(2024,MONTH(tblData[[#This Row],[Birthday 2024]]),1),2)</f>
        <v>5</v>
      </c>
      <c r="G1051" s="87">
        <f>DATE(2024,MONTH(tblData[[#This Row],[Birthday 2024]]),1)</f>
        <v>45597</v>
      </c>
      <c r="H1051" s="87">
        <f>IF(tblData[[#This Row],[First Day of week of the month]]&lt;=2,tblData[[#This Row],[First Day of week]]+2-tblData[[#This Row],[First Day of week of the month]],tblData[[#This Row],[First Day of week]]+7-tblData[[#This Row],[First Day of week of the month]]+2)</f>
        <v>45601</v>
      </c>
      <c r="I1051" s="87">
        <f>tblData[[#This Row],[First Tuesday of the month]]+7*2</f>
        <v>45615</v>
      </c>
      <c r="J1051" s="3" t="b">
        <f>tblData[[#This Row],[Third Tuesday of the month]]=tblData[[#This Row],[Birthday 2024]]</f>
        <v>0</v>
      </c>
      <c r="K1051" s="87" cm="1">
        <f t="array" ref="K1051">tblData[[#This Row],[Birthday 2024]]-_xlfn.SWITCH(tblData[[#This Row],[Day of week]],7,0,6,6,5,5,4,4,3,3,2,2,1,1)</f>
        <v>45606</v>
      </c>
      <c r="L1051" s="87">
        <f>IF(MONTH(tblData[[#This Row],[Birthday 2024]])=2,DATE(2024,2,25),EOMONTH(tblData[[#This Row],[Birthday 2024]],0)-4)</f>
        <v>45622</v>
      </c>
      <c r="M1051" s="87">
        <f>EOMONTH(tblData[[#This Row],[Birthday 2024]],0)</f>
        <v>45626</v>
      </c>
      <c r="N1051" s="87" t="b">
        <f>MEDIAN(tblData[[#This Row],[Last - 5]:[Last]],tblData[[#This Row],[Birthday 2024]])=tblData[[#This Row],[Birthday 2024]]</f>
        <v>0</v>
      </c>
      <c r="O1051" s="87" t="b">
        <f>DAY(tblData[[#This Row],[Birthday 2024]]) = DAY(EDATE(tblData[[#This Row],[Birthday 2024]],6))</f>
        <v>1</v>
      </c>
      <c r="P1051" s="87" t="b">
        <f>IF((tblData[[#This Row],[Day of week]]=7)+(tblData[[#This Row],[Day of week]]=6),TRUE,FALSE)</f>
        <v>0</v>
      </c>
      <c r="Q1051" s="3">
        <f>IF(tblData[[#This Row],[Is Weekend]],DAY(tblData[[#This Row],[Birthday 2024]]),0)</f>
        <v>0</v>
      </c>
    </row>
    <row r="1052" spans="2:17" ht="23.25" customHeight="1" x14ac:dyDescent="0.25">
      <c r="B1052" s="19" t="s">
        <v>1026</v>
      </c>
      <c r="C1052" s="20">
        <v>38105</v>
      </c>
      <c r="D1052" s="86">
        <f>DATE(2024,MONTH(tblData[[#This Row],[Birthday (MM/DD/YYYY)]]),DAY(tblData[[#This Row],[Birthday (MM/DD/YYYY)]]))</f>
        <v>45410</v>
      </c>
      <c r="E1052" s="3">
        <f>WEEKDAY(tblData[[#This Row],[Birthday 2024]],2)</f>
        <v>7</v>
      </c>
      <c r="F1052" s="3">
        <f>WEEKDAY(DATE(2024,MONTH(tblData[[#This Row],[Birthday 2024]]),1),2)</f>
        <v>1</v>
      </c>
      <c r="G1052" s="87">
        <f>DATE(2024,MONTH(tblData[[#This Row],[Birthday 2024]]),1)</f>
        <v>45383</v>
      </c>
      <c r="H1052" s="87">
        <f>IF(tblData[[#This Row],[First Day of week of the month]]&lt;=2,tblData[[#This Row],[First Day of week]]+2-tblData[[#This Row],[First Day of week of the month]],tblData[[#This Row],[First Day of week]]+7-tblData[[#This Row],[First Day of week of the month]]+2)</f>
        <v>45384</v>
      </c>
      <c r="I1052" s="87">
        <f>tblData[[#This Row],[First Tuesday of the month]]+7*2</f>
        <v>45398</v>
      </c>
      <c r="J1052" s="3" t="b">
        <f>tblData[[#This Row],[Third Tuesday of the month]]=tblData[[#This Row],[Birthday 2024]]</f>
        <v>0</v>
      </c>
      <c r="K1052" s="87" cm="1">
        <f t="array" ref="K1052">tblData[[#This Row],[Birthday 2024]]-_xlfn.SWITCH(tblData[[#This Row],[Day of week]],7,0,6,6,5,5,4,4,3,3,2,2,1,1)</f>
        <v>45410</v>
      </c>
      <c r="L1052" s="87">
        <f>IF(MONTH(tblData[[#This Row],[Birthday 2024]])=2,DATE(2024,2,25),EOMONTH(tblData[[#This Row],[Birthday 2024]],0)-4)</f>
        <v>45408</v>
      </c>
      <c r="M1052" s="87">
        <f>EOMONTH(tblData[[#This Row],[Birthday 2024]],0)</f>
        <v>45412</v>
      </c>
      <c r="N1052" s="87" t="b">
        <f>MEDIAN(tblData[[#This Row],[Last - 5]:[Last]],tblData[[#This Row],[Birthday 2024]])=tblData[[#This Row],[Birthday 2024]]</f>
        <v>1</v>
      </c>
      <c r="O1052" s="87" t="b">
        <f>DAY(tblData[[#This Row],[Birthday 2024]]) = DAY(EDATE(tblData[[#This Row],[Birthday 2024]],6))</f>
        <v>1</v>
      </c>
      <c r="P1052" s="87" t="b">
        <f>IF((tblData[[#This Row],[Day of week]]=7)+(tblData[[#This Row],[Day of week]]=6),TRUE,FALSE)</f>
        <v>1</v>
      </c>
      <c r="Q1052" s="3">
        <f>IF(tblData[[#This Row],[Is Weekend]],DAY(tblData[[#This Row],[Birthday 2024]]),0)</f>
        <v>28</v>
      </c>
    </row>
    <row r="1053" spans="2:17" ht="23.25" customHeight="1" x14ac:dyDescent="0.25">
      <c r="B1053" s="19" t="s">
        <v>1027</v>
      </c>
      <c r="C1053" s="20">
        <v>37790</v>
      </c>
      <c r="D1053" s="86">
        <f>DATE(2024,MONTH(tblData[[#This Row],[Birthday (MM/DD/YYYY)]]),DAY(tblData[[#This Row],[Birthday (MM/DD/YYYY)]]))</f>
        <v>45461</v>
      </c>
      <c r="E1053" s="3">
        <f>WEEKDAY(tblData[[#This Row],[Birthday 2024]],2)</f>
        <v>2</v>
      </c>
      <c r="F1053" s="3">
        <f>WEEKDAY(DATE(2024,MONTH(tblData[[#This Row],[Birthday 2024]]),1),2)</f>
        <v>6</v>
      </c>
      <c r="G1053" s="87">
        <f>DATE(2024,MONTH(tblData[[#This Row],[Birthday 2024]]),1)</f>
        <v>45444</v>
      </c>
      <c r="H1053" s="87">
        <f>IF(tblData[[#This Row],[First Day of week of the month]]&lt;=2,tblData[[#This Row],[First Day of week]]+2-tblData[[#This Row],[First Day of week of the month]],tblData[[#This Row],[First Day of week]]+7-tblData[[#This Row],[First Day of week of the month]]+2)</f>
        <v>45447</v>
      </c>
      <c r="I1053" s="87">
        <f>tblData[[#This Row],[First Tuesday of the month]]+7*2</f>
        <v>45461</v>
      </c>
      <c r="J1053" s="3" t="b">
        <f>tblData[[#This Row],[Third Tuesday of the month]]=tblData[[#This Row],[Birthday 2024]]</f>
        <v>1</v>
      </c>
      <c r="K1053" s="87" cm="1">
        <f t="array" ref="K1053">tblData[[#This Row],[Birthday 2024]]-_xlfn.SWITCH(tblData[[#This Row],[Day of week]],7,0,6,6,5,5,4,4,3,3,2,2,1,1)</f>
        <v>45459</v>
      </c>
      <c r="L1053" s="87">
        <f>IF(MONTH(tblData[[#This Row],[Birthday 2024]])=2,DATE(2024,2,25),EOMONTH(tblData[[#This Row],[Birthday 2024]],0)-4)</f>
        <v>45469</v>
      </c>
      <c r="M1053" s="87">
        <f>EOMONTH(tblData[[#This Row],[Birthday 2024]],0)</f>
        <v>45473</v>
      </c>
      <c r="N1053" s="87" t="b">
        <f>MEDIAN(tblData[[#This Row],[Last - 5]:[Last]],tblData[[#This Row],[Birthday 2024]])=tblData[[#This Row],[Birthday 2024]]</f>
        <v>0</v>
      </c>
      <c r="O1053" s="87" t="b">
        <f>DAY(tblData[[#This Row],[Birthday 2024]]) = DAY(EDATE(tblData[[#This Row],[Birthday 2024]],6))</f>
        <v>1</v>
      </c>
      <c r="P1053" s="87" t="b">
        <f>IF((tblData[[#This Row],[Day of week]]=7)+(tblData[[#This Row],[Day of week]]=6),TRUE,FALSE)</f>
        <v>0</v>
      </c>
      <c r="Q1053" s="3">
        <f>IF(tblData[[#This Row],[Is Weekend]],DAY(tblData[[#This Row],[Birthday 2024]]),0)</f>
        <v>0</v>
      </c>
    </row>
    <row r="1054" spans="2:17" ht="23.25" customHeight="1" x14ac:dyDescent="0.25">
      <c r="B1054" s="19" t="s">
        <v>1028</v>
      </c>
      <c r="C1054" s="20">
        <v>38099</v>
      </c>
      <c r="D1054" s="86">
        <f>DATE(2024,MONTH(tblData[[#This Row],[Birthday (MM/DD/YYYY)]]),DAY(tblData[[#This Row],[Birthday (MM/DD/YYYY)]]))</f>
        <v>45404</v>
      </c>
      <c r="E1054" s="3">
        <f>WEEKDAY(tblData[[#This Row],[Birthday 2024]],2)</f>
        <v>1</v>
      </c>
      <c r="F1054" s="3">
        <f>WEEKDAY(DATE(2024,MONTH(tblData[[#This Row],[Birthday 2024]]),1),2)</f>
        <v>1</v>
      </c>
      <c r="G1054" s="87">
        <f>DATE(2024,MONTH(tblData[[#This Row],[Birthday 2024]]),1)</f>
        <v>45383</v>
      </c>
      <c r="H1054" s="87">
        <f>IF(tblData[[#This Row],[First Day of week of the month]]&lt;=2,tblData[[#This Row],[First Day of week]]+2-tblData[[#This Row],[First Day of week of the month]],tblData[[#This Row],[First Day of week]]+7-tblData[[#This Row],[First Day of week of the month]]+2)</f>
        <v>45384</v>
      </c>
      <c r="I1054" s="87">
        <f>tblData[[#This Row],[First Tuesday of the month]]+7*2</f>
        <v>45398</v>
      </c>
      <c r="J1054" s="3" t="b">
        <f>tblData[[#This Row],[Third Tuesday of the month]]=tblData[[#This Row],[Birthday 2024]]</f>
        <v>0</v>
      </c>
      <c r="K1054" s="87" cm="1">
        <f t="array" ref="K1054">tblData[[#This Row],[Birthday 2024]]-_xlfn.SWITCH(tblData[[#This Row],[Day of week]],7,0,6,6,5,5,4,4,3,3,2,2,1,1)</f>
        <v>45403</v>
      </c>
      <c r="L1054" s="87">
        <f>IF(MONTH(tblData[[#This Row],[Birthday 2024]])=2,DATE(2024,2,25),EOMONTH(tblData[[#This Row],[Birthday 2024]],0)-4)</f>
        <v>45408</v>
      </c>
      <c r="M1054" s="87">
        <f>EOMONTH(tblData[[#This Row],[Birthday 2024]],0)</f>
        <v>45412</v>
      </c>
      <c r="N1054" s="87" t="b">
        <f>MEDIAN(tblData[[#This Row],[Last - 5]:[Last]],tblData[[#This Row],[Birthday 2024]])=tblData[[#This Row],[Birthday 2024]]</f>
        <v>0</v>
      </c>
      <c r="O1054" s="87" t="b">
        <f>DAY(tblData[[#This Row],[Birthday 2024]]) = DAY(EDATE(tblData[[#This Row],[Birthday 2024]],6))</f>
        <v>1</v>
      </c>
      <c r="P1054" s="87" t="b">
        <f>IF((tblData[[#This Row],[Day of week]]=7)+(tblData[[#This Row],[Day of week]]=6),TRUE,FALSE)</f>
        <v>0</v>
      </c>
      <c r="Q1054" s="3">
        <f>IF(tblData[[#This Row],[Is Weekend]],DAY(tblData[[#This Row],[Birthday 2024]]),0)</f>
        <v>0</v>
      </c>
    </row>
    <row r="1055" spans="2:17" ht="23.25" customHeight="1" x14ac:dyDescent="0.25">
      <c r="B1055" s="19" t="s">
        <v>1029</v>
      </c>
      <c r="C1055" s="20">
        <v>38069</v>
      </c>
      <c r="D1055" s="86">
        <f>DATE(2024,MONTH(tblData[[#This Row],[Birthday (MM/DD/YYYY)]]),DAY(tblData[[#This Row],[Birthday (MM/DD/YYYY)]]))</f>
        <v>45374</v>
      </c>
      <c r="E1055" s="3">
        <f>WEEKDAY(tblData[[#This Row],[Birthday 2024]],2)</f>
        <v>6</v>
      </c>
      <c r="F1055" s="3">
        <f>WEEKDAY(DATE(2024,MONTH(tblData[[#This Row],[Birthday 2024]]),1),2)</f>
        <v>5</v>
      </c>
      <c r="G1055" s="87">
        <f>DATE(2024,MONTH(tblData[[#This Row],[Birthday 2024]]),1)</f>
        <v>45352</v>
      </c>
      <c r="H1055" s="87">
        <f>IF(tblData[[#This Row],[First Day of week of the month]]&lt;=2,tblData[[#This Row],[First Day of week]]+2-tblData[[#This Row],[First Day of week of the month]],tblData[[#This Row],[First Day of week]]+7-tblData[[#This Row],[First Day of week of the month]]+2)</f>
        <v>45356</v>
      </c>
      <c r="I1055" s="87">
        <f>tblData[[#This Row],[First Tuesday of the month]]+7*2</f>
        <v>45370</v>
      </c>
      <c r="J1055" s="3" t="b">
        <f>tblData[[#This Row],[Third Tuesday of the month]]=tblData[[#This Row],[Birthday 2024]]</f>
        <v>0</v>
      </c>
      <c r="K1055" s="87" cm="1">
        <f t="array" ref="K1055">tblData[[#This Row],[Birthday 2024]]-_xlfn.SWITCH(tblData[[#This Row],[Day of week]],7,0,6,6,5,5,4,4,3,3,2,2,1,1)</f>
        <v>45368</v>
      </c>
      <c r="L1055" s="87">
        <f>IF(MONTH(tblData[[#This Row],[Birthday 2024]])=2,DATE(2024,2,25),EOMONTH(tblData[[#This Row],[Birthday 2024]],0)-4)</f>
        <v>45378</v>
      </c>
      <c r="M1055" s="87">
        <f>EOMONTH(tblData[[#This Row],[Birthday 2024]],0)</f>
        <v>45382</v>
      </c>
      <c r="N1055" s="87" t="b">
        <f>MEDIAN(tblData[[#This Row],[Last - 5]:[Last]],tblData[[#This Row],[Birthday 2024]])=tblData[[#This Row],[Birthday 2024]]</f>
        <v>0</v>
      </c>
      <c r="O1055" s="87" t="b">
        <f>DAY(tblData[[#This Row],[Birthday 2024]]) = DAY(EDATE(tblData[[#This Row],[Birthday 2024]],6))</f>
        <v>1</v>
      </c>
      <c r="P1055" s="87" t="b">
        <f>IF((tblData[[#This Row],[Day of week]]=7)+(tblData[[#This Row],[Day of week]]=6),TRUE,FALSE)</f>
        <v>1</v>
      </c>
      <c r="Q1055" s="3">
        <f>IF(tblData[[#This Row],[Is Weekend]],DAY(tblData[[#This Row],[Birthday 2024]]),0)</f>
        <v>23</v>
      </c>
    </row>
    <row r="1056" spans="2:17" ht="23.25" customHeight="1" x14ac:dyDescent="0.25">
      <c r="B1056" s="19" t="s">
        <v>1030</v>
      </c>
      <c r="C1056" s="20">
        <v>38017</v>
      </c>
      <c r="D1056" s="86">
        <f>DATE(2024,MONTH(tblData[[#This Row],[Birthday (MM/DD/YYYY)]]),DAY(tblData[[#This Row],[Birthday (MM/DD/YYYY)]]))</f>
        <v>45322</v>
      </c>
      <c r="E1056" s="3">
        <f>WEEKDAY(tblData[[#This Row],[Birthday 2024]],2)</f>
        <v>3</v>
      </c>
      <c r="F1056" s="3">
        <f>WEEKDAY(DATE(2024,MONTH(tblData[[#This Row],[Birthday 2024]]),1),2)</f>
        <v>1</v>
      </c>
      <c r="G1056" s="87">
        <f>DATE(2024,MONTH(tblData[[#This Row],[Birthday 2024]]),1)</f>
        <v>45292</v>
      </c>
      <c r="H1056" s="87">
        <f>IF(tblData[[#This Row],[First Day of week of the month]]&lt;=2,tblData[[#This Row],[First Day of week]]+2-tblData[[#This Row],[First Day of week of the month]],tblData[[#This Row],[First Day of week]]+7-tblData[[#This Row],[First Day of week of the month]]+2)</f>
        <v>45293</v>
      </c>
      <c r="I1056" s="87">
        <f>tblData[[#This Row],[First Tuesday of the month]]+7*2</f>
        <v>45307</v>
      </c>
      <c r="J1056" s="3" t="b">
        <f>tblData[[#This Row],[Third Tuesday of the month]]=tblData[[#This Row],[Birthday 2024]]</f>
        <v>0</v>
      </c>
      <c r="K1056" s="87" cm="1">
        <f t="array" ref="K1056">tblData[[#This Row],[Birthday 2024]]-_xlfn.SWITCH(tblData[[#This Row],[Day of week]],7,0,6,6,5,5,4,4,3,3,2,2,1,1)</f>
        <v>45319</v>
      </c>
      <c r="L1056" s="87">
        <f>IF(MONTH(tblData[[#This Row],[Birthday 2024]])=2,DATE(2024,2,25),EOMONTH(tblData[[#This Row],[Birthday 2024]],0)-4)</f>
        <v>45318</v>
      </c>
      <c r="M1056" s="87">
        <f>EOMONTH(tblData[[#This Row],[Birthday 2024]],0)</f>
        <v>45322</v>
      </c>
      <c r="N1056" s="87" t="b">
        <f>MEDIAN(tblData[[#This Row],[Last - 5]:[Last]],tblData[[#This Row],[Birthday 2024]])=tblData[[#This Row],[Birthday 2024]]</f>
        <v>1</v>
      </c>
      <c r="O1056" s="87" t="b">
        <f>DAY(tblData[[#This Row],[Birthday 2024]]) = DAY(EDATE(tblData[[#This Row],[Birthday 2024]],6))</f>
        <v>1</v>
      </c>
      <c r="P1056" s="87" t="b">
        <f>IF((tblData[[#This Row],[Day of week]]=7)+(tblData[[#This Row],[Day of week]]=6),TRUE,FALSE)</f>
        <v>0</v>
      </c>
      <c r="Q1056" s="3">
        <f>IF(tblData[[#This Row],[Is Weekend]],DAY(tblData[[#This Row],[Birthday 2024]]),0)</f>
        <v>0</v>
      </c>
    </row>
    <row r="1057" spans="2:17" ht="23.25" customHeight="1" x14ac:dyDescent="0.25">
      <c r="B1057" s="19" t="s">
        <v>1031</v>
      </c>
      <c r="C1057" s="20">
        <v>37033</v>
      </c>
      <c r="D1057" s="86">
        <f>DATE(2024,MONTH(tblData[[#This Row],[Birthday (MM/DD/YYYY)]]),DAY(tblData[[#This Row],[Birthday (MM/DD/YYYY)]]))</f>
        <v>45434</v>
      </c>
      <c r="E1057" s="3">
        <f>WEEKDAY(tblData[[#This Row],[Birthday 2024]],2)</f>
        <v>3</v>
      </c>
      <c r="F1057" s="3">
        <f>WEEKDAY(DATE(2024,MONTH(tblData[[#This Row],[Birthday 2024]]),1),2)</f>
        <v>3</v>
      </c>
      <c r="G1057" s="87">
        <f>DATE(2024,MONTH(tblData[[#This Row],[Birthday 2024]]),1)</f>
        <v>45413</v>
      </c>
      <c r="H1057" s="87">
        <f>IF(tblData[[#This Row],[First Day of week of the month]]&lt;=2,tblData[[#This Row],[First Day of week]]+2-tblData[[#This Row],[First Day of week of the month]],tblData[[#This Row],[First Day of week]]+7-tblData[[#This Row],[First Day of week of the month]]+2)</f>
        <v>45419</v>
      </c>
      <c r="I1057" s="87">
        <f>tblData[[#This Row],[First Tuesday of the month]]+7*2</f>
        <v>45433</v>
      </c>
      <c r="J1057" s="3" t="b">
        <f>tblData[[#This Row],[Third Tuesday of the month]]=tblData[[#This Row],[Birthday 2024]]</f>
        <v>0</v>
      </c>
      <c r="K1057" s="87" cm="1">
        <f t="array" ref="K1057">tblData[[#This Row],[Birthday 2024]]-_xlfn.SWITCH(tblData[[#This Row],[Day of week]],7,0,6,6,5,5,4,4,3,3,2,2,1,1)</f>
        <v>45431</v>
      </c>
      <c r="L1057" s="87">
        <f>IF(MONTH(tblData[[#This Row],[Birthday 2024]])=2,DATE(2024,2,25),EOMONTH(tblData[[#This Row],[Birthday 2024]],0)-4)</f>
        <v>45439</v>
      </c>
      <c r="M1057" s="87">
        <f>EOMONTH(tblData[[#This Row],[Birthday 2024]],0)</f>
        <v>45443</v>
      </c>
      <c r="N1057" s="87" t="b">
        <f>MEDIAN(tblData[[#This Row],[Last - 5]:[Last]],tblData[[#This Row],[Birthday 2024]])=tblData[[#This Row],[Birthday 2024]]</f>
        <v>0</v>
      </c>
      <c r="O1057" s="87" t="b">
        <f>DAY(tblData[[#This Row],[Birthday 2024]]) = DAY(EDATE(tblData[[#This Row],[Birthday 2024]],6))</f>
        <v>1</v>
      </c>
      <c r="P1057" s="87" t="b">
        <f>IF((tblData[[#This Row],[Day of week]]=7)+(tblData[[#This Row],[Day of week]]=6),TRUE,FALSE)</f>
        <v>0</v>
      </c>
      <c r="Q1057" s="3">
        <f>IF(tblData[[#This Row],[Is Weekend]],DAY(tblData[[#This Row],[Birthday 2024]]),0)</f>
        <v>0</v>
      </c>
    </row>
    <row r="1058" spans="2:17" ht="23.25" customHeight="1" x14ac:dyDescent="0.25">
      <c r="B1058" s="19" t="s">
        <v>1032</v>
      </c>
      <c r="C1058" s="20">
        <v>37457</v>
      </c>
      <c r="D1058" s="86">
        <f>DATE(2024,MONTH(tblData[[#This Row],[Birthday (MM/DD/YYYY)]]),DAY(tblData[[#This Row],[Birthday (MM/DD/YYYY)]]))</f>
        <v>45493</v>
      </c>
      <c r="E1058" s="3">
        <f>WEEKDAY(tblData[[#This Row],[Birthday 2024]],2)</f>
        <v>6</v>
      </c>
      <c r="F1058" s="3">
        <f>WEEKDAY(DATE(2024,MONTH(tblData[[#This Row],[Birthday 2024]]),1),2)</f>
        <v>1</v>
      </c>
      <c r="G1058" s="87">
        <f>DATE(2024,MONTH(tblData[[#This Row],[Birthday 2024]]),1)</f>
        <v>45474</v>
      </c>
      <c r="H1058" s="87">
        <f>IF(tblData[[#This Row],[First Day of week of the month]]&lt;=2,tblData[[#This Row],[First Day of week]]+2-tblData[[#This Row],[First Day of week of the month]],tblData[[#This Row],[First Day of week]]+7-tblData[[#This Row],[First Day of week of the month]]+2)</f>
        <v>45475</v>
      </c>
      <c r="I1058" s="87">
        <f>tblData[[#This Row],[First Tuesday of the month]]+7*2</f>
        <v>45489</v>
      </c>
      <c r="J1058" s="3" t="b">
        <f>tblData[[#This Row],[Third Tuesday of the month]]=tblData[[#This Row],[Birthday 2024]]</f>
        <v>0</v>
      </c>
      <c r="K1058" s="87" cm="1">
        <f t="array" ref="K1058">tblData[[#This Row],[Birthday 2024]]-_xlfn.SWITCH(tblData[[#This Row],[Day of week]],7,0,6,6,5,5,4,4,3,3,2,2,1,1)</f>
        <v>45487</v>
      </c>
      <c r="L1058" s="87">
        <f>IF(MONTH(tblData[[#This Row],[Birthday 2024]])=2,DATE(2024,2,25),EOMONTH(tblData[[#This Row],[Birthday 2024]],0)-4)</f>
        <v>45500</v>
      </c>
      <c r="M1058" s="87">
        <f>EOMONTH(tblData[[#This Row],[Birthday 2024]],0)</f>
        <v>45504</v>
      </c>
      <c r="N1058" s="87" t="b">
        <f>MEDIAN(tblData[[#This Row],[Last - 5]:[Last]],tblData[[#This Row],[Birthday 2024]])=tblData[[#This Row],[Birthday 2024]]</f>
        <v>0</v>
      </c>
      <c r="O1058" s="87" t="b">
        <f>DAY(tblData[[#This Row],[Birthday 2024]]) = DAY(EDATE(tblData[[#This Row],[Birthday 2024]],6))</f>
        <v>1</v>
      </c>
      <c r="P1058" s="87" t="b">
        <f>IF((tblData[[#This Row],[Day of week]]=7)+(tblData[[#This Row],[Day of week]]=6),TRUE,FALSE)</f>
        <v>1</v>
      </c>
      <c r="Q1058" s="3">
        <f>IF(tblData[[#This Row],[Is Weekend]],DAY(tblData[[#This Row],[Birthday 2024]]),0)</f>
        <v>20</v>
      </c>
    </row>
    <row r="1059" spans="2:17" ht="23.25" customHeight="1" x14ac:dyDescent="0.25">
      <c r="B1059" s="19" t="s">
        <v>1033</v>
      </c>
      <c r="C1059" s="20">
        <v>37556</v>
      </c>
      <c r="D1059" s="86">
        <f>DATE(2024,MONTH(tblData[[#This Row],[Birthday (MM/DD/YYYY)]]),DAY(tblData[[#This Row],[Birthday (MM/DD/YYYY)]]))</f>
        <v>45592</v>
      </c>
      <c r="E1059" s="3">
        <f>WEEKDAY(tblData[[#This Row],[Birthday 2024]],2)</f>
        <v>7</v>
      </c>
      <c r="F1059" s="3">
        <f>WEEKDAY(DATE(2024,MONTH(tblData[[#This Row],[Birthday 2024]]),1),2)</f>
        <v>2</v>
      </c>
      <c r="G1059" s="87">
        <f>DATE(2024,MONTH(tblData[[#This Row],[Birthday 2024]]),1)</f>
        <v>45566</v>
      </c>
      <c r="H1059" s="87">
        <f>IF(tblData[[#This Row],[First Day of week of the month]]&lt;=2,tblData[[#This Row],[First Day of week]]+2-tblData[[#This Row],[First Day of week of the month]],tblData[[#This Row],[First Day of week]]+7-tblData[[#This Row],[First Day of week of the month]]+2)</f>
        <v>45566</v>
      </c>
      <c r="I1059" s="87">
        <f>tblData[[#This Row],[First Tuesday of the month]]+7*2</f>
        <v>45580</v>
      </c>
      <c r="J1059" s="3" t="b">
        <f>tblData[[#This Row],[Third Tuesday of the month]]=tblData[[#This Row],[Birthday 2024]]</f>
        <v>0</v>
      </c>
      <c r="K1059" s="87" cm="1">
        <f t="array" ref="K1059">tblData[[#This Row],[Birthday 2024]]-_xlfn.SWITCH(tblData[[#This Row],[Day of week]],7,0,6,6,5,5,4,4,3,3,2,2,1,1)</f>
        <v>45592</v>
      </c>
      <c r="L1059" s="87">
        <f>IF(MONTH(tblData[[#This Row],[Birthday 2024]])=2,DATE(2024,2,25),EOMONTH(tblData[[#This Row],[Birthday 2024]],0)-4)</f>
        <v>45592</v>
      </c>
      <c r="M1059" s="87">
        <f>EOMONTH(tblData[[#This Row],[Birthday 2024]],0)</f>
        <v>45596</v>
      </c>
      <c r="N1059" s="87" t="b">
        <f>MEDIAN(tblData[[#This Row],[Last - 5]:[Last]],tblData[[#This Row],[Birthday 2024]])=tblData[[#This Row],[Birthday 2024]]</f>
        <v>1</v>
      </c>
      <c r="O1059" s="87" t="b">
        <f>DAY(tblData[[#This Row],[Birthday 2024]]) = DAY(EDATE(tblData[[#This Row],[Birthday 2024]],6))</f>
        <v>1</v>
      </c>
      <c r="P1059" s="87" t="b">
        <f>IF((tblData[[#This Row],[Day of week]]=7)+(tblData[[#This Row],[Day of week]]=6),TRUE,FALSE)</f>
        <v>1</v>
      </c>
      <c r="Q1059" s="3">
        <f>IF(tblData[[#This Row],[Is Weekend]],DAY(tblData[[#This Row],[Birthday 2024]]),0)</f>
        <v>27</v>
      </c>
    </row>
    <row r="1060" spans="2:17" ht="23.25" customHeight="1" x14ac:dyDescent="0.25">
      <c r="B1060" s="19" t="s">
        <v>1034</v>
      </c>
      <c r="C1060" s="20">
        <v>37040</v>
      </c>
      <c r="D1060" s="86">
        <f>DATE(2024,MONTH(tblData[[#This Row],[Birthday (MM/DD/YYYY)]]),DAY(tblData[[#This Row],[Birthday (MM/DD/YYYY)]]))</f>
        <v>45441</v>
      </c>
      <c r="E1060" s="3">
        <f>WEEKDAY(tblData[[#This Row],[Birthday 2024]],2)</f>
        <v>3</v>
      </c>
      <c r="F1060" s="3">
        <f>WEEKDAY(DATE(2024,MONTH(tblData[[#This Row],[Birthday 2024]]),1),2)</f>
        <v>3</v>
      </c>
      <c r="G1060" s="87">
        <f>DATE(2024,MONTH(tblData[[#This Row],[Birthday 2024]]),1)</f>
        <v>45413</v>
      </c>
      <c r="H1060" s="87">
        <f>IF(tblData[[#This Row],[First Day of week of the month]]&lt;=2,tblData[[#This Row],[First Day of week]]+2-tblData[[#This Row],[First Day of week of the month]],tblData[[#This Row],[First Day of week]]+7-tblData[[#This Row],[First Day of week of the month]]+2)</f>
        <v>45419</v>
      </c>
      <c r="I1060" s="87">
        <f>tblData[[#This Row],[First Tuesday of the month]]+7*2</f>
        <v>45433</v>
      </c>
      <c r="J1060" s="3" t="b">
        <f>tblData[[#This Row],[Third Tuesday of the month]]=tblData[[#This Row],[Birthday 2024]]</f>
        <v>0</v>
      </c>
      <c r="K1060" s="87" cm="1">
        <f t="array" ref="K1060">tblData[[#This Row],[Birthday 2024]]-_xlfn.SWITCH(tblData[[#This Row],[Day of week]],7,0,6,6,5,5,4,4,3,3,2,2,1,1)</f>
        <v>45438</v>
      </c>
      <c r="L1060" s="87">
        <f>IF(MONTH(tblData[[#This Row],[Birthday 2024]])=2,DATE(2024,2,25),EOMONTH(tblData[[#This Row],[Birthday 2024]],0)-4)</f>
        <v>45439</v>
      </c>
      <c r="M1060" s="87">
        <f>EOMONTH(tblData[[#This Row],[Birthday 2024]],0)</f>
        <v>45443</v>
      </c>
      <c r="N1060" s="87" t="b">
        <f>MEDIAN(tblData[[#This Row],[Last - 5]:[Last]],tblData[[#This Row],[Birthday 2024]])=tblData[[#This Row],[Birthday 2024]]</f>
        <v>1</v>
      </c>
      <c r="O1060" s="87" t="b">
        <f>DAY(tblData[[#This Row],[Birthday 2024]]) = DAY(EDATE(tblData[[#This Row],[Birthday 2024]],6))</f>
        <v>1</v>
      </c>
      <c r="P1060" s="87" t="b">
        <f>IF((tblData[[#This Row],[Day of week]]=7)+(tblData[[#This Row],[Day of week]]=6),TRUE,FALSE)</f>
        <v>0</v>
      </c>
      <c r="Q1060" s="3">
        <f>IF(tblData[[#This Row],[Is Weekend]],DAY(tblData[[#This Row],[Birthday 2024]]),0)</f>
        <v>0</v>
      </c>
    </row>
    <row r="1061" spans="2:17" ht="23.25" customHeight="1" x14ac:dyDescent="0.25">
      <c r="B1061" s="19" t="s">
        <v>1035</v>
      </c>
      <c r="C1061" s="20">
        <v>36994</v>
      </c>
      <c r="D1061" s="86">
        <f>DATE(2024,MONTH(tblData[[#This Row],[Birthday (MM/DD/YYYY)]]),DAY(tblData[[#This Row],[Birthday (MM/DD/YYYY)]]))</f>
        <v>45395</v>
      </c>
      <c r="E1061" s="3">
        <f>WEEKDAY(tblData[[#This Row],[Birthday 2024]],2)</f>
        <v>6</v>
      </c>
      <c r="F1061" s="3">
        <f>WEEKDAY(DATE(2024,MONTH(tblData[[#This Row],[Birthday 2024]]),1),2)</f>
        <v>1</v>
      </c>
      <c r="G1061" s="87">
        <f>DATE(2024,MONTH(tblData[[#This Row],[Birthday 2024]]),1)</f>
        <v>45383</v>
      </c>
      <c r="H1061" s="87">
        <f>IF(tblData[[#This Row],[First Day of week of the month]]&lt;=2,tblData[[#This Row],[First Day of week]]+2-tblData[[#This Row],[First Day of week of the month]],tblData[[#This Row],[First Day of week]]+7-tblData[[#This Row],[First Day of week of the month]]+2)</f>
        <v>45384</v>
      </c>
      <c r="I1061" s="87">
        <f>tblData[[#This Row],[First Tuesday of the month]]+7*2</f>
        <v>45398</v>
      </c>
      <c r="J1061" s="3" t="b">
        <f>tblData[[#This Row],[Third Tuesday of the month]]=tblData[[#This Row],[Birthday 2024]]</f>
        <v>0</v>
      </c>
      <c r="K1061" s="87" cm="1">
        <f t="array" ref="K1061">tblData[[#This Row],[Birthday 2024]]-_xlfn.SWITCH(tblData[[#This Row],[Day of week]],7,0,6,6,5,5,4,4,3,3,2,2,1,1)</f>
        <v>45389</v>
      </c>
      <c r="L1061" s="87">
        <f>IF(MONTH(tblData[[#This Row],[Birthday 2024]])=2,DATE(2024,2,25),EOMONTH(tblData[[#This Row],[Birthday 2024]],0)-4)</f>
        <v>45408</v>
      </c>
      <c r="M1061" s="87">
        <f>EOMONTH(tblData[[#This Row],[Birthday 2024]],0)</f>
        <v>45412</v>
      </c>
      <c r="N1061" s="87" t="b">
        <f>MEDIAN(tblData[[#This Row],[Last - 5]:[Last]],tblData[[#This Row],[Birthday 2024]])=tblData[[#This Row],[Birthday 2024]]</f>
        <v>0</v>
      </c>
      <c r="O1061" s="87" t="b">
        <f>DAY(tblData[[#This Row],[Birthday 2024]]) = DAY(EDATE(tblData[[#This Row],[Birthday 2024]],6))</f>
        <v>1</v>
      </c>
      <c r="P1061" s="87" t="b">
        <f>IF((tblData[[#This Row],[Day of week]]=7)+(tblData[[#This Row],[Day of week]]=6),TRUE,FALSE)</f>
        <v>1</v>
      </c>
      <c r="Q1061" s="3">
        <f>IF(tblData[[#This Row],[Is Weekend]],DAY(tblData[[#This Row],[Birthday 2024]]),0)</f>
        <v>13</v>
      </c>
    </row>
    <row r="1062" spans="2:17" ht="23.25" customHeight="1" x14ac:dyDescent="0.25">
      <c r="B1062" s="19" t="s">
        <v>1036</v>
      </c>
      <c r="C1062" s="20">
        <v>37886</v>
      </c>
      <c r="D1062" s="86">
        <f>DATE(2024,MONTH(tblData[[#This Row],[Birthday (MM/DD/YYYY)]]),DAY(tblData[[#This Row],[Birthday (MM/DD/YYYY)]]))</f>
        <v>45557</v>
      </c>
      <c r="E1062" s="3">
        <f>WEEKDAY(tblData[[#This Row],[Birthday 2024]],2)</f>
        <v>7</v>
      </c>
      <c r="F1062" s="3">
        <f>WEEKDAY(DATE(2024,MONTH(tblData[[#This Row],[Birthday 2024]]),1),2)</f>
        <v>7</v>
      </c>
      <c r="G1062" s="87">
        <f>DATE(2024,MONTH(tblData[[#This Row],[Birthday 2024]]),1)</f>
        <v>45536</v>
      </c>
      <c r="H1062" s="87">
        <f>IF(tblData[[#This Row],[First Day of week of the month]]&lt;=2,tblData[[#This Row],[First Day of week]]+2-tblData[[#This Row],[First Day of week of the month]],tblData[[#This Row],[First Day of week]]+7-tblData[[#This Row],[First Day of week of the month]]+2)</f>
        <v>45538</v>
      </c>
      <c r="I1062" s="87">
        <f>tblData[[#This Row],[First Tuesday of the month]]+7*2</f>
        <v>45552</v>
      </c>
      <c r="J1062" s="3" t="b">
        <f>tblData[[#This Row],[Third Tuesday of the month]]=tblData[[#This Row],[Birthday 2024]]</f>
        <v>0</v>
      </c>
      <c r="K1062" s="87" cm="1">
        <f t="array" ref="K1062">tblData[[#This Row],[Birthday 2024]]-_xlfn.SWITCH(tblData[[#This Row],[Day of week]],7,0,6,6,5,5,4,4,3,3,2,2,1,1)</f>
        <v>45557</v>
      </c>
      <c r="L1062" s="87">
        <f>IF(MONTH(tblData[[#This Row],[Birthday 2024]])=2,DATE(2024,2,25),EOMONTH(tblData[[#This Row],[Birthday 2024]],0)-4)</f>
        <v>45561</v>
      </c>
      <c r="M1062" s="87">
        <f>EOMONTH(tblData[[#This Row],[Birthday 2024]],0)</f>
        <v>45565</v>
      </c>
      <c r="N1062" s="87" t="b">
        <f>MEDIAN(tblData[[#This Row],[Last - 5]:[Last]],tblData[[#This Row],[Birthday 2024]])=tblData[[#This Row],[Birthday 2024]]</f>
        <v>0</v>
      </c>
      <c r="O1062" s="87" t="b">
        <f>DAY(tblData[[#This Row],[Birthday 2024]]) = DAY(EDATE(tblData[[#This Row],[Birthday 2024]],6))</f>
        <v>1</v>
      </c>
      <c r="P1062" s="87" t="b">
        <f>IF((tblData[[#This Row],[Day of week]]=7)+(tblData[[#This Row],[Day of week]]=6),TRUE,FALSE)</f>
        <v>1</v>
      </c>
      <c r="Q1062" s="3">
        <f>IF(tblData[[#This Row],[Is Weekend]],DAY(tblData[[#This Row],[Birthday 2024]]),0)</f>
        <v>22</v>
      </c>
    </row>
    <row r="1063" spans="2:17" ht="23.25" customHeight="1" x14ac:dyDescent="0.25">
      <c r="B1063" s="19" t="s">
        <v>1037</v>
      </c>
      <c r="C1063" s="20">
        <v>37587</v>
      </c>
      <c r="D1063" s="86">
        <f>DATE(2024,MONTH(tblData[[#This Row],[Birthday (MM/DD/YYYY)]]),DAY(tblData[[#This Row],[Birthday (MM/DD/YYYY)]]))</f>
        <v>45623</v>
      </c>
      <c r="E1063" s="3">
        <f>WEEKDAY(tblData[[#This Row],[Birthday 2024]],2)</f>
        <v>3</v>
      </c>
      <c r="F1063" s="3">
        <f>WEEKDAY(DATE(2024,MONTH(tblData[[#This Row],[Birthday 2024]]),1),2)</f>
        <v>5</v>
      </c>
      <c r="G1063" s="87">
        <f>DATE(2024,MONTH(tblData[[#This Row],[Birthday 2024]]),1)</f>
        <v>45597</v>
      </c>
      <c r="H1063" s="87">
        <f>IF(tblData[[#This Row],[First Day of week of the month]]&lt;=2,tblData[[#This Row],[First Day of week]]+2-tblData[[#This Row],[First Day of week of the month]],tblData[[#This Row],[First Day of week]]+7-tblData[[#This Row],[First Day of week of the month]]+2)</f>
        <v>45601</v>
      </c>
      <c r="I1063" s="87">
        <f>tblData[[#This Row],[First Tuesday of the month]]+7*2</f>
        <v>45615</v>
      </c>
      <c r="J1063" s="3" t="b">
        <f>tblData[[#This Row],[Third Tuesday of the month]]=tblData[[#This Row],[Birthday 2024]]</f>
        <v>0</v>
      </c>
      <c r="K1063" s="87" cm="1">
        <f t="array" ref="K1063">tblData[[#This Row],[Birthday 2024]]-_xlfn.SWITCH(tblData[[#This Row],[Day of week]],7,0,6,6,5,5,4,4,3,3,2,2,1,1)</f>
        <v>45620</v>
      </c>
      <c r="L1063" s="87">
        <f>IF(MONTH(tblData[[#This Row],[Birthday 2024]])=2,DATE(2024,2,25),EOMONTH(tblData[[#This Row],[Birthday 2024]],0)-4)</f>
        <v>45622</v>
      </c>
      <c r="M1063" s="87">
        <f>EOMONTH(tblData[[#This Row],[Birthday 2024]],0)</f>
        <v>45626</v>
      </c>
      <c r="N1063" s="87" t="b">
        <f>MEDIAN(tblData[[#This Row],[Last - 5]:[Last]],tblData[[#This Row],[Birthday 2024]])=tblData[[#This Row],[Birthday 2024]]</f>
        <v>1</v>
      </c>
      <c r="O1063" s="87" t="b">
        <f>DAY(tblData[[#This Row],[Birthday 2024]]) = DAY(EDATE(tblData[[#This Row],[Birthday 2024]],6))</f>
        <v>1</v>
      </c>
      <c r="P1063" s="87" t="b">
        <f>IF((tblData[[#This Row],[Day of week]]=7)+(tblData[[#This Row],[Day of week]]=6),TRUE,FALSE)</f>
        <v>0</v>
      </c>
      <c r="Q1063" s="3">
        <f>IF(tblData[[#This Row],[Is Weekend]],DAY(tblData[[#This Row],[Birthday 2024]]),0)</f>
        <v>0</v>
      </c>
    </row>
    <row r="1064" spans="2:17" ht="23.25" customHeight="1" x14ac:dyDescent="0.25">
      <c r="B1064" s="19" t="s">
        <v>1038</v>
      </c>
      <c r="C1064" s="20">
        <v>38035</v>
      </c>
      <c r="D1064" s="86">
        <f>DATE(2024,MONTH(tblData[[#This Row],[Birthday (MM/DD/YYYY)]]),DAY(tblData[[#This Row],[Birthday (MM/DD/YYYY)]]))</f>
        <v>45340</v>
      </c>
      <c r="E1064" s="3">
        <f>WEEKDAY(tblData[[#This Row],[Birthday 2024]],2)</f>
        <v>7</v>
      </c>
      <c r="F1064" s="3">
        <f>WEEKDAY(DATE(2024,MONTH(tblData[[#This Row],[Birthday 2024]]),1),2)</f>
        <v>4</v>
      </c>
      <c r="G1064" s="87">
        <f>DATE(2024,MONTH(tblData[[#This Row],[Birthday 2024]]),1)</f>
        <v>45323</v>
      </c>
      <c r="H1064" s="87">
        <f>IF(tblData[[#This Row],[First Day of week of the month]]&lt;=2,tblData[[#This Row],[First Day of week]]+2-tblData[[#This Row],[First Day of week of the month]],tblData[[#This Row],[First Day of week]]+7-tblData[[#This Row],[First Day of week of the month]]+2)</f>
        <v>45328</v>
      </c>
      <c r="I1064" s="87">
        <f>tblData[[#This Row],[First Tuesday of the month]]+7*2</f>
        <v>45342</v>
      </c>
      <c r="J1064" s="3" t="b">
        <f>tblData[[#This Row],[Third Tuesday of the month]]=tblData[[#This Row],[Birthday 2024]]</f>
        <v>0</v>
      </c>
      <c r="K1064" s="87" cm="1">
        <f t="array" ref="K1064">tblData[[#This Row],[Birthday 2024]]-_xlfn.SWITCH(tblData[[#This Row],[Day of week]],7,0,6,6,5,5,4,4,3,3,2,2,1,1)</f>
        <v>45340</v>
      </c>
      <c r="L1064" s="87">
        <f>IF(MONTH(tblData[[#This Row],[Birthday 2024]])=2,DATE(2024,2,25),EOMONTH(tblData[[#This Row],[Birthday 2024]],0)-4)</f>
        <v>45347</v>
      </c>
      <c r="M1064" s="87">
        <f>EOMONTH(tblData[[#This Row],[Birthday 2024]],0)</f>
        <v>45351</v>
      </c>
      <c r="N1064" s="87" t="b">
        <f>MEDIAN(tblData[[#This Row],[Last - 5]:[Last]],tblData[[#This Row],[Birthday 2024]])=tblData[[#This Row],[Birthday 2024]]</f>
        <v>0</v>
      </c>
      <c r="O1064" s="87" t="b">
        <f>DAY(tblData[[#This Row],[Birthday 2024]]) = DAY(EDATE(tblData[[#This Row],[Birthday 2024]],6))</f>
        <v>1</v>
      </c>
      <c r="P1064" s="87" t="b">
        <f>IF((tblData[[#This Row],[Day of week]]=7)+(tblData[[#This Row],[Day of week]]=6),TRUE,FALSE)</f>
        <v>1</v>
      </c>
      <c r="Q1064" s="3">
        <f>IF(tblData[[#This Row],[Is Weekend]],DAY(tblData[[#This Row],[Birthday 2024]]),0)</f>
        <v>18</v>
      </c>
    </row>
    <row r="1065" spans="2:17" ht="23.25" customHeight="1" x14ac:dyDescent="0.25">
      <c r="B1065" s="19" t="s">
        <v>1039</v>
      </c>
      <c r="C1065" s="20">
        <v>37608</v>
      </c>
      <c r="D1065" s="86">
        <f>DATE(2024,MONTH(tblData[[#This Row],[Birthday (MM/DD/YYYY)]]),DAY(tblData[[#This Row],[Birthday (MM/DD/YYYY)]]))</f>
        <v>45644</v>
      </c>
      <c r="E1065" s="3">
        <f>WEEKDAY(tblData[[#This Row],[Birthday 2024]],2)</f>
        <v>3</v>
      </c>
      <c r="F1065" s="3">
        <f>WEEKDAY(DATE(2024,MONTH(tblData[[#This Row],[Birthday 2024]]),1),2)</f>
        <v>7</v>
      </c>
      <c r="G1065" s="87">
        <f>DATE(2024,MONTH(tblData[[#This Row],[Birthday 2024]]),1)</f>
        <v>45627</v>
      </c>
      <c r="H1065" s="87">
        <f>IF(tblData[[#This Row],[First Day of week of the month]]&lt;=2,tblData[[#This Row],[First Day of week]]+2-tblData[[#This Row],[First Day of week of the month]],tblData[[#This Row],[First Day of week]]+7-tblData[[#This Row],[First Day of week of the month]]+2)</f>
        <v>45629</v>
      </c>
      <c r="I1065" s="87">
        <f>tblData[[#This Row],[First Tuesday of the month]]+7*2</f>
        <v>45643</v>
      </c>
      <c r="J1065" s="3" t="b">
        <f>tblData[[#This Row],[Third Tuesday of the month]]=tblData[[#This Row],[Birthday 2024]]</f>
        <v>0</v>
      </c>
      <c r="K1065" s="87" cm="1">
        <f t="array" ref="K1065">tblData[[#This Row],[Birthday 2024]]-_xlfn.SWITCH(tblData[[#This Row],[Day of week]],7,0,6,6,5,5,4,4,3,3,2,2,1,1)</f>
        <v>45641</v>
      </c>
      <c r="L1065" s="87">
        <f>IF(MONTH(tblData[[#This Row],[Birthday 2024]])=2,DATE(2024,2,25),EOMONTH(tblData[[#This Row],[Birthday 2024]],0)-4)</f>
        <v>45653</v>
      </c>
      <c r="M1065" s="87">
        <f>EOMONTH(tblData[[#This Row],[Birthday 2024]],0)</f>
        <v>45657</v>
      </c>
      <c r="N1065" s="87" t="b">
        <f>MEDIAN(tblData[[#This Row],[Last - 5]:[Last]],tblData[[#This Row],[Birthday 2024]])=tblData[[#This Row],[Birthday 2024]]</f>
        <v>0</v>
      </c>
      <c r="O1065" s="87" t="b">
        <f>DAY(tblData[[#This Row],[Birthday 2024]]) = DAY(EDATE(tblData[[#This Row],[Birthday 2024]],6))</f>
        <v>1</v>
      </c>
      <c r="P1065" s="87" t="b">
        <f>IF((tblData[[#This Row],[Day of week]]=7)+(tblData[[#This Row],[Day of week]]=6),TRUE,FALSE)</f>
        <v>0</v>
      </c>
      <c r="Q1065" s="3">
        <f>IF(tblData[[#This Row],[Is Weekend]],DAY(tblData[[#This Row],[Birthday 2024]]),0)</f>
        <v>0</v>
      </c>
    </row>
    <row r="1066" spans="2:17" ht="23.25" customHeight="1" x14ac:dyDescent="0.25">
      <c r="B1066" s="19" t="s">
        <v>1040</v>
      </c>
      <c r="C1066" s="20">
        <v>38118</v>
      </c>
      <c r="D1066" s="86">
        <f>DATE(2024,MONTH(tblData[[#This Row],[Birthday (MM/DD/YYYY)]]),DAY(tblData[[#This Row],[Birthday (MM/DD/YYYY)]]))</f>
        <v>45423</v>
      </c>
      <c r="E1066" s="3">
        <f>WEEKDAY(tblData[[#This Row],[Birthday 2024]],2)</f>
        <v>6</v>
      </c>
      <c r="F1066" s="3">
        <f>WEEKDAY(DATE(2024,MONTH(tblData[[#This Row],[Birthday 2024]]),1),2)</f>
        <v>3</v>
      </c>
      <c r="G1066" s="87">
        <f>DATE(2024,MONTH(tblData[[#This Row],[Birthday 2024]]),1)</f>
        <v>45413</v>
      </c>
      <c r="H1066" s="87">
        <f>IF(tblData[[#This Row],[First Day of week of the month]]&lt;=2,tblData[[#This Row],[First Day of week]]+2-tblData[[#This Row],[First Day of week of the month]],tblData[[#This Row],[First Day of week]]+7-tblData[[#This Row],[First Day of week of the month]]+2)</f>
        <v>45419</v>
      </c>
      <c r="I1066" s="87">
        <f>tblData[[#This Row],[First Tuesday of the month]]+7*2</f>
        <v>45433</v>
      </c>
      <c r="J1066" s="3" t="b">
        <f>tblData[[#This Row],[Third Tuesday of the month]]=tblData[[#This Row],[Birthday 2024]]</f>
        <v>0</v>
      </c>
      <c r="K1066" s="87" cm="1">
        <f t="array" ref="K1066">tblData[[#This Row],[Birthday 2024]]-_xlfn.SWITCH(tblData[[#This Row],[Day of week]],7,0,6,6,5,5,4,4,3,3,2,2,1,1)</f>
        <v>45417</v>
      </c>
      <c r="L1066" s="87">
        <f>IF(MONTH(tblData[[#This Row],[Birthday 2024]])=2,DATE(2024,2,25),EOMONTH(tblData[[#This Row],[Birthday 2024]],0)-4)</f>
        <v>45439</v>
      </c>
      <c r="M1066" s="87">
        <f>EOMONTH(tblData[[#This Row],[Birthday 2024]],0)</f>
        <v>45443</v>
      </c>
      <c r="N1066" s="87" t="b">
        <f>MEDIAN(tblData[[#This Row],[Last - 5]:[Last]],tblData[[#This Row],[Birthday 2024]])=tblData[[#This Row],[Birthday 2024]]</f>
        <v>0</v>
      </c>
      <c r="O1066" s="87" t="b">
        <f>DAY(tblData[[#This Row],[Birthday 2024]]) = DAY(EDATE(tblData[[#This Row],[Birthday 2024]],6))</f>
        <v>1</v>
      </c>
      <c r="P1066" s="87" t="b">
        <f>IF((tblData[[#This Row],[Day of week]]=7)+(tblData[[#This Row],[Day of week]]=6),TRUE,FALSE)</f>
        <v>1</v>
      </c>
      <c r="Q1066" s="3">
        <f>IF(tblData[[#This Row],[Is Weekend]],DAY(tblData[[#This Row],[Birthday 2024]]),0)</f>
        <v>11</v>
      </c>
    </row>
    <row r="1067" spans="2:17" ht="23.25" customHeight="1" x14ac:dyDescent="0.25">
      <c r="B1067" s="19" t="s">
        <v>1041</v>
      </c>
      <c r="C1067" s="20">
        <v>38118</v>
      </c>
      <c r="D1067" s="86">
        <f>DATE(2024,MONTH(tblData[[#This Row],[Birthday (MM/DD/YYYY)]]),DAY(tblData[[#This Row],[Birthday (MM/DD/YYYY)]]))</f>
        <v>45423</v>
      </c>
      <c r="E1067" s="3">
        <f>WEEKDAY(tblData[[#This Row],[Birthday 2024]],2)</f>
        <v>6</v>
      </c>
      <c r="F1067" s="3">
        <f>WEEKDAY(DATE(2024,MONTH(tblData[[#This Row],[Birthday 2024]]),1),2)</f>
        <v>3</v>
      </c>
      <c r="G1067" s="87">
        <f>DATE(2024,MONTH(tblData[[#This Row],[Birthday 2024]]),1)</f>
        <v>45413</v>
      </c>
      <c r="H1067" s="87">
        <f>IF(tblData[[#This Row],[First Day of week of the month]]&lt;=2,tblData[[#This Row],[First Day of week]]+2-tblData[[#This Row],[First Day of week of the month]],tblData[[#This Row],[First Day of week]]+7-tblData[[#This Row],[First Day of week of the month]]+2)</f>
        <v>45419</v>
      </c>
      <c r="I1067" s="87">
        <f>tblData[[#This Row],[First Tuesday of the month]]+7*2</f>
        <v>45433</v>
      </c>
      <c r="J1067" s="3" t="b">
        <f>tblData[[#This Row],[Third Tuesday of the month]]=tblData[[#This Row],[Birthday 2024]]</f>
        <v>0</v>
      </c>
      <c r="K1067" s="87" cm="1">
        <f t="array" ref="K1067">tblData[[#This Row],[Birthday 2024]]-_xlfn.SWITCH(tblData[[#This Row],[Day of week]],7,0,6,6,5,5,4,4,3,3,2,2,1,1)</f>
        <v>45417</v>
      </c>
      <c r="L1067" s="87">
        <f>IF(MONTH(tblData[[#This Row],[Birthday 2024]])=2,DATE(2024,2,25),EOMONTH(tblData[[#This Row],[Birthday 2024]],0)-4)</f>
        <v>45439</v>
      </c>
      <c r="M1067" s="87">
        <f>EOMONTH(tblData[[#This Row],[Birthday 2024]],0)</f>
        <v>45443</v>
      </c>
      <c r="N1067" s="87" t="b">
        <f>MEDIAN(tblData[[#This Row],[Last - 5]:[Last]],tblData[[#This Row],[Birthday 2024]])=tblData[[#This Row],[Birthday 2024]]</f>
        <v>0</v>
      </c>
      <c r="O1067" s="87" t="b">
        <f>DAY(tblData[[#This Row],[Birthday 2024]]) = DAY(EDATE(tblData[[#This Row],[Birthday 2024]],6))</f>
        <v>1</v>
      </c>
      <c r="P1067" s="87" t="b">
        <f>IF((tblData[[#This Row],[Day of week]]=7)+(tblData[[#This Row],[Day of week]]=6),TRUE,FALSE)</f>
        <v>1</v>
      </c>
      <c r="Q1067" s="3">
        <f>IF(tblData[[#This Row],[Is Weekend]],DAY(tblData[[#This Row],[Birthday 2024]]),0)</f>
        <v>11</v>
      </c>
    </row>
    <row r="1068" spans="2:17" ht="23.25" customHeight="1" x14ac:dyDescent="0.25">
      <c r="B1068" s="19" t="s">
        <v>1042</v>
      </c>
      <c r="C1068" s="20">
        <v>38243</v>
      </c>
      <c r="D1068" s="86">
        <f>DATE(2024,MONTH(tblData[[#This Row],[Birthday (MM/DD/YYYY)]]),DAY(tblData[[#This Row],[Birthday (MM/DD/YYYY)]]))</f>
        <v>45548</v>
      </c>
      <c r="E1068" s="3">
        <f>WEEKDAY(tblData[[#This Row],[Birthday 2024]],2)</f>
        <v>5</v>
      </c>
      <c r="F1068" s="3">
        <f>WEEKDAY(DATE(2024,MONTH(tblData[[#This Row],[Birthday 2024]]),1),2)</f>
        <v>7</v>
      </c>
      <c r="G1068" s="87">
        <f>DATE(2024,MONTH(tblData[[#This Row],[Birthday 2024]]),1)</f>
        <v>45536</v>
      </c>
      <c r="H1068" s="87">
        <f>IF(tblData[[#This Row],[First Day of week of the month]]&lt;=2,tblData[[#This Row],[First Day of week]]+2-tblData[[#This Row],[First Day of week of the month]],tblData[[#This Row],[First Day of week]]+7-tblData[[#This Row],[First Day of week of the month]]+2)</f>
        <v>45538</v>
      </c>
      <c r="I1068" s="87">
        <f>tblData[[#This Row],[First Tuesday of the month]]+7*2</f>
        <v>45552</v>
      </c>
      <c r="J1068" s="3" t="b">
        <f>tblData[[#This Row],[Third Tuesday of the month]]=tblData[[#This Row],[Birthday 2024]]</f>
        <v>0</v>
      </c>
      <c r="K1068" s="87" cm="1">
        <f t="array" ref="K1068">tblData[[#This Row],[Birthday 2024]]-_xlfn.SWITCH(tblData[[#This Row],[Day of week]],7,0,6,6,5,5,4,4,3,3,2,2,1,1)</f>
        <v>45543</v>
      </c>
      <c r="L1068" s="87">
        <f>IF(MONTH(tblData[[#This Row],[Birthday 2024]])=2,DATE(2024,2,25),EOMONTH(tblData[[#This Row],[Birthday 2024]],0)-4)</f>
        <v>45561</v>
      </c>
      <c r="M1068" s="87">
        <f>EOMONTH(tblData[[#This Row],[Birthday 2024]],0)</f>
        <v>45565</v>
      </c>
      <c r="N1068" s="87" t="b">
        <f>MEDIAN(tblData[[#This Row],[Last - 5]:[Last]],tblData[[#This Row],[Birthday 2024]])=tblData[[#This Row],[Birthday 2024]]</f>
        <v>0</v>
      </c>
      <c r="O1068" s="87" t="b">
        <f>DAY(tblData[[#This Row],[Birthday 2024]]) = DAY(EDATE(tblData[[#This Row],[Birthday 2024]],6))</f>
        <v>1</v>
      </c>
      <c r="P1068" s="87" t="b">
        <f>IF((tblData[[#This Row],[Day of week]]=7)+(tblData[[#This Row],[Day of week]]=6),TRUE,FALSE)</f>
        <v>0</v>
      </c>
      <c r="Q1068" s="3">
        <f>IF(tblData[[#This Row],[Is Weekend]],DAY(tblData[[#This Row],[Birthday 2024]]),0)</f>
        <v>0</v>
      </c>
    </row>
    <row r="1069" spans="2:17" ht="23.25" customHeight="1" x14ac:dyDescent="0.25">
      <c r="B1069" s="19" t="s">
        <v>1043</v>
      </c>
      <c r="C1069" s="20">
        <v>38245</v>
      </c>
      <c r="D1069" s="86">
        <f>DATE(2024,MONTH(tblData[[#This Row],[Birthday (MM/DD/YYYY)]]),DAY(tblData[[#This Row],[Birthday (MM/DD/YYYY)]]))</f>
        <v>45550</v>
      </c>
      <c r="E1069" s="3">
        <f>WEEKDAY(tblData[[#This Row],[Birthday 2024]],2)</f>
        <v>7</v>
      </c>
      <c r="F1069" s="3">
        <f>WEEKDAY(DATE(2024,MONTH(tblData[[#This Row],[Birthday 2024]]),1),2)</f>
        <v>7</v>
      </c>
      <c r="G1069" s="87">
        <f>DATE(2024,MONTH(tblData[[#This Row],[Birthday 2024]]),1)</f>
        <v>45536</v>
      </c>
      <c r="H1069" s="87">
        <f>IF(tblData[[#This Row],[First Day of week of the month]]&lt;=2,tblData[[#This Row],[First Day of week]]+2-tblData[[#This Row],[First Day of week of the month]],tblData[[#This Row],[First Day of week]]+7-tblData[[#This Row],[First Day of week of the month]]+2)</f>
        <v>45538</v>
      </c>
      <c r="I1069" s="87">
        <f>tblData[[#This Row],[First Tuesday of the month]]+7*2</f>
        <v>45552</v>
      </c>
      <c r="J1069" s="3" t="b">
        <f>tblData[[#This Row],[Third Tuesday of the month]]=tblData[[#This Row],[Birthday 2024]]</f>
        <v>0</v>
      </c>
      <c r="K1069" s="87" cm="1">
        <f t="array" ref="K1069">tblData[[#This Row],[Birthday 2024]]-_xlfn.SWITCH(tblData[[#This Row],[Day of week]],7,0,6,6,5,5,4,4,3,3,2,2,1,1)</f>
        <v>45550</v>
      </c>
      <c r="L1069" s="87">
        <f>IF(MONTH(tblData[[#This Row],[Birthday 2024]])=2,DATE(2024,2,25),EOMONTH(tblData[[#This Row],[Birthday 2024]],0)-4)</f>
        <v>45561</v>
      </c>
      <c r="M1069" s="87">
        <f>EOMONTH(tblData[[#This Row],[Birthday 2024]],0)</f>
        <v>45565</v>
      </c>
      <c r="N1069" s="87" t="b">
        <f>MEDIAN(tblData[[#This Row],[Last - 5]:[Last]],tblData[[#This Row],[Birthday 2024]])=tblData[[#This Row],[Birthday 2024]]</f>
        <v>0</v>
      </c>
      <c r="O1069" s="87" t="b">
        <f>DAY(tblData[[#This Row],[Birthday 2024]]) = DAY(EDATE(tblData[[#This Row],[Birthday 2024]],6))</f>
        <v>1</v>
      </c>
      <c r="P1069" s="87" t="b">
        <f>IF((tblData[[#This Row],[Day of week]]=7)+(tblData[[#This Row],[Day of week]]=6),TRUE,FALSE)</f>
        <v>1</v>
      </c>
      <c r="Q1069" s="3">
        <f>IF(tblData[[#This Row],[Is Weekend]],DAY(tblData[[#This Row],[Birthday 2024]]),0)</f>
        <v>15</v>
      </c>
    </row>
    <row r="1070" spans="2:17" ht="23.25" customHeight="1" x14ac:dyDescent="0.25">
      <c r="B1070" s="19" t="s">
        <v>1044</v>
      </c>
      <c r="C1070" s="20">
        <v>37754</v>
      </c>
      <c r="D1070" s="86">
        <f>DATE(2024,MONTH(tblData[[#This Row],[Birthday (MM/DD/YYYY)]]),DAY(tblData[[#This Row],[Birthday (MM/DD/YYYY)]]))</f>
        <v>45425</v>
      </c>
      <c r="E1070" s="3">
        <f>WEEKDAY(tblData[[#This Row],[Birthday 2024]],2)</f>
        <v>1</v>
      </c>
      <c r="F1070" s="3">
        <f>WEEKDAY(DATE(2024,MONTH(tblData[[#This Row],[Birthday 2024]]),1),2)</f>
        <v>3</v>
      </c>
      <c r="G1070" s="87">
        <f>DATE(2024,MONTH(tblData[[#This Row],[Birthday 2024]]),1)</f>
        <v>45413</v>
      </c>
      <c r="H1070" s="87">
        <f>IF(tblData[[#This Row],[First Day of week of the month]]&lt;=2,tblData[[#This Row],[First Day of week]]+2-tblData[[#This Row],[First Day of week of the month]],tblData[[#This Row],[First Day of week]]+7-tblData[[#This Row],[First Day of week of the month]]+2)</f>
        <v>45419</v>
      </c>
      <c r="I1070" s="87">
        <f>tblData[[#This Row],[First Tuesday of the month]]+7*2</f>
        <v>45433</v>
      </c>
      <c r="J1070" s="3" t="b">
        <f>tblData[[#This Row],[Third Tuesday of the month]]=tblData[[#This Row],[Birthday 2024]]</f>
        <v>0</v>
      </c>
      <c r="K1070" s="87" cm="1">
        <f t="array" ref="K1070">tblData[[#This Row],[Birthday 2024]]-_xlfn.SWITCH(tblData[[#This Row],[Day of week]],7,0,6,6,5,5,4,4,3,3,2,2,1,1)</f>
        <v>45424</v>
      </c>
      <c r="L1070" s="87">
        <f>IF(MONTH(tblData[[#This Row],[Birthday 2024]])=2,DATE(2024,2,25),EOMONTH(tblData[[#This Row],[Birthday 2024]],0)-4)</f>
        <v>45439</v>
      </c>
      <c r="M1070" s="87">
        <f>EOMONTH(tblData[[#This Row],[Birthday 2024]],0)</f>
        <v>45443</v>
      </c>
      <c r="N1070" s="87" t="b">
        <f>MEDIAN(tblData[[#This Row],[Last - 5]:[Last]],tblData[[#This Row],[Birthday 2024]])=tblData[[#This Row],[Birthday 2024]]</f>
        <v>0</v>
      </c>
      <c r="O1070" s="87" t="b">
        <f>DAY(tblData[[#This Row],[Birthday 2024]]) = DAY(EDATE(tblData[[#This Row],[Birthday 2024]],6))</f>
        <v>1</v>
      </c>
      <c r="P1070" s="87" t="b">
        <f>IF((tblData[[#This Row],[Day of week]]=7)+(tblData[[#This Row],[Day of week]]=6),TRUE,FALSE)</f>
        <v>0</v>
      </c>
      <c r="Q1070" s="3">
        <f>IF(tblData[[#This Row],[Is Weekend]],DAY(tblData[[#This Row],[Birthday 2024]]),0)</f>
        <v>0</v>
      </c>
    </row>
    <row r="1071" spans="2:17" ht="23.25" customHeight="1" x14ac:dyDescent="0.25">
      <c r="B1071" s="19" t="s">
        <v>1045</v>
      </c>
      <c r="C1071" s="20">
        <v>37042</v>
      </c>
      <c r="D1071" s="86">
        <f>DATE(2024,MONTH(tblData[[#This Row],[Birthday (MM/DD/YYYY)]]),DAY(tblData[[#This Row],[Birthday (MM/DD/YYYY)]]))</f>
        <v>45443</v>
      </c>
      <c r="E1071" s="3">
        <f>WEEKDAY(tblData[[#This Row],[Birthday 2024]],2)</f>
        <v>5</v>
      </c>
      <c r="F1071" s="3">
        <f>WEEKDAY(DATE(2024,MONTH(tblData[[#This Row],[Birthday 2024]]),1),2)</f>
        <v>3</v>
      </c>
      <c r="G1071" s="87">
        <f>DATE(2024,MONTH(tblData[[#This Row],[Birthday 2024]]),1)</f>
        <v>45413</v>
      </c>
      <c r="H1071" s="87">
        <f>IF(tblData[[#This Row],[First Day of week of the month]]&lt;=2,tblData[[#This Row],[First Day of week]]+2-tblData[[#This Row],[First Day of week of the month]],tblData[[#This Row],[First Day of week]]+7-tblData[[#This Row],[First Day of week of the month]]+2)</f>
        <v>45419</v>
      </c>
      <c r="I1071" s="87">
        <f>tblData[[#This Row],[First Tuesday of the month]]+7*2</f>
        <v>45433</v>
      </c>
      <c r="J1071" s="3" t="b">
        <f>tblData[[#This Row],[Third Tuesday of the month]]=tblData[[#This Row],[Birthday 2024]]</f>
        <v>0</v>
      </c>
      <c r="K1071" s="87" cm="1">
        <f t="array" ref="K1071">tblData[[#This Row],[Birthday 2024]]-_xlfn.SWITCH(tblData[[#This Row],[Day of week]],7,0,6,6,5,5,4,4,3,3,2,2,1,1)</f>
        <v>45438</v>
      </c>
      <c r="L1071" s="87">
        <f>IF(MONTH(tblData[[#This Row],[Birthday 2024]])=2,DATE(2024,2,25),EOMONTH(tblData[[#This Row],[Birthday 2024]],0)-4)</f>
        <v>45439</v>
      </c>
      <c r="M1071" s="87">
        <f>EOMONTH(tblData[[#This Row],[Birthday 2024]],0)</f>
        <v>45443</v>
      </c>
      <c r="N1071" s="87" t="b">
        <f>MEDIAN(tblData[[#This Row],[Last - 5]:[Last]],tblData[[#This Row],[Birthday 2024]])=tblData[[#This Row],[Birthday 2024]]</f>
        <v>1</v>
      </c>
      <c r="O1071" s="87" t="b">
        <f>DAY(tblData[[#This Row],[Birthday 2024]]) = DAY(EDATE(tblData[[#This Row],[Birthday 2024]],6))</f>
        <v>0</v>
      </c>
      <c r="P1071" s="87" t="b">
        <f>IF((tblData[[#This Row],[Day of week]]=7)+(tblData[[#This Row],[Day of week]]=6),TRUE,FALSE)</f>
        <v>0</v>
      </c>
      <c r="Q1071" s="3">
        <f>IF(tblData[[#This Row],[Is Weekend]],DAY(tblData[[#This Row],[Birthday 2024]]),0)</f>
        <v>0</v>
      </c>
    </row>
    <row r="1072" spans="2:17" ht="23.25" customHeight="1" x14ac:dyDescent="0.25">
      <c r="B1072" s="19" t="s">
        <v>1046</v>
      </c>
      <c r="C1072" s="20">
        <v>37971</v>
      </c>
      <c r="D1072" s="86">
        <f>DATE(2024,MONTH(tblData[[#This Row],[Birthday (MM/DD/YYYY)]]),DAY(tblData[[#This Row],[Birthday (MM/DD/YYYY)]]))</f>
        <v>45642</v>
      </c>
      <c r="E1072" s="3">
        <f>WEEKDAY(tblData[[#This Row],[Birthday 2024]],2)</f>
        <v>1</v>
      </c>
      <c r="F1072" s="3">
        <f>WEEKDAY(DATE(2024,MONTH(tblData[[#This Row],[Birthday 2024]]),1),2)</f>
        <v>7</v>
      </c>
      <c r="G1072" s="87">
        <f>DATE(2024,MONTH(tblData[[#This Row],[Birthday 2024]]),1)</f>
        <v>45627</v>
      </c>
      <c r="H1072" s="87">
        <f>IF(tblData[[#This Row],[First Day of week of the month]]&lt;=2,tblData[[#This Row],[First Day of week]]+2-tblData[[#This Row],[First Day of week of the month]],tblData[[#This Row],[First Day of week]]+7-tblData[[#This Row],[First Day of week of the month]]+2)</f>
        <v>45629</v>
      </c>
      <c r="I1072" s="87">
        <f>tblData[[#This Row],[First Tuesday of the month]]+7*2</f>
        <v>45643</v>
      </c>
      <c r="J1072" s="3" t="b">
        <f>tblData[[#This Row],[Third Tuesday of the month]]=tblData[[#This Row],[Birthday 2024]]</f>
        <v>0</v>
      </c>
      <c r="K1072" s="87" cm="1">
        <f t="array" ref="K1072">tblData[[#This Row],[Birthday 2024]]-_xlfn.SWITCH(tblData[[#This Row],[Day of week]],7,0,6,6,5,5,4,4,3,3,2,2,1,1)</f>
        <v>45641</v>
      </c>
      <c r="L1072" s="87">
        <f>IF(MONTH(tblData[[#This Row],[Birthday 2024]])=2,DATE(2024,2,25),EOMONTH(tblData[[#This Row],[Birthday 2024]],0)-4)</f>
        <v>45653</v>
      </c>
      <c r="M1072" s="87">
        <f>EOMONTH(tblData[[#This Row],[Birthday 2024]],0)</f>
        <v>45657</v>
      </c>
      <c r="N1072" s="87" t="b">
        <f>MEDIAN(tblData[[#This Row],[Last - 5]:[Last]],tblData[[#This Row],[Birthday 2024]])=tblData[[#This Row],[Birthday 2024]]</f>
        <v>0</v>
      </c>
      <c r="O1072" s="87" t="b">
        <f>DAY(tblData[[#This Row],[Birthday 2024]]) = DAY(EDATE(tblData[[#This Row],[Birthday 2024]],6))</f>
        <v>1</v>
      </c>
      <c r="P1072" s="87" t="b">
        <f>IF((tblData[[#This Row],[Day of week]]=7)+(tblData[[#This Row],[Day of week]]=6),TRUE,FALSE)</f>
        <v>0</v>
      </c>
      <c r="Q1072" s="3">
        <f>IF(tblData[[#This Row],[Is Weekend]],DAY(tblData[[#This Row],[Birthday 2024]]),0)</f>
        <v>0</v>
      </c>
    </row>
    <row r="1073" spans="2:17" ht="23.25" customHeight="1" x14ac:dyDescent="0.25">
      <c r="B1073" s="19" t="s">
        <v>1047</v>
      </c>
      <c r="C1073" s="20">
        <v>37160</v>
      </c>
      <c r="D1073" s="86">
        <f>DATE(2024,MONTH(tblData[[#This Row],[Birthday (MM/DD/YYYY)]]),DAY(tblData[[#This Row],[Birthday (MM/DD/YYYY)]]))</f>
        <v>45561</v>
      </c>
      <c r="E1073" s="3">
        <f>WEEKDAY(tblData[[#This Row],[Birthday 2024]],2)</f>
        <v>4</v>
      </c>
      <c r="F1073" s="3">
        <f>WEEKDAY(DATE(2024,MONTH(tblData[[#This Row],[Birthday 2024]]),1),2)</f>
        <v>7</v>
      </c>
      <c r="G1073" s="87">
        <f>DATE(2024,MONTH(tblData[[#This Row],[Birthday 2024]]),1)</f>
        <v>45536</v>
      </c>
      <c r="H1073" s="87">
        <f>IF(tblData[[#This Row],[First Day of week of the month]]&lt;=2,tblData[[#This Row],[First Day of week]]+2-tblData[[#This Row],[First Day of week of the month]],tblData[[#This Row],[First Day of week]]+7-tblData[[#This Row],[First Day of week of the month]]+2)</f>
        <v>45538</v>
      </c>
      <c r="I1073" s="87">
        <f>tblData[[#This Row],[First Tuesday of the month]]+7*2</f>
        <v>45552</v>
      </c>
      <c r="J1073" s="3" t="b">
        <f>tblData[[#This Row],[Third Tuesday of the month]]=tblData[[#This Row],[Birthday 2024]]</f>
        <v>0</v>
      </c>
      <c r="K1073" s="87" cm="1">
        <f t="array" ref="K1073">tblData[[#This Row],[Birthday 2024]]-_xlfn.SWITCH(tblData[[#This Row],[Day of week]],7,0,6,6,5,5,4,4,3,3,2,2,1,1)</f>
        <v>45557</v>
      </c>
      <c r="L1073" s="87">
        <f>IF(MONTH(tblData[[#This Row],[Birthday 2024]])=2,DATE(2024,2,25),EOMONTH(tblData[[#This Row],[Birthday 2024]],0)-4)</f>
        <v>45561</v>
      </c>
      <c r="M1073" s="87">
        <f>EOMONTH(tblData[[#This Row],[Birthday 2024]],0)</f>
        <v>45565</v>
      </c>
      <c r="N1073" s="87" t="b">
        <f>MEDIAN(tblData[[#This Row],[Last - 5]:[Last]],tblData[[#This Row],[Birthday 2024]])=tblData[[#This Row],[Birthday 2024]]</f>
        <v>1</v>
      </c>
      <c r="O1073" s="87" t="b">
        <f>DAY(tblData[[#This Row],[Birthday 2024]]) = DAY(EDATE(tblData[[#This Row],[Birthday 2024]],6))</f>
        <v>1</v>
      </c>
      <c r="P1073" s="87" t="b">
        <f>IF((tblData[[#This Row],[Day of week]]=7)+(tblData[[#This Row],[Day of week]]=6),TRUE,FALSE)</f>
        <v>0</v>
      </c>
      <c r="Q1073" s="3">
        <f>IF(tblData[[#This Row],[Is Weekend]],DAY(tblData[[#This Row],[Birthday 2024]]),0)</f>
        <v>0</v>
      </c>
    </row>
    <row r="1074" spans="2:17" ht="23.25" customHeight="1" x14ac:dyDescent="0.25">
      <c r="B1074" s="19" t="s">
        <v>383</v>
      </c>
      <c r="C1074" s="20">
        <v>37931</v>
      </c>
      <c r="D1074" s="86">
        <f>DATE(2024,MONTH(tblData[[#This Row],[Birthday (MM/DD/YYYY)]]),DAY(tblData[[#This Row],[Birthday (MM/DD/YYYY)]]))</f>
        <v>45602</v>
      </c>
      <c r="E1074" s="3">
        <f>WEEKDAY(tblData[[#This Row],[Birthday 2024]],2)</f>
        <v>3</v>
      </c>
      <c r="F1074" s="3">
        <f>WEEKDAY(DATE(2024,MONTH(tblData[[#This Row],[Birthday 2024]]),1),2)</f>
        <v>5</v>
      </c>
      <c r="G1074" s="87">
        <f>DATE(2024,MONTH(tblData[[#This Row],[Birthday 2024]]),1)</f>
        <v>45597</v>
      </c>
      <c r="H1074" s="87">
        <f>IF(tblData[[#This Row],[First Day of week of the month]]&lt;=2,tblData[[#This Row],[First Day of week]]+2-tblData[[#This Row],[First Day of week of the month]],tblData[[#This Row],[First Day of week]]+7-tblData[[#This Row],[First Day of week of the month]]+2)</f>
        <v>45601</v>
      </c>
      <c r="I1074" s="87">
        <f>tblData[[#This Row],[First Tuesday of the month]]+7*2</f>
        <v>45615</v>
      </c>
      <c r="J1074" s="3" t="b">
        <f>tblData[[#This Row],[Third Tuesday of the month]]=tblData[[#This Row],[Birthday 2024]]</f>
        <v>0</v>
      </c>
      <c r="K1074" s="87" cm="1">
        <f t="array" ref="K1074">tblData[[#This Row],[Birthday 2024]]-_xlfn.SWITCH(tblData[[#This Row],[Day of week]],7,0,6,6,5,5,4,4,3,3,2,2,1,1)</f>
        <v>45599</v>
      </c>
      <c r="L1074" s="87">
        <f>IF(MONTH(tblData[[#This Row],[Birthday 2024]])=2,DATE(2024,2,25),EOMONTH(tblData[[#This Row],[Birthday 2024]],0)-4)</f>
        <v>45622</v>
      </c>
      <c r="M1074" s="87">
        <f>EOMONTH(tblData[[#This Row],[Birthday 2024]],0)</f>
        <v>45626</v>
      </c>
      <c r="N1074" s="87" t="b">
        <f>MEDIAN(tblData[[#This Row],[Last - 5]:[Last]],tblData[[#This Row],[Birthday 2024]])=tblData[[#This Row],[Birthday 2024]]</f>
        <v>0</v>
      </c>
      <c r="O1074" s="87" t="b">
        <f>DAY(tblData[[#This Row],[Birthday 2024]]) = DAY(EDATE(tblData[[#This Row],[Birthday 2024]],6))</f>
        <v>1</v>
      </c>
      <c r="P1074" s="87" t="b">
        <f>IF((tblData[[#This Row],[Day of week]]=7)+(tblData[[#This Row],[Day of week]]=6),TRUE,FALSE)</f>
        <v>0</v>
      </c>
      <c r="Q1074" s="3">
        <f>IF(tblData[[#This Row],[Is Weekend]],DAY(tblData[[#This Row],[Birthday 2024]]),0)</f>
        <v>0</v>
      </c>
    </row>
    <row r="1075" spans="2:17" ht="23.25" customHeight="1" x14ac:dyDescent="0.25">
      <c r="B1075" s="19" t="s">
        <v>1048</v>
      </c>
      <c r="C1075" s="20">
        <v>37121</v>
      </c>
      <c r="D1075" s="86">
        <f>DATE(2024,MONTH(tblData[[#This Row],[Birthday (MM/DD/YYYY)]]),DAY(tblData[[#This Row],[Birthday (MM/DD/YYYY)]]))</f>
        <v>45522</v>
      </c>
      <c r="E1075" s="3">
        <f>WEEKDAY(tblData[[#This Row],[Birthday 2024]],2)</f>
        <v>7</v>
      </c>
      <c r="F1075" s="3">
        <f>WEEKDAY(DATE(2024,MONTH(tblData[[#This Row],[Birthday 2024]]),1),2)</f>
        <v>4</v>
      </c>
      <c r="G1075" s="87">
        <f>DATE(2024,MONTH(tblData[[#This Row],[Birthday 2024]]),1)</f>
        <v>45505</v>
      </c>
      <c r="H1075" s="87">
        <f>IF(tblData[[#This Row],[First Day of week of the month]]&lt;=2,tblData[[#This Row],[First Day of week]]+2-tblData[[#This Row],[First Day of week of the month]],tblData[[#This Row],[First Day of week]]+7-tblData[[#This Row],[First Day of week of the month]]+2)</f>
        <v>45510</v>
      </c>
      <c r="I1075" s="87">
        <f>tblData[[#This Row],[First Tuesday of the month]]+7*2</f>
        <v>45524</v>
      </c>
      <c r="J1075" s="3" t="b">
        <f>tblData[[#This Row],[Third Tuesday of the month]]=tblData[[#This Row],[Birthday 2024]]</f>
        <v>0</v>
      </c>
      <c r="K1075" s="87" cm="1">
        <f t="array" ref="K1075">tblData[[#This Row],[Birthday 2024]]-_xlfn.SWITCH(tblData[[#This Row],[Day of week]],7,0,6,6,5,5,4,4,3,3,2,2,1,1)</f>
        <v>45522</v>
      </c>
      <c r="L1075" s="87">
        <f>IF(MONTH(tblData[[#This Row],[Birthday 2024]])=2,DATE(2024,2,25),EOMONTH(tblData[[#This Row],[Birthday 2024]],0)-4)</f>
        <v>45531</v>
      </c>
      <c r="M1075" s="87">
        <f>EOMONTH(tblData[[#This Row],[Birthday 2024]],0)</f>
        <v>45535</v>
      </c>
      <c r="N1075" s="87" t="b">
        <f>MEDIAN(tblData[[#This Row],[Last - 5]:[Last]],tblData[[#This Row],[Birthday 2024]])=tblData[[#This Row],[Birthday 2024]]</f>
        <v>0</v>
      </c>
      <c r="O1075" s="87" t="b">
        <f>DAY(tblData[[#This Row],[Birthday 2024]]) = DAY(EDATE(tblData[[#This Row],[Birthday 2024]],6))</f>
        <v>1</v>
      </c>
      <c r="P1075" s="87" t="b">
        <f>IF((tblData[[#This Row],[Day of week]]=7)+(tblData[[#This Row],[Day of week]]=6),TRUE,FALSE)</f>
        <v>1</v>
      </c>
      <c r="Q1075" s="3">
        <f>IF(tblData[[#This Row],[Is Weekend]],DAY(tblData[[#This Row],[Birthday 2024]]),0)</f>
        <v>18</v>
      </c>
    </row>
    <row r="1076" spans="2:17" ht="23.25" customHeight="1" x14ac:dyDescent="0.25">
      <c r="B1076" s="19" t="s">
        <v>1049</v>
      </c>
      <c r="C1076" s="20">
        <v>37917</v>
      </c>
      <c r="D1076" s="86">
        <f>DATE(2024,MONTH(tblData[[#This Row],[Birthday (MM/DD/YYYY)]]),DAY(tblData[[#This Row],[Birthday (MM/DD/YYYY)]]))</f>
        <v>45588</v>
      </c>
      <c r="E1076" s="3">
        <f>WEEKDAY(tblData[[#This Row],[Birthday 2024]],2)</f>
        <v>3</v>
      </c>
      <c r="F1076" s="3">
        <f>WEEKDAY(DATE(2024,MONTH(tblData[[#This Row],[Birthday 2024]]),1),2)</f>
        <v>2</v>
      </c>
      <c r="G1076" s="87">
        <f>DATE(2024,MONTH(tblData[[#This Row],[Birthday 2024]]),1)</f>
        <v>45566</v>
      </c>
      <c r="H1076" s="87">
        <f>IF(tblData[[#This Row],[First Day of week of the month]]&lt;=2,tblData[[#This Row],[First Day of week]]+2-tblData[[#This Row],[First Day of week of the month]],tblData[[#This Row],[First Day of week]]+7-tblData[[#This Row],[First Day of week of the month]]+2)</f>
        <v>45566</v>
      </c>
      <c r="I1076" s="87">
        <f>tblData[[#This Row],[First Tuesday of the month]]+7*2</f>
        <v>45580</v>
      </c>
      <c r="J1076" s="3" t="b">
        <f>tblData[[#This Row],[Third Tuesday of the month]]=tblData[[#This Row],[Birthday 2024]]</f>
        <v>0</v>
      </c>
      <c r="K1076" s="87" cm="1">
        <f t="array" ref="K1076">tblData[[#This Row],[Birthday 2024]]-_xlfn.SWITCH(tblData[[#This Row],[Day of week]],7,0,6,6,5,5,4,4,3,3,2,2,1,1)</f>
        <v>45585</v>
      </c>
      <c r="L1076" s="87">
        <f>IF(MONTH(tblData[[#This Row],[Birthday 2024]])=2,DATE(2024,2,25),EOMONTH(tblData[[#This Row],[Birthday 2024]],0)-4)</f>
        <v>45592</v>
      </c>
      <c r="M1076" s="87">
        <f>EOMONTH(tblData[[#This Row],[Birthday 2024]],0)</f>
        <v>45596</v>
      </c>
      <c r="N1076" s="87" t="b">
        <f>MEDIAN(tblData[[#This Row],[Last - 5]:[Last]],tblData[[#This Row],[Birthday 2024]])=tblData[[#This Row],[Birthday 2024]]</f>
        <v>0</v>
      </c>
      <c r="O1076" s="87" t="b">
        <f>DAY(tblData[[#This Row],[Birthday 2024]]) = DAY(EDATE(tblData[[#This Row],[Birthday 2024]],6))</f>
        <v>1</v>
      </c>
      <c r="P1076" s="87" t="b">
        <f>IF((tblData[[#This Row],[Day of week]]=7)+(tblData[[#This Row],[Day of week]]=6),TRUE,FALSE)</f>
        <v>0</v>
      </c>
      <c r="Q1076" s="3">
        <f>IF(tblData[[#This Row],[Is Weekend]],DAY(tblData[[#This Row],[Birthday 2024]]),0)</f>
        <v>0</v>
      </c>
    </row>
    <row r="1077" spans="2:17" ht="23.25" customHeight="1" x14ac:dyDescent="0.25">
      <c r="B1077" s="19" t="s">
        <v>1050</v>
      </c>
      <c r="C1077" s="20">
        <v>38175</v>
      </c>
      <c r="D1077" s="86">
        <f>DATE(2024,MONTH(tblData[[#This Row],[Birthday (MM/DD/YYYY)]]),DAY(tblData[[#This Row],[Birthday (MM/DD/YYYY)]]))</f>
        <v>45480</v>
      </c>
      <c r="E1077" s="3">
        <f>WEEKDAY(tblData[[#This Row],[Birthday 2024]],2)</f>
        <v>7</v>
      </c>
      <c r="F1077" s="3">
        <f>WEEKDAY(DATE(2024,MONTH(tblData[[#This Row],[Birthday 2024]]),1),2)</f>
        <v>1</v>
      </c>
      <c r="G1077" s="87">
        <f>DATE(2024,MONTH(tblData[[#This Row],[Birthday 2024]]),1)</f>
        <v>45474</v>
      </c>
      <c r="H1077" s="87">
        <f>IF(tblData[[#This Row],[First Day of week of the month]]&lt;=2,tblData[[#This Row],[First Day of week]]+2-tblData[[#This Row],[First Day of week of the month]],tblData[[#This Row],[First Day of week]]+7-tblData[[#This Row],[First Day of week of the month]]+2)</f>
        <v>45475</v>
      </c>
      <c r="I1077" s="87">
        <f>tblData[[#This Row],[First Tuesday of the month]]+7*2</f>
        <v>45489</v>
      </c>
      <c r="J1077" s="3" t="b">
        <f>tblData[[#This Row],[Third Tuesday of the month]]=tblData[[#This Row],[Birthday 2024]]</f>
        <v>0</v>
      </c>
      <c r="K1077" s="87" cm="1">
        <f t="array" ref="K1077">tblData[[#This Row],[Birthday 2024]]-_xlfn.SWITCH(tblData[[#This Row],[Day of week]],7,0,6,6,5,5,4,4,3,3,2,2,1,1)</f>
        <v>45480</v>
      </c>
      <c r="L1077" s="87">
        <f>IF(MONTH(tblData[[#This Row],[Birthday 2024]])=2,DATE(2024,2,25),EOMONTH(tblData[[#This Row],[Birthday 2024]],0)-4)</f>
        <v>45500</v>
      </c>
      <c r="M1077" s="87">
        <f>EOMONTH(tblData[[#This Row],[Birthday 2024]],0)</f>
        <v>45504</v>
      </c>
      <c r="N1077" s="87" t="b">
        <f>MEDIAN(tblData[[#This Row],[Last - 5]:[Last]],tblData[[#This Row],[Birthday 2024]])=tblData[[#This Row],[Birthday 2024]]</f>
        <v>0</v>
      </c>
      <c r="O1077" s="87" t="b">
        <f>DAY(tblData[[#This Row],[Birthday 2024]]) = DAY(EDATE(tblData[[#This Row],[Birthday 2024]],6))</f>
        <v>1</v>
      </c>
      <c r="P1077" s="87" t="b">
        <f>IF((tblData[[#This Row],[Day of week]]=7)+(tblData[[#This Row],[Day of week]]=6),TRUE,FALSE)</f>
        <v>1</v>
      </c>
      <c r="Q1077" s="3">
        <f>IF(tblData[[#This Row],[Is Weekend]],DAY(tblData[[#This Row],[Birthday 2024]]),0)</f>
        <v>7</v>
      </c>
    </row>
    <row r="1078" spans="2:17" ht="23.25" customHeight="1" x14ac:dyDescent="0.25">
      <c r="B1078" s="19" t="s">
        <v>1051</v>
      </c>
      <c r="C1078" s="20">
        <v>37635</v>
      </c>
      <c r="D1078" s="86">
        <f>DATE(2024,MONTH(tblData[[#This Row],[Birthday (MM/DD/YYYY)]]),DAY(tblData[[#This Row],[Birthday (MM/DD/YYYY)]]))</f>
        <v>45305</v>
      </c>
      <c r="E1078" s="3">
        <f>WEEKDAY(tblData[[#This Row],[Birthday 2024]],2)</f>
        <v>7</v>
      </c>
      <c r="F1078" s="3">
        <f>WEEKDAY(DATE(2024,MONTH(tblData[[#This Row],[Birthday 2024]]),1),2)</f>
        <v>1</v>
      </c>
      <c r="G1078" s="87">
        <f>DATE(2024,MONTH(tblData[[#This Row],[Birthday 2024]]),1)</f>
        <v>45292</v>
      </c>
      <c r="H1078" s="87">
        <f>IF(tblData[[#This Row],[First Day of week of the month]]&lt;=2,tblData[[#This Row],[First Day of week]]+2-tblData[[#This Row],[First Day of week of the month]],tblData[[#This Row],[First Day of week]]+7-tblData[[#This Row],[First Day of week of the month]]+2)</f>
        <v>45293</v>
      </c>
      <c r="I1078" s="87">
        <f>tblData[[#This Row],[First Tuesday of the month]]+7*2</f>
        <v>45307</v>
      </c>
      <c r="J1078" s="3" t="b">
        <f>tblData[[#This Row],[Third Tuesday of the month]]=tblData[[#This Row],[Birthday 2024]]</f>
        <v>0</v>
      </c>
      <c r="K1078" s="87" cm="1">
        <f t="array" ref="K1078">tblData[[#This Row],[Birthday 2024]]-_xlfn.SWITCH(tblData[[#This Row],[Day of week]],7,0,6,6,5,5,4,4,3,3,2,2,1,1)</f>
        <v>45305</v>
      </c>
      <c r="L1078" s="87">
        <f>IF(MONTH(tblData[[#This Row],[Birthday 2024]])=2,DATE(2024,2,25),EOMONTH(tblData[[#This Row],[Birthday 2024]],0)-4)</f>
        <v>45318</v>
      </c>
      <c r="M1078" s="87">
        <f>EOMONTH(tblData[[#This Row],[Birthday 2024]],0)</f>
        <v>45322</v>
      </c>
      <c r="N1078" s="87" t="b">
        <f>MEDIAN(tblData[[#This Row],[Last - 5]:[Last]],tblData[[#This Row],[Birthday 2024]])=tblData[[#This Row],[Birthday 2024]]</f>
        <v>0</v>
      </c>
      <c r="O1078" s="87" t="b">
        <f>DAY(tblData[[#This Row],[Birthday 2024]]) = DAY(EDATE(tblData[[#This Row],[Birthday 2024]],6))</f>
        <v>1</v>
      </c>
      <c r="P1078" s="87" t="b">
        <f>IF((tblData[[#This Row],[Day of week]]=7)+(tblData[[#This Row],[Day of week]]=6),TRUE,FALSE)</f>
        <v>1</v>
      </c>
      <c r="Q1078" s="3">
        <f>IF(tblData[[#This Row],[Is Weekend]],DAY(tblData[[#This Row],[Birthday 2024]]),0)</f>
        <v>14</v>
      </c>
    </row>
    <row r="1079" spans="2:17" ht="23.25" customHeight="1" x14ac:dyDescent="0.25">
      <c r="B1079" s="19" t="s">
        <v>1052</v>
      </c>
      <c r="C1079" s="20">
        <v>37669</v>
      </c>
      <c r="D1079" s="86">
        <f>DATE(2024,MONTH(tblData[[#This Row],[Birthday (MM/DD/YYYY)]]),DAY(tblData[[#This Row],[Birthday (MM/DD/YYYY)]]))</f>
        <v>45339</v>
      </c>
      <c r="E1079" s="3">
        <f>WEEKDAY(tblData[[#This Row],[Birthday 2024]],2)</f>
        <v>6</v>
      </c>
      <c r="F1079" s="3">
        <f>WEEKDAY(DATE(2024,MONTH(tblData[[#This Row],[Birthday 2024]]),1),2)</f>
        <v>4</v>
      </c>
      <c r="G1079" s="87">
        <f>DATE(2024,MONTH(tblData[[#This Row],[Birthday 2024]]),1)</f>
        <v>45323</v>
      </c>
      <c r="H1079" s="87">
        <f>IF(tblData[[#This Row],[First Day of week of the month]]&lt;=2,tblData[[#This Row],[First Day of week]]+2-tblData[[#This Row],[First Day of week of the month]],tblData[[#This Row],[First Day of week]]+7-tblData[[#This Row],[First Day of week of the month]]+2)</f>
        <v>45328</v>
      </c>
      <c r="I1079" s="87">
        <f>tblData[[#This Row],[First Tuesday of the month]]+7*2</f>
        <v>45342</v>
      </c>
      <c r="J1079" s="3" t="b">
        <f>tblData[[#This Row],[Third Tuesday of the month]]=tblData[[#This Row],[Birthday 2024]]</f>
        <v>0</v>
      </c>
      <c r="K1079" s="87" cm="1">
        <f t="array" ref="K1079">tblData[[#This Row],[Birthday 2024]]-_xlfn.SWITCH(tblData[[#This Row],[Day of week]],7,0,6,6,5,5,4,4,3,3,2,2,1,1)</f>
        <v>45333</v>
      </c>
      <c r="L1079" s="87">
        <f>IF(MONTH(tblData[[#This Row],[Birthday 2024]])=2,DATE(2024,2,25),EOMONTH(tblData[[#This Row],[Birthday 2024]],0)-4)</f>
        <v>45347</v>
      </c>
      <c r="M1079" s="87">
        <f>EOMONTH(tblData[[#This Row],[Birthday 2024]],0)</f>
        <v>45351</v>
      </c>
      <c r="N1079" s="87" t="b">
        <f>MEDIAN(tblData[[#This Row],[Last - 5]:[Last]],tblData[[#This Row],[Birthday 2024]])=tblData[[#This Row],[Birthday 2024]]</f>
        <v>0</v>
      </c>
      <c r="O1079" s="87" t="b">
        <f>DAY(tblData[[#This Row],[Birthday 2024]]) = DAY(EDATE(tblData[[#This Row],[Birthday 2024]],6))</f>
        <v>1</v>
      </c>
      <c r="P1079" s="87" t="b">
        <f>IF((tblData[[#This Row],[Day of week]]=7)+(tblData[[#This Row],[Day of week]]=6),TRUE,FALSE)</f>
        <v>1</v>
      </c>
      <c r="Q1079" s="3">
        <f>IF(tblData[[#This Row],[Is Weekend]],DAY(tblData[[#This Row],[Birthday 2024]]),0)</f>
        <v>17</v>
      </c>
    </row>
    <row r="1080" spans="2:17" ht="23.25" customHeight="1" x14ac:dyDescent="0.25">
      <c r="B1080" s="19" t="s">
        <v>1053</v>
      </c>
      <c r="C1080" s="20">
        <v>37324</v>
      </c>
      <c r="D1080" s="86">
        <f>DATE(2024,MONTH(tblData[[#This Row],[Birthday (MM/DD/YYYY)]]),DAY(tblData[[#This Row],[Birthday (MM/DD/YYYY)]]))</f>
        <v>45360</v>
      </c>
      <c r="E1080" s="3">
        <f>WEEKDAY(tblData[[#This Row],[Birthday 2024]],2)</f>
        <v>6</v>
      </c>
      <c r="F1080" s="3">
        <f>WEEKDAY(DATE(2024,MONTH(tblData[[#This Row],[Birthday 2024]]),1),2)</f>
        <v>5</v>
      </c>
      <c r="G1080" s="87">
        <f>DATE(2024,MONTH(tblData[[#This Row],[Birthday 2024]]),1)</f>
        <v>45352</v>
      </c>
      <c r="H1080" s="87">
        <f>IF(tblData[[#This Row],[First Day of week of the month]]&lt;=2,tblData[[#This Row],[First Day of week]]+2-tblData[[#This Row],[First Day of week of the month]],tblData[[#This Row],[First Day of week]]+7-tblData[[#This Row],[First Day of week of the month]]+2)</f>
        <v>45356</v>
      </c>
      <c r="I1080" s="87">
        <f>tblData[[#This Row],[First Tuesday of the month]]+7*2</f>
        <v>45370</v>
      </c>
      <c r="J1080" s="3" t="b">
        <f>tblData[[#This Row],[Third Tuesday of the month]]=tblData[[#This Row],[Birthday 2024]]</f>
        <v>0</v>
      </c>
      <c r="K1080" s="87" cm="1">
        <f t="array" ref="K1080">tblData[[#This Row],[Birthday 2024]]-_xlfn.SWITCH(tblData[[#This Row],[Day of week]],7,0,6,6,5,5,4,4,3,3,2,2,1,1)</f>
        <v>45354</v>
      </c>
      <c r="L1080" s="87">
        <f>IF(MONTH(tblData[[#This Row],[Birthday 2024]])=2,DATE(2024,2,25),EOMONTH(tblData[[#This Row],[Birthday 2024]],0)-4)</f>
        <v>45378</v>
      </c>
      <c r="M1080" s="87">
        <f>EOMONTH(tblData[[#This Row],[Birthday 2024]],0)</f>
        <v>45382</v>
      </c>
      <c r="N1080" s="87" t="b">
        <f>MEDIAN(tblData[[#This Row],[Last - 5]:[Last]],tblData[[#This Row],[Birthday 2024]])=tblData[[#This Row],[Birthday 2024]]</f>
        <v>0</v>
      </c>
      <c r="O1080" s="87" t="b">
        <f>DAY(tblData[[#This Row],[Birthday 2024]]) = DAY(EDATE(tblData[[#This Row],[Birthday 2024]],6))</f>
        <v>1</v>
      </c>
      <c r="P1080" s="87" t="b">
        <f>IF((tblData[[#This Row],[Day of week]]=7)+(tblData[[#This Row],[Day of week]]=6),TRUE,FALSE)</f>
        <v>1</v>
      </c>
      <c r="Q1080" s="3">
        <f>IF(tblData[[#This Row],[Is Weekend]],DAY(tblData[[#This Row],[Birthday 2024]]),0)</f>
        <v>9</v>
      </c>
    </row>
    <row r="1081" spans="2:17" ht="23.25" customHeight="1" x14ac:dyDescent="0.25">
      <c r="B1081" s="19" t="s">
        <v>1054</v>
      </c>
      <c r="C1081" s="20">
        <v>37127</v>
      </c>
      <c r="D1081" s="86">
        <f>DATE(2024,MONTH(tblData[[#This Row],[Birthday (MM/DD/YYYY)]]),DAY(tblData[[#This Row],[Birthday (MM/DD/YYYY)]]))</f>
        <v>45528</v>
      </c>
      <c r="E1081" s="3">
        <f>WEEKDAY(tblData[[#This Row],[Birthday 2024]],2)</f>
        <v>6</v>
      </c>
      <c r="F1081" s="3">
        <f>WEEKDAY(DATE(2024,MONTH(tblData[[#This Row],[Birthday 2024]]),1),2)</f>
        <v>4</v>
      </c>
      <c r="G1081" s="87">
        <f>DATE(2024,MONTH(tblData[[#This Row],[Birthday 2024]]),1)</f>
        <v>45505</v>
      </c>
      <c r="H1081" s="87">
        <f>IF(tblData[[#This Row],[First Day of week of the month]]&lt;=2,tblData[[#This Row],[First Day of week]]+2-tblData[[#This Row],[First Day of week of the month]],tblData[[#This Row],[First Day of week]]+7-tblData[[#This Row],[First Day of week of the month]]+2)</f>
        <v>45510</v>
      </c>
      <c r="I1081" s="87">
        <f>tblData[[#This Row],[First Tuesday of the month]]+7*2</f>
        <v>45524</v>
      </c>
      <c r="J1081" s="3" t="b">
        <f>tblData[[#This Row],[Third Tuesday of the month]]=tblData[[#This Row],[Birthday 2024]]</f>
        <v>0</v>
      </c>
      <c r="K1081" s="87" cm="1">
        <f t="array" ref="K1081">tblData[[#This Row],[Birthday 2024]]-_xlfn.SWITCH(tblData[[#This Row],[Day of week]],7,0,6,6,5,5,4,4,3,3,2,2,1,1)</f>
        <v>45522</v>
      </c>
      <c r="L1081" s="87">
        <f>IF(MONTH(tblData[[#This Row],[Birthday 2024]])=2,DATE(2024,2,25),EOMONTH(tblData[[#This Row],[Birthday 2024]],0)-4)</f>
        <v>45531</v>
      </c>
      <c r="M1081" s="87">
        <f>EOMONTH(tblData[[#This Row],[Birthday 2024]],0)</f>
        <v>45535</v>
      </c>
      <c r="N1081" s="87" t="b">
        <f>MEDIAN(tblData[[#This Row],[Last - 5]:[Last]],tblData[[#This Row],[Birthday 2024]])=tblData[[#This Row],[Birthday 2024]]</f>
        <v>0</v>
      </c>
      <c r="O1081" s="87" t="b">
        <f>DAY(tblData[[#This Row],[Birthday 2024]]) = DAY(EDATE(tblData[[#This Row],[Birthday 2024]],6))</f>
        <v>1</v>
      </c>
      <c r="P1081" s="87" t="b">
        <f>IF((tblData[[#This Row],[Day of week]]=7)+(tblData[[#This Row],[Day of week]]=6),TRUE,FALSE)</f>
        <v>1</v>
      </c>
      <c r="Q1081" s="3">
        <f>IF(tblData[[#This Row],[Is Weekend]],DAY(tblData[[#This Row],[Birthday 2024]]),0)</f>
        <v>24</v>
      </c>
    </row>
    <row r="1082" spans="2:17" ht="23.25" customHeight="1" x14ac:dyDescent="0.25">
      <c r="B1082" s="19" t="s">
        <v>1055</v>
      </c>
      <c r="C1082" s="20">
        <v>38169</v>
      </c>
      <c r="D1082" s="86">
        <f>DATE(2024,MONTH(tblData[[#This Row],[Birthday (MM/DD/YYYY)]]),DAY(tblData[[#This Row],[Birthday (MM/DD/YYYY)]]))</f>
        <v>45474</v>
      </c>
      <c r="E1082" s="3">
        <f>WEEKDAY(tblData[[#This Row],[Birthday 2024]],2)</f>
        <v>1</v>
      </c>
      <c r="F1082" s="3">
        <f>WEEKDAY(DATE(2024,MONTH(tblData[[#This Row],[Birthday 2024]]),1),2)</f>
        <v>1</v>
      </c>
      <c r="G1082" s="87">
        <f>DATE(2024,MONTH(tblData[[#This Row],[Birthday 2024]]),1)</f>
        <v>45474</v>
      </c>
      <c r="H1082" s="87">
        <f>IF(tblData[[#This Row],[First Day of week of the month]]&lt;=2,tblData[[#This Row],[First Day of week]]+2-tblData[[#This Row],[First Day of week of the month]],tblData[[#This Row],[First Day of week]]+7-tblData[[#This Row],[First Day of week of the month]]+2)</f>
        <v>45475</v>
      </c>
      <c r="I1082" s="87">
        <f>tblData[[#This Row],[First Tuesday of the month]]+7*2</f>
        <v>45489</v>
      </c>
      <c r="J1082" s="3" t="b">
        <f>tblData[[#This Row],[Third Tuesday of the month]]=tblData[[#This Row],[Birthday 2024]]</f>
        <v>0</v>
      </c>
      <c r="K1082" s="87" cm="1">
        <f t="array" ref="K1082">tblData[[#This Row],[Birthday 2024]]-_xlfn.SWITCH(tblData[[#This Row],[Day of week]],7,0,6,6,5,5,4,4,3,3,2,2,1,1)</f>
        <v>45473</v>
      </c>
      <c r="L1082" s="87">
        <f>IF(MONTH(tblData[[#This Row],[Birthday 2024]])=2,DATE(2024,2,25),EOMONTH(tblData[[#This Row],[Birthday 2024]],0)-4)</f>
        <v>45500</v>
      </c>
      <c r="M1082" s="87">
        <f>EOMONTH(tblData[[#This Row],[Birthday 2024]],0)</f>
        <v>45504</v>
      </c>
      <c r="N1082" s="87" t="b">
        <f>MEDIAN(tblData[[#This Row],[Last - 5]:[Last]],tblData[[#This Row],[Birthday 2024]])=tblData[[#This Row],[Birthday 2024]]</f>
        <v>0</v>
      </c>
      <c r="O1082" s="87" t="b">
        <f>DAY(tblData[[#This Row],[Birthday 2024]]) = DAY(EDATE(tblData[[#This Row],[Birthday 2024]],6))</f>
        <v>1</v>
      </c>
      <c r="P1082" s="87" t="b">
        <f>IF((tblData[[#This Row],[Day of week]]=7)+(tblData[[#This Row],[Day of week]]=6),TRUE,FALSE)</f>
        <v>0</v>
      </c>
      <c r="Q1082" s="3">
        <f>IF(tblData[[#This Row],[Is Weekend]],DAY(tblData[[#This Row],[Birthday 2024]]),0)</f>
        <v>0</v>
      </c>
    </row>
    <row r="1083" spans="2:17" ht="23.25" customHeight="1" x14ac:dyDescent="0.25">
      <c r="B1083" s="19" t="s">
        <v>1056</v>
      </c>
      <c r="C1083" s="20">
        <v>37804</v>
      </c>
      <c r="D1083" s="86">
        <f>DATE(2024,MONTH(tblData[[#This Row],[Birthday (MM/DD/YYYY)]]),DAY(tblData[[#This Row],[Birthday (MM/DD/YYYY)]]))</f>
        <v>45475</v>
      </c>
      <c r="E1083" s="3">
        <f>WEEKDAY(tblData[[#This Row],[Birthday 2024]],2)</f>
        <v>2</v>
      </c>
      <c r="F1083" s="3">
        <f>WEEKDAY(DATE(2024,MONTH(tblData[[#This Row],[Birthday 2024]]),1),2)</f>
        <v>1</v>
      </c>
      <c r="G1083" s="87">
        <f>DATE(2024,MONTH(tblData[[#This Row],[Birthday 2024]]),1)</f>
        <v>45474</v>
      </c>
      <c r="H1083" s="87">
        <f>IF(tblData[[#This Row],[First Day of week of the month]]&lt;=2,tblData[[#This Row],[First Day of week]]+2-tblData[[#This Row],[First Day of week of the month]],tblData[[#This Row],[First Day of week]]+7-tblData[[#This Row],[First Day of week of the month]]+2)</f>
        <v>45475</v>
      </c>
      <c r="I1083" s="87">
        <f>tblData[[#This Row],[First Tuesday of the month]]+7*2</f>
        <v>45489</v>
      </c>
      <c r="J1083" s="3" t="b">
        <f>tblData[[#This Row],[Third Tuesday of the month]]=tblData[[#This Row],[Birthday 2024]]</f>
        <v>0</v>
      </c>
      <c r="K1083" s="87" cm="1">
        <f t="array" ref="K1083">tblData[[#This Row],[Birthday 2024]]-_xlfn.SWITCH(tblData[[#This Row],[Day of week]],7,0,6,6,5,5,4,4,3,3,2,2,1,1)</f>
        <v>45473</v>
      </c>
      <c r="L1083" s="87">
        <f>IF(MONTH(tblData[[#This Row],[Birthday 2024]])=2,DATE(2024,2,25),EOMONTH(tblData[[#This Row],[Birthday 2024]],0)-4)</f>
        <v>45500</v>
      </c>
      <c r="M1083" s="87">
        <f>EOMONTH(tblData[[#This Row],[Birthday 2024]],0)</f>
        <v>45504</v>
      </c>
      <c r="N1083" s="87" t="b">
        <f>MEDIAN(tblData[[#This Row],[Last - 5]:[Last]],tblData[[#This Row],[Birthday 2024]])=tblData[[#This Row],[Birthday 2024]]</f>
        <v>0</v>
      </c>
      <c r="O1083" s="87" t="b">
        <f>DAY(tblData[[#This Row],[Birthday 2024]]) = DAY(EDATE(tblData[[#This Row],[Birthday 2024]],6))</f>
        <v>1</v>
      </c>
      <c r="P1083" s="87" t="b">
        <f>IF((tblData[[#This Row],[Day of week]]=7)+(tblData[[#This Row],[Day of week]]=6),TRUE,FALSE)</f>
        <v>0</v>
      </c>
      <c r="Q1083" s="3">
        <f>IF(tblData[[#This Row],[Is Weekend]],DAY(tblData[[#This Row],[Birthday 2024]]),0)</f>
        <v>0</v>
      </c>
    </row>
    <row r="1084" spans="2:17" ht="23.25" customHeight="1" x14ac:dyDescent="0.25">
      <c r="B1084" s="19" t="s">
        <v>1057</v>
      </c>
      <c r="C1084" s="20">
        <v>37458</v>
      </c>
      <c r="D1084" s="86">
        <f>DATE(2024,MONTH(tblData[[#This Row],[Birthday (MM/DD/YYYY)]]),DAY(tblData[[#This Row],[Birthday (MM/DD/YYYY)]]))</f>
        <v>45494</v>
      </c>
      <c r="E1084" s="3">
        <f>WEEKDAY(tblData[[#This Row],[Birthday 2024]],2)</f>
        <v>7</v>
      </c>
      <c r="F1084" s="3">
        <f>WEEKDAY(DATE(2024,MONTH(tblData[[#This Row],[Birthday 2024]]),1),2)</f>
        <v>1</v>
      </c>
      <c r="G1084" s="87">
        <f>DATE(2024,MONTH(tblData[[#This Row],[Birthday 2024]]),1)</f>
        <v>45474</v>
      </c>
      <c r="H1084" s="87">
        <f>IF(tblData[[#This Row],[First Day of week of the month]]&lt;=2,tblData[[#This Row],[First Day of week]]+2-tblData[[#This Row],[First Day of week of the month]],tblData[[#This Row],[First Day of week]]+7-tblData[[#This Row],[First Day of week of the month]]+2)</f>
        <v>45475</v>
      </c>
      <c r="I1084" s="87">
        <f>tblData[[#This Row],[First Tuesday of the month]]+7*2</f>
        <v>45489</v>
      </c>
      <c r="J1084" s="3" t="b">
        <f>tblData[[#This Row],[Third Tuesday of the month]]=tblData[[#This Row],[Birthday 2024]]</f>
        <v>0</v>
      </c>
      <c r="K1084" s="87" cm="1">
        <f t="array" ref="K1084">tblData[[#This Row],[Birthday 2024]]-_xlfn.SWITCH(tblData[[#This Row],[Day of week]],7,0,6,6,5,5,4,4,3,3,2,2,1,1)</f>
        <v>45494</v>
      </c>
      <c r="L1084" s="87">
        <f>IF(MONTH(tblData[[#This Row],[Birthday 2024]])=2,DATE(2024,2,25),EOMONTH(tblData[[#This Row],[Birthday 2024]],0)-4)</f>
        <v>45500</v>
      </c>
      <c r="M1084" s="87">
        <f>EOMONTH(tblData[[#This Row],[Birthday 2024]],0)</f>
        <v>45504</v>
      </c>
      <c r="N1084" s="87" t="b">
        <f>MEDIAN(tblData[[#This Row],[Last - 5]:[Last]],tblData[[#This Row],[Birthday 2024]])=tblData[[#This Row],[Birthday 2024]]</f>
        <v>0</v>
      </c>
      <c r="O1084" s="87" t="b">
        <f>DAY(tblData[[#This Row],[Birthday 2024]]) = DAY(EDATE(tblData[[#This Row],[Birthday 2024]],6))</f>
        <v>1</v>
      </c>
      <c r="P1084" s="87" t="b">
        <f>IF((tblData[[#This Row],[Day of week]]=7)+(tblData[[#This Row],[Day of week]]=6),TRUE,FALSE)</f>
        <v>1</v>
      </c>
      <c r="Q1084" s="3">
        <f>IF(tblData[[#This Row],[Is Weekend]],DAY(tblData[[#This Row],[Birthday 2024]]),0)</f>
        <v>21</v>
      </c>
    </row>
    <row r="1085" spans="2:17" ht="23.25" customHeight="1" x14ac:dyDescent="0.25">
      <c r="B1085" s="19" t="s">
        <v>1058</v>
      </c>
      <c r="C1085" s="20">
        <v>37926</v>
      </c>
      <c r="D1085" s="86">
        <f>DATE(2024,MONTH(tblData[[#This Row],[Birthday (MM/DD/YYYY)]]),DAY(tblData[[#This Row],[Birthday (MM/DD/YYYY)]]))</f>
        <v>45597</v>
      </c>
      <c r="E1085" s="3">
        <f>WEEKDAY(tblData[[#This Row],[Birthday 2024]],2)</f>
        <v>5</v>
      </c>
      <c r="F1085" s="3">
        <f>WEEKDAY(DATE(2024,MONTH(tblData[[#This Row],[Birthday 2024]]),1),2)</f>
        <v>5</v>
      </c>
      <c r="G1085" s="87">
        <f>DATE(2024,MONTH(tblData[[#This Row],[Birthday 2024]]),1)</f>
        <v>45597</v>
      </c>
      <c r="H1085" s="87">
        <f>IF(tblData[[#This Row],[First Day of week of the month]]&lt;=2,tblData[[#This Row],[First Day of week]]+2-tblData[[#This Row],[First Day of week of the month]],tblData[[#This Row],[First Day of week]]+7-tblData[[#This Row],[First Day of week of the month]]+2)</f>
        <v>45601</v>
      </c>
      <c r="I1085" s="87">
        <f>tblData[[#This Row],[First Tuesday of the month]]+7*2</f>
        <v>45615</v>
      </c>
      <c r="J1085" s="3" t="b">
        <f>tblData[[#This Row],[Third Tuesday of the month]]=tblData[[#This Row],[Birthday 2024]]</f>
        <v>0</v>
      </c>
      <c r="K1085" s="87" cm="1">
        <f t="array" ref="K1085">tblData[[#This Row],[Birthday 2024]]-_xlfn.SWITCH(tblData[[#This Row],[Day of week]],7,0,6,6,5,5,4,4,3,3,2,2,1,1)</f>
        <v>45592</v>
      </c>
      <c r="L1085" s="87">
        <f>IF(MONTH(tblData[[#This Row],[Birthday 2024]])=2,DATE(2024,2,25),EOMONTH(tblData[[#This Row],[Birthday 2024]],0)-4)</f>
        <v>45622</v>
      </c>
      <c r="M1085" s="87">
        <f>EOMONTH(tblData[[#This Row],[Birthday 2024]],0)</f>
        <v>45626</v>
      </c>
      <c r="N1085" s="87" t="b">
        <f>MEDIAN(tblData[[#This Row],[Last - 5]:[Last]],tblData[[#This Row],[Birthday 2024]])=tblData[[#This Row],[Birthday 2024]]</f>
        <v>0</v>
      </c>
      <c r="O1085" s="87" t="b">
        <f>DAY(tblData[[#This Row],[Birthday 2024]]) = DAY(EDATE(tblData[[#This Row],[Birthday 2024]],6))</f>
        <v>1</v>
      </c>
      <c r="P1085" s="87" t="b">
        <f>IF((tblData[[#This Row],[Day of week]]=7)+(tblData[[#This Row],[Day of week]]=6),TRUE,FALSE)</f>
        <v>0</v>
      </c>
      <c r="Q1085" s="3">
        <f>IF(tblData[[#This Row],[Is Weekend]],DAY(tblData[[#This Row],[Birthday 2024]]),0)</f>
        <v>0</v>
      </c>
    </row>
    <row r="1086" spans="2:17" ht="23.25" customHeight="1" x14ac:dyDescent="0.25">
      <c r="B1086" s="19" t="s">
        <v>1059</v>
      </c>
      <c r="C1086" s="20">
        <v>37471</v>
      </c>
      <c r="D1086" s="86">
        <f>DATE(2024,MONTH(tblData[[#This Row],[Birthday (MM/DD/YYYY)]]),DAY(tblData[[#This Row],[Birthday (MM/DD/YYYY)]]))</f>
        <v>45507</v>
      </c>
      <c r="E1086" s="3">
        <f>WEEKDAY(tblData[[#This Row],[Birthday 2024]],2)</f>
        <v>6</v>
      </c>
      <c r="F1086" s="3">
        <f>WEEKDAY(DATE(2024,MONTH(tblData[[#This Row],[Birthday 2024]]),1),2)</f>
        <v>4</v>
      </c>
      <c r="G1086" s="87">
        <f>DATE(2024,MONTH(tblData[[#This Row],[Birthday 2024]]),1)</f>
        <v>45505</v>
      </c>
      <c r="H1086" s="87">
        <f>IF(tblData[[#This Row],[First Day of week of the month]]&lt;=2,tblData[[#This Row],[First Day of week]]+2-tblData[[#This Row],[First Day of week of the month]],tblData[[#This Row],[First Day of week]]+7-tblData[[#This Row],[First Day of week of the month]]+2)</f>
        <v>45510</v>
      </c>
      <c r="I1086" s="87">
        <f>tblData[[#This Row],[First Tuesday of the month]]+7*2</f>
        <v>45524</v>
      </c>
      <c r="J1086" s="3" t="b">
        <f>tblData[[#This Row],[Third Tuesday of the month]]=tblData[[#This Row],[Birthday 2024]]</f>
        <v>0</v>
      </c>
      <c r="K1086" s="87" cm="1">
        <f t="array" ref="K1086">tblData[[#This Row],[Birthday 2024]]-_xlfn.SWITCH(tblData[[#This Row],[Day of week]],7,0,6,6,5,5,4,4,3,3,2,2,1,1)</f>
        <v>45501</v>
      </c>
      <c r="L1086" s="87">
        <f>IF(MONTH(tblData[[#This Row],[Birthday 2024]])=2,DATE(2024,2,25),EOMONTH(tblData[[#This Row],[Birthday 2024]],0)-4)</f>
        <v>45531</v>
      </c>
      <c r="M1086" s="87">
        <f>EOMONTH(tblData[[#This Row],[Birthday 2024]],0)</f>
        <v>45535</v>
      </c>
      <c r="N1086" s="87" t="b">
        <f>MEDIAN(tblData[[#This Row],[Last - 5]:[Last]],tblData[[#This Row],[Birthday 2024]])=tblData[[#This Row],[Birthday 2024]]</f>
        <v>0</v>
      </c>
      <c r="O1086" s="87" t="b">
        <f>DAY(tblData[[#This Row],[Birthday 2024]]) = DAY(EDATE(tblData[[#This Row],[Birthday 2024]],6))</f>
        <v>1</v>
      </c>
      <c r="P1086" s="87" t="b">
        <f>IF((tblData[[#This Row],[Day of week]]=7)+(tblData[[#This Row],[Day of week]]=6),TRUE,FALSE)</f>
        <v>1</v>
      </c>
      <c r="Q1086" s="3">
        <f>IF(tblData[[#This Row],[Is Weekend]],DAY(tblData[[#This Row],[Birthday 2024]]),0)</f>
        <v>3</v>
      </c>
    </row>
    <row r="1087" spans="2:17" ht="23.25" customHeight="1" x14ac:dyDescent="0.25">
      <c r="B1087" s="19" t="s">
        <v>1060</v>
      </c>
      <c r="C1087" s="20">
        <v>37969</v>
      </c>
      <c r="D1087" s="86">
        <f>DATE(2024,MONTH(tblData[[#This Row],[Birthday (MM/DD/YYYY)]]),DAY(tblData[[#This Row],[Birthday (MM/DD/YYYY)]]))</f>
        <v>45640</v>
      </c>
      <c r="E1087" s="3">
        <f>WEEKDAY(tblData[[#This Row],[Birthday 2024]],2)</f>
        <v>6</v>
      </c>
      <c r="F1087" s="3">
        <f>WEEKDAY(DATE(2024,MONTH(tblData[[#This Row],[Birthday 2024]]),1),2)</f>
        <v>7</v>
      </c>
      <c r="G1087" s="87">
        <f>DATE(2024,MONTH(tblData[[#This Row],[Birthday 2024]]),1)</f>
        <v>45627</v>
      </c>
      <c r="H1087" s="87">
        <f>IF(tblData[[#This Row],[First Day of week of the month]]&lt;=2,tblData[[#This Row],[First Day of week]]+2-tblData[[#This Row],[First Day of week of the month]],tblData[[#This Row],[First Day of week]]+7-tblData[[#This Row],[First Day of week of the month]]+2)</f>
        <v>45629</v>
      </c>
      <c r="I1087" s="87">
        <f>tblData[[#This Row],[First Tuesday of the month]]+7*2</f>
        <v>45643</v>
      </c>
      <c r="J1087" s="3" t="b">
        <f>tblData[[#This Row],[Third Tuesday of the month]]=tblData[[#This Row],[Birthday 2024]]</f>
        <v>0</v>
      </c>
      <c r="K1087" s="87" cm="1">
        <f t="array" ref="K1087">tblData[[#This Row],[Birthday 2024]]-_xlfn.SWITCH(tblData[[#This Row],[Day of week]],7,0,6,6,5,5,4,4,3,3,2,2,1,1)</f>
        <v>45634</v>
      </c>
      <c r="L1087" s="87">
        <f>IF(MONTH(tblData[[#This Row],[Birthday 2024]])=2,DATE(2024,2,25),EOMONTH(tblData[[#This Row],[Birthday 2024]],0)-4)</f>
        <v>45653</v>
      </c>
      <c r="M1087" s="87">
        <f>EOMONTH(tblData[[#This Row],[Birthday 2024]],0)</f>
        <v>45657</v>
      </c>
      <c r="N1087" s="87" t="b">
        <f>MEDIAN(tblData[[#This Row],[Last - 5]:[Last]],tblData[[#This Row],[Birthday 2024]])=tblData[[#This Row],[Birthday 2024]]</f>
        <v>0</v>
      </c>
      <c r="O1087" s="87" t="b">
        <f>DAY(tblData[[#This Row],[Birthday 2024]]) = DAY(EDATE(tblData[[#This Row],[Birthday 2024]],6))</f>
        <v>1</v>
      </c>
      <c r="P1087" s="87" t="b">
        <f>IF((tblData[[#This Row],[Day of week]]=7)+(tblData[[#This Row],[Day of week]]=6),TRUE,FALSE)</f>
        <v>1</v>
      </c>
      <c r="Q1087" s="3">
        <f>IF(tblData[[#This Row],[Is Weekend]],DAY(tblData[[#This Row],[Birthday 2024]]),0)</f>
        <v>14</v>
      </c>
    </row>
    <row r="1088" spans="2:17" ht="23.25" customHeight="1" x14ac:dyDescent="0.25">
      <c r="B1088" s="19" t="s">
        <v>1061</v>
      </c>
      <c r="C1088" s="20">
        <v>38228</v>
      </c>
      <c r="D1088" s="86">
        <f>DATE(2024,MONTH(tblData[[#This Row],[Birthday (MM/DD/YYYY)]]),DAY(tblData[[#This Row],[Birthday (MM/DD/YYYY)]]))</f>
        <v>45533</v>
      </c>
      <c r="E1088" s="3">
        <f>WEEKDAY(tblData[[#This Row],[Birthday 2024]],2)</f>
        <v>4</v>
      </c>
      <c r="F1088" s="3">
        <f>WEEKDAY(DATE(2024,MONTH(tblData[[#This Row],[Birthday 2024]]),1),2)</f>
        <v>4</v>
      </c>
      <c r="G1088" s="87">
        <f>DATE(2024,MONTH(tblData[[#This Row],[Birthday 2024]]),1)</f>
        <v>45505</v>
      </c>
      <c r="H1088" s="87">
        <f>IF(tblData[[#This Row],[First Day of week of the month]]&lt;=2,tblData[[#This Row],[First Day of week]]+2-tblData[[#This Row],[First Day of week of the month]],tblData[[#This Row],[First Day of week]]+7-tblData[[#This Row],[First Day of week of the month]]+2)</f>
        <v>45510</v>
      </c>
      <c r="I1088" s="87">
        <f>tblData[[#This Row],[First Tuesday of the month]]+7*2</f>
        <v>45524</v>
      </c>
      <c r="J1088" s="3" t="b">
        <f>tblData[[#This Row],[Third Tuesday of the month]]=tblData[[#This Row],[Birthday 2024]]</f>
        <v>0</v>
      </c>
      <c r="K1088" s="87" cm="1">
        <f t="array" ref="K1088">tblData[[#This Row],[Birthday 2024]]-_xlfn.SWITCH(tblData[[#This Row],[Day of week]],7,0,6,6,5,5,4,4,3,3,2,2,1,1)</f>
        <v>45529</v>
      </c>
      <c r="L1088" s="87">
        <f>IF(MONTH(tblData[[#This Row],[Birthday 2024]])=2,DATE(2024,2,25),EOMONTH(tblData[[#This Row],[Birthday 2024]],0)-4)</f>
        <v>45531</v>
      </c>
      <c r="M1088" s="87">
        <f>EOMONTH(tblData[[#This Row],[Birthday 2024]],0)</f>
        <v>45535</v>
      </c>
      <c r="N1088" s="87" t="b">
        <f>MEDIAN(tblData[[#This Row],[Last - 5]:[Last]],tblData[[#This Row],[Birthday 2024]])=tblData[[#This Row],[Birthday 2024]]</f>
        <v>1</v>
      </c>
      <c r="O1088" s="87" t="b">
        <f>DAY(tblData[[#This Row],[Birthday 2024]]) = DAY(EDATE(tblData[[#This Row],[Birthday 2024]],6))</f>
        <v>0</v>
      </c>
      <c r="P1088" s="87" t="b">
        <f>IF((tblData[[#This Row],[Day of week]]=7)+(tblData[[#This Row],[Day of week]]=6),TRUE,FALSE)</f>
        <v>0</v>
      </c>
      <c r="Q1088" s="3">
        <f>IF(tblData[[#This Row],[Is Weekend]],DAY(tblData[[#This Row],[Birthday 2024]]),0)</f>
        <v>0</v>
      </c>
    </row>
    <row r="1089" spans="2:17" ht="23.25" customHeight="1" x14ac:dyDescent="0.25">
      <c r="B1089" s="19" t="s">
        <v>1062</v>
      </c>
      <c r="C1089" s="20">
        <v>38290</v>
      </c>
      <c r="D1089" s="86">
        <f>DATE(2024,MONTH(tblData[[#This Row],[Birthday (MM/DD/YYYY)]]),DAY(tblData[[#This Row],[Birthday (MM/DD/YYYY)]]))</f>
        <v>45595</v>
      </c>
      <c r="E1089" s="3">
        <f>WEEKDAY(tblData[[#This Row],[Birthday 2024]],2)</f>
        <v>3</v>
      </c>
      <c r="F1089" s="3">
        <f>WEEKDAY(DATE(2024,MONTH(tblData[[#This Row],[Birthday 2024]]),1),2)</f>
        <v>2</v>
      </c>
      <c r="G1089" s="87">
        <f>DATE(2024,MONTH(tblData[[#This Row],[Birthday 2024]]),1)</f>
        <v>45566</v>
      </c>
      <c r="H1089" s="87">
        <f>IF(tblData[[#This Row],[First Day of week of the month]]&lt;=2,tblData[[#This Row],[First Day of week]]+2-tblData[[#This Row],[First Day of week of the month]],tblData[[#This Row],[First Day of week]]+7-tblData[[#This Row],[First Day of week of the month]]+2)</f>
        <v>45566</v>
      </c>
      <c r="I1089" s="87">
        <f>tblData[[#This Row],[First Tuesday of the month]]+7*2</f>
        <v>45580</v>
      </c>
      <c r="J1089" s="3" t="b">
        <f>tblData[[#This Row],[Third Tuesday of the month]]=tblData[[#This Row],[Birthday 2024]]</f>
        <v>0</v>
      </c>
      <c r="K1089" s="87" cm="1">
        <f t="array" ref="K1089">tblData[[#This Row],[Birthday 2024]]-_xlfn.SWITCH(tblData[[#This Row],[Day of week]],7,0,6,6,5,5,4,4,3,3,2,2,1,1)</f>
        <v>45592</v>
      </c>
      <c r="L1089" s="87">
        <f>IF(MONTH(tblData[[#This Row],[Birthday 2024]])=2,DATE(2024,2,25),EOMONTH(tblData[[#This Row],[Birthday 2024]],0)-4)</f>
        <v>45592</v>
      </c>
      <c r="M1089" s="87">
        <f>EOMONTH(tblData[[#This Row],[Birthday 2024]],0)</f>
        <v>45596</v>
      </c>
      <c r="N1089" s="87" t="b">
        <f>MEDIAN(tblData[[#This Row],[Last - 5]:[Last]],tblData[[#This Row],[Birthday 2024]])=tblData[[#This Row],[Birthday 2024]]</f>
        <v>1</v>
      </c>
      <c r="O1089" s="87" t="b">
        <f>DAY(tblData[[#This Row],[Birthday 2024]]) = DAY(EDATE(tblData[[#This Row],[Birthday 2024]],6))</f>
        <v>1</v>
      </c>
      <c r="P1089" s="87" t="b">
        <f>IF((tblData[[#This Row],[Day of week]]=7)+(tblData[[#This Row],[Day of week]]=6),TRUE,FALSE)</f>
        <v>0</v>
      </c>
      <c r="Q1089" s="3">
        <f>IF(tblData[[#This Row],[Is Weekend]],DAY(tblData[[#This Row],[Birthday 2024]]),0)</f>
        <v>0</v>
      </c>
    </row>
    <row r="1090" spans="2:17" ht="23.25" customHeight="1" x14ac:dyDescent="0.25">
      <c r="B1090" s="19" t="s">
        <v>1063</v>
      </c>
      <c r="C1090" s="20">
        <v>38028</v>
      </c>
      <c r="D1090" s="86">
        <f>DATE(2024,MONTH(tblData[[#This Row],[Birthday (MM/DD/YYYY)]]),DAY(tblData[[#This Row],[Birthday (MM/DD/YYYY)]]))</f>
        <v>45333</v>
      </c>
      <c r="E1090" s="3">
        <f>WEEKDAY(tblData[[#This Row],[Birthday 2024]],2)</f>
        <v>7</v>
      </c>
      <c r="F1090" s="3">
        <f>WEEKDAY(DATE(2024,MONTH(tblData[[#This Row],[Birthday 2024]]),1),2)</f>
        <v>4</v>
      </c>
      <c r="G1090" s="87">
        <f>DATE(2024,MONTH(tblData[[#This Row],[Birthday 2024]]),1)</f>
        <v>45323</v>
      </c>
      <c r="H1090" s="87">
        <f>IF(tblData[[#This Row],[First Day of week of the month]]&lt;=2,tblData[[#This Row],[First Day of week]]+2-tblData[[#This Row],[First Day of week of the month]],tblData[[#This Row],[First Day of week]]+7-tblData[[#This Row],[First Day of week of the month]]+2)</f>
        <v>45328</v>
      </c>
      <c r="I1090" s="87">
        <f>tblData[[#This Row],[First Tuesday of the month]]+7*2</f>
        <v>45342</v>
      </c>
      <c r="J1090" s="3" t="b">
        <f>tblData[[#This Row],[Third Tuesday of the month]]=tblData[[#This Row],[Birthday 2024]]</f>
        <v>0</v>
      </c>
      <c r="K1090" s="87" cm="1">
        <f t="array" ref="K1090">tblData[[#This Row],[Birthday 2024]]-_xlfn.SWITCH(tblData[[#This Row],[Day of week]],7,0,6,6,5,5,4,4,3,3,2,2,1,1)</f>
        <v>45333</v>
      </c>
      <c r="L1090" s="87">
        <f>IF(MONTH(tblData[[#This Row],[Birthday 2024]])=2,DATE(2024,2,25),EOMONTH(tblData[[#This Row],[Birthday 2024]],0)-4)</f>
        <v>45347</v>
      </c>
      <c r="M1090" s="87">
        <f>EOMONTH(tblData[[#This Row],[Birthday 2024]],0)</f>
        <v>45351</v>
      </c>
      <c r="N1090" s="87" t="b">
        <f>MEDIAN(tblData[[#This Row],[Last - 5]:[Last]],tblData[[#This Row],[Birthday 2024]])=tblData[[#This Row],[Birthday 2024]]</f>
        <v>0</v>
      </c>
      <c r="O1090" s="87" t="b">
        <f>DAY(tblData[[#This Row],[Birthday 2024]]) = DAY(EDATE(tblData[[#This Row],[Birthday 2024]],6))</f>
        <v>1</v>
      </c>
      <c r="P1090" s="87" t="b">
        <f>IF((tblData[[#This Row],[Day of week]]=7)+(tblData[[#This Row],[Day of week]]=6),TRUE,FALSE)</f>
        <v>1</v>
      </c>
      <c r="Q1090" s="3">
        <f>IF(tblData[[#This Row],[Is Weekend]],DAY(tblData[[#This Row],[Birthday 2024]]),0)</f>
        <v>11</v>
      </c>
    </row>
    <row r="1091" spans="2:17" ht="23.25" customHeight="1" x14ac:dyDescent="0.25">
      <c r="B1091" s="19" t="s">
        <v>1064</v>
      </c>
      <c r="C1091" s="20">
        <v>37278</v>
      </c>
      <c r="D1091" s="86">
        <f>DATE(2024,MONTH(tblData[[#This Row],[Birthday (MM/DD/YYYY)]]),DAY(tblData[[#This Row],[Birthday (MM/DD/YYYY)]]))</f>
        <v>45313</v>
      </c>
      <c r="E1091" s="3">
        <f>WEEKDAY(tblData[[#This Row],[Birthday 2024]],2)</f>
        <v>1</v>
      </c>
      <c r="F1091" s="3">
        <f>WEEKDAY(DATE(2024,MONTH(tblData[[#This Row],[Birthday 2024]]),1),2)</f>
        <v>1</v>
      </c>
      <c r="G1091" s="87">
        <f>DATE(2024,MONTH(tblData[[#This Row],[Birthday 2024]]),1)</f>
        <v>45292</v>
      </c>
      <c r="H1091" s="87">
        <f>IF(tblData[[#This Row],[First Day of week of the month]]&lt;=2,tblData[[#This Row],[First Day of week]]+2-tblData[[#This Row],[First Day of week of the month]],tblData[[#This Row],[First Day of week]]+7-tblData[[#This Row],[First Day of week of the month]]+2)</f>
        <v>45293</v>
      </c>
      <c r="I1091" s="87">
        <f>tblData[[#This Row],[First Tuesday of the month]]+7*2</f>
        <v>45307</v>
      </c>
      <c r="J1091" s="3" t="b">
        <f>tblData[[#This Row],[Third Tuesday of the month]]=tblData[[#This Row],[Birthday 2024]]</f>
        <v>0</v>
      </c>
      <c r="K1091" s="87" cm="1">
        <f t="array" ref="K1091">tblData[[#This Row],[Birthday 2024]]-_xlfn.SWITCH(tblData[[#This Row],[Day of week]],7,0,6,6,5,5,4,4,3,3,2,2,1,1)</f>
        <v>45312</v>
      </c>
      <c r="L1091" s="87">
        <f>IF(MONTH(tblData[[#This Row],[Birthday 2024]])=2,DATE(2024,2,25),EOMONTH(tblData[[#This Row],[Birthday 2024]],0)-4)</f>
        <v>45318</v>
      </c>
      <c r="M1091" s="87">
        <f>EOMONTH(tblData[[#This Row],[Birthday 2024]],0)</f>
        <v>45322</v>
      </c>
      <c r="N1091" s="87" t="b">
        <f>MEDIAN(tblData[[#This Row],[Last - 5]:[Last]],tblData[[#This Row],[Birthday 2024]])=tblData[[#This Row],[Birthday 2024]]</f>
        <v>0</v>
      </c>
      <c r="O1091" s="87" t="b">
        <f>DAY(tblData[[#This Row],[Birthday 2024]]) = DAY(EDATE(tblData[[#This Row],[Birthday 2024]],6))</f>
        <v>1</v>
      </c>
      <c r="P1091" s="87" t="b">
        <f>IF((tblData[[#This Row],[Day of week]]=7)+(tblData[[#This Row],[Day of week]]=6),TRUE,FALSE)</f>
        <v>0</v>
      </c>
      <c r="Q1091" s="3">
        <f>IF(tblData[[#This Row],[Is Weekend]],DAY(tblData[[#This Row],[Birthday 2024]]),0)</f>
        <v>0</v>
      </c>
    </row>
    <row r="1092" spans="2:17" ht="23.25" customHeight="1" x14ac:dyDescent="0.25">
      <c r="B1092" s="19" t="s">
        <v>1065</v>
      </c>
      <c r="C1092" s="20">
        <v>37624</v>
      </c>
      <c r="D1092" s="86">
        <f>DATE(2024,MONTH(tblData[[#This Row],[Birthday (MM/DD/YYYY)]]),DAY(tblData[[#This Row],[Birthday (MM/DD/YYYY)]]))</f>
        <v>45294</v>
      </c>
      <c r="E1092" s="3">
        <f>WEEKDAY(tblData[[#This Row],[Birthday 2024]],2)</f>
        <v>3</v>
      </c>
      <c r="F1092" s="3">
        <f>WEEKDAY(DATE(2024,MONTH(tblData[[#This Row],[Birthday 2024]]),1),2)</f>
        <v>1</v>
      </c>
      <c r="G1092" s="87">
        <f>DATE(2024,MONTH(tblData[[#This Row],[Birthday 2024]]),1)</f>
        <v>45292</v>
      </c>
      <c r="H1092" s="87">
        <f>IF(tblData[[#This Row],[First Day of week of the month]]&lt;=2,tblData[[#This Row],[First Day of week]]+2-tblData[[#This Row],[First Day of week of the month]],tblData[[#This Row],[First Day of week]]+7-tblData[[#This Row],[First Day of week of the month]]+2)</f>
        <v>45293</v>
      </c>
      <c r="I1092" s="87">
        <f>tblData[[#This Row],[First Tuesday of the month]]+7*2</f>
        <v>45307</v>
      </c>
      <c r="J1092" s="3" t="b">
        <f>tblData[[#This Row],[Third Tuesday of the month]]=tblData[[#This Row],[Birthday 2024]]</f>
        <v>0</v>
      </c>
      <c r="K1092" s="87" cm="1">
        <f t="array" ref="K1092">tblData[[#This Row],[Birthday 2024]]-_xlfn.SWITCH(tblData[[#This Row],[Day of week]],7,0,6,6,5,5,4,4,3,3,2,2,1,1)</f>
        <v>45291</v>
      </c>
      <c r="L1092" s="87">
        <f>IF(MONTH(tblData[[#This Row],[Birthday 2024]])=2,DATE(2024,2,25),EOMONTH(tblData[[#This Row],[Birthday 2024]],0)-4)</f>
        <v>45318</v>
      </c>
      <c r="M1092" s="87">
        <f>EOMONTH(tblData[[#This Row],[Birthday 2024]],0)</f>
        <v>45322</v>
      </c>
      <c r="N1092" s="87" t="b">
        <f>MEDIAN(tblData[[#This Row],[Last - 5]:[Last]],tblData[[#This Row],[Birthday 2024]])=tblData[[#This Row],[Birthday 2024]]</f>
        <v>0</v>
      </c>
      <c r="O1092" s="87" t="b">
        <f>DAY(tblData[[#This Row],[Birthday 2024]]) = DAY(EDATE(tblData[[#This Row],[Birthday 2024]],6))</f>
        <v>1</v>
      </c>
      <c r="P1092" s="87" t="b">
        <f>IF((tblData[[#This Row],[Day of week]]=7)+(tblData[[#This Row],[Day of week]]=6),TRUE,FALSE)</f>
        <v>0</v>
      </c>
      <c r="Q1092" s="3">
        <f>IF(tblData[[#This Row],[Is Weekend]],DAY(tblData[[#This Row],[Birthday 2024]]),0)</f>
        <v>0</v>
      </c>
    </row>
    <row r="1093" spans="2:17" ht="23.25" customHeight="1" x14ac:dyDescent="0.25">
      <c r="B1093" s="19" t="s">
        <v>1066</v>
      </c>
      <c r="C1093" s="20">
        <v>37637</v>
      </c>
      <c r="D1093" s="86">
        <f>DATE(2024,MONTH(tblData[[#This Row],[Birthday (MM/DD/YYYY)]]),DAY(tblData[[#This Row],[Birthday (MM/DD/YYYY)]]))</f>
        <v>45307</v>
      </c>
      <c r="E1093" s="3">
        <f>WEEKDAY(tblData[[#This Row],[Birthday 2024]],2)</f>
        <v>2</v>
      </c>
      <c r="F1093" s="3">
        <f>WEEKDAY(DATE(2024,MONTH(tblData[[#This Row],[Birthday 2024]]),1),2)</f>
        <v>1</v>
      </c>
      <c r="G1093" s="87">
        <f>DATE(2024,MONTH(tblData[[#This Row],[Birthday 2024]]),1)</f>
        <v>45292</v>
      </c>
      <c r="H1093" s="87">
        <f>IF(tblData[[#This Row],[First Day of week of the month]]&lt;=2,tblData[[#This Row],[First Day of week]]+2-tblData[[#This Row],[First Day of week of the month]],tblData[[#This Row],[First Day of week]]+7-tblData[[#This Row],[First Day of week of the month]]+2)</f>
        <v>45293</v>
      </c>
      <c r="I1093" s="87">
        <f>tblData[[#This Row],[First Tuesday of the month]]+7*2</f>
        <v>45307</v>
      </c>
      <c r="J1093" s="3" t="b">
        <f>tblData[[#This Row],[Third Tuesday of the month]]=tblData[[#This Row],[Birthday 2024]]</f>
        <v>1</v>
      </c>
      <c r="K1093" s="87" cm="1">
        <f t="array" ref="K1093">tblData[[#This Row],[Birthday 2024]]-_xlfn.SWITCH(tblData[[#This Row],[Day of week]],7,0,6,6,5,5,4,4,3,3,2,2,1,1)</f>
        <v>45305</v>
      </c>
      <c r="L1093" s="87">
        <f>IF(MONTH(tblData[[#This Row],[Birthday 2024]])=2,DATE(2024,2,25),EOMONTH(tblData[[#This Row],[Birthday 2024]],0)-4)</f>
        <v>45318</v>
      </c>
      <c r="M1093" s="87">
        <f>EOMONTH(tblData[[#This Row],[Birthday 2024]],0)</f>
        <v>45322</v>
      </c>
      <c r="N1093" s="87" t="b">
        <f>MEDIAN(tblData[[#This Row],[Last - 5]:[Last]],tblData[[#This Row],[Birthday 2024]])=tblData[[#This Row],[Birthday 2024]]</f>
        <v>0</v>
      </c>
      <c r="O1093" s="87" t="b">
        <f>DAY(tblData[[#This Row],[Birthday 2024]]) = DAY(EDATE(tblData[[#This Row],[Birthday 2024]],6))</f>
        <v>1</v>
      </c>
      <c r="P1093" s="87" t="b">
        <f>IF((tblData[[#This Row],[Day of week]]=7)+(tblData[[#This Row],[Day of week]]=6),TRUE,FALSE)</f>
        <v>0</v>
      </c>
      <c r="Q1093" s="3">
        <f>IF(tblData[[#This Row],[Is Weekend]],DAY(tblData[[#This Row],[Birthday 2024]]),0)</f>
        <v>0</v>
      </c>
    </row>
    <row r="1094" spans="2:17" ht="23.25" customHeight="1" x14ac:dyDescent="0.25">
      <c r="B1094" s="19" t="s">
        <v>1067</v>
      </c>
      <c r="C1094" s="20">
        <v>38082</v>
      </c>
      <c r="D1094" s="86">
        <f>DATE(2024,MONTH(tblData[[#This Row],[Birthday (MM/DD/YYYY)]]),DAY(tblData[[#This Row],[Birthday (MM/DD/YYYY)]]))</f>
        <v>45387</v>
      </c>
      <c r="E1094" s="3">
        <f>WEEKDAY(tblData[[#This Row],[Birthday 2024]],2)</f>
        <v>5</v>
      </c>
      <c r="F1094" s="3">
        <f>WEEKDAY(DATE(2024,MONTH(tblData[[#This Row],[Birthday 2024]]),1),2)</f>
        <v>1</v>
      </c>
      <c r="G1094" s="87">
        <f>DATE(2024,MONTH(tblData[[#This Row],[Birthday 2024]]),1)</f>
        <v>45383</v>
      </c>
      <c r="H1094" s="87">
        <f>IF(tblData[[#This Row],[First Day of week of the month]]&lt;=2,tblData[[#This Row],[First Day of week]]+2-tblData[[#This Row],[First Day of week of the month]],tblData[[#This Row],[First Day of week]]+7-tblData[[#This Row],[First Day of week of the month]]+2)</f>
        <v>45384</v>
      </c>
      <c r="I1094" s="87">
        <f>tblData[[#This Row],[First Tuesday of the month]]+7*2</f>
        <v>45398</v>
      </c>
      <c r="J1094" s="3" t="b">
        <f>tblData[[#This Row],[Third Tuesday of the month]]=tblData[[#This Row],[Birthday 2024]]</f>
        <v>0</v>
      </c>
      <c r="K1094" s="87" cm="1">
        <f t="array" ref="K1094">tblData[[#This Row],[Birthday 2024]]-_xlfn.SWITCH(tblData[[#This Row],[Day of week]],7,0,6,6,5,5,4,4,3,3,2,2,1,1)</f>
        <v>45382</v>
      </c>
      <c r="L1094" s="87">
        <f>IF(MONTH(tblData[[#This Row],[Birthday 2024]])=2,DATE(2024,2,25),EOMONTH(tblData[[#This Row],[Birthday 2024]],0)-4)</f>
        <v>45408</v>
      </c>
      <c r="M1094" s="87">
        <f>EOMONTH(tblData[[#This Row],[Birthday 2024]],0)</f>
        <v>45412</v>
      </c>
      <c r="N1094" s="87" t="b">
        <f>MEDIAN(tblData[[#This Row],[Last - 5]:[Last]],tblData[[#This Row],[Birthday 2024]])=tblData[[#This Row],[Birthday 2024]]</f>
        <v>0</v>
      </c>
      <c r="O1094" s="87" t="b">
        <f>DAY(tblData[[#This Row],[Birthday 2024]]) = DAY(EDATE(tblData[[#This Row],[Birthday 2024]],6))</f>
        <v>1</v>
      </c>
      <c r="P1094" s="87" t="b">
        <f>IF((tblData[[#This Row],[Day of week]]=7)+(tblData[[#This Row],[Day of week]]=6),TRUE,FALSE)</f>
        <v>0</v>
      </c>
      <c r="Q1094" s="3">
        <f>IF(tblData[[#This Row],[Is Weekend]],DAY(tblData[[#This Row],[Birthday 2024]]),0)</f>
        <v>0</v>
      </c>
    </row>
    <row r="1095" spans="2:17" ht="23.25" customHeight="1" x14ac:dyDescent="0.25">
      <c r="B1095" s="19" t="s">
        <v>1068</v>
      </c>
      <c r="C1095" s="20">
        <v>37645</v>
      </c>
      <c r="D1095" s="86">
        <f>DATE(2024,MONTH(tblData[[#This Row],[Birthday (MM/DD/YYYY)]]),DAY(tblData[[#This Row],[Birthday (MM/DD/YYYY)]]))</f>
        <v>45315</v>
      </c>
      <c r="E1095" s="3">
        <f>WEEKDAY(tblData[[#This Row],[Birthday 2024]],2)</f>
        <v>3</v>
      </c>
      <c r="F1095" s="3">
        <f>WEEKDAY(DATE(2024,MONTH(tblData[[#This Row],[Birthday 2024]]),1),2)</f>
        <v>1</v>
      </c>
      <c r="G1095" s="87">
        <f>DATE(2024,MONTH(tblData[[#This Row],[Birthday 2024]]),1)</f>
        <v>45292</v>
      </c>
      <c r="H1095" s="87">
        <f>IF(tblData[[#This Row],[First Day of week of the month]]&lt;=2,tblData[[#This Row],[First Day of week]]+2-tblData[[#This Row],[First Day of week of the month]],tblData[[#This Row],[First Day of week]]+7-tblData[[#This Row],[First Day of week of the month]]+2)</f>
        <v>45293</v>
      </c>
      <c r="I1095" s="87">
        <f>tblData[[#This Row],[First Tuesday of the month]]+7*2</f>
        <v>45307</v>
      </c>
      <c r="J1095" s="3" t="b">
        <f>tblData[[#This Row],[Third Tuesday of the month]]=tblData[[#This Row],[Birthday 2024]]</f>
        <v>0</v>
      </c>
      <c r="K1095" s="87" cm="1">
        <f t="array" ref="K1095">tblData[[#This Row],[Birthday 2024]]-_xlfn.SWITCH(tblData[[#This Row],[Day of week]],7,0,6,6,5,5,4,4,3,3,2,2,1,1)</f>
        <v>45312</v>
      </c>
      <c r="L1095" s="87">
        <f>IF(MONTH(tblData[[#This Row],[Birthday 2024]])=2,DATE(2024,2,25),EOMONTH(tblData[[#This Row],[Birthday 2024]],0)-4)</f>
        <v>45318</v>
      </c>
      <c r="M1095" s="87">
        <f>EOMONTH(tblData[[#This Row],[Birthday 2024]],0)</f>
        <v>45322</v>
      </c>
      <c r="N1095" s="87" t="b">
        <f>MEDIAN(tblData[[#This Row],[Last - 5]:[Last]],tblData[[#This Row],[Birthday 2024]])=tblData[[#This Row],[Birthday 2024]]</f>
        <v>0</v>
      </c>
      <c r="O1095" s="87" t="b">
        <f>DAY(tblData[[#This Row],[Birthday 2024]]) = DAY(EDATE(tblData[[#This Row],[Birthday 2024]],6))</f>
        <v>1</v>
      </c>
      <c r="P1095" s="87" t="b">
        <f>IF((tblData[[#This Row],[Day of week]]=7)+(tblData[[#This Row],[Day of week]]=6),TRUE,FALSE)</f>
        <v>0</v>
      </c>
      <c r="Q1095" s="3">
        <f>IF(tblData[[#This Row],[Is Weekend]],DAY(tblData[[#This Row],[Birthday 2024]]),0)</f>
        <v>0</v>
      </c>
    </row>
    <row r="1096" spans="2:17" ht="23.25" customHeight="1" x14ac:dyDescent="0.25">
      <c r="B1096" s="19" t="s">
        <v>1069</v>
      </c>
      <c r="C1096" s="20">
        <v>37682</v>
      </c>
      <c r="D1096" s="86">
        <f>DATE(2024,MONTH(tblData[[#This Row],[Birthday (MM/DD/YYYY)]]),DAY(tblData[[#This Row],[Birthday (MM/DD/YYYY)]]))</f>
        <v>45353</v>
      </c>
      <c r="E1096" s="3">
        <f>WEEKDAY(tblData[[#This Row],[Birthday 2024]],2)</f>
        <v>6</v>
      </c>
      <c r="F1096" s="3">
        <f>WEEKDAY(DATE(2024,MONTH(tblData[[#This Row],[Birthday 2024]]),1),2)</f>
        <v>5</v>
      </c>
      <c r="G1096" s="87">
        <f>DATE(2024,MONTH(tblData[[#This Row],[Birthday 2024]]),1)</f>
        <v>45352</v>
      </c>
      <c r="H1096" s="87">
        <f>IF(tblData[[#This Row],[First Day of week of the month]]&lt;=2,tblData[[#This Row],[First Day of week]]+2-tblData[[#This Row],[First Day of week of the month]],tblData[[#This Row],[First Day of week]]+7-tblData[[#This Row],[First Day of week of the month]]+2)</f>
        <v>45356</v>
      </c>
      <c r="I1096" s="87">
        <f>tblData[[#This Row],[First Tuesday of the month]]+7*2</f>
        <v>45370</v>
      </c>
      <c r="J1096" s="3" t="b">
        <f>tblData[[#This Row],[Third Tuesday of the month]]=tblData[[#This Row],[Birthday 2024]]</f>
        <v>0</v>
      </c>
      <c r="K1096" s="87" cm="1">
        <f t="array" ref="K1096">tblData[[#This Row],[Birthday 2024]]-_xlfn.SWITCH(tblData[[#This Row],[Day of week]],7,0,6,6,5,5,4,4,3,3,2,2,1,1)</f>
        <v>45347</v>
      </c>
      <c r="L1096" s="87">
        <f>IF(MONTH(tblData[[#This Row],[Birthday 2024]])=2,DATE(2024,2,25),EOMONTH(tblData[[#This Row],[Birthday 2024]],0)-4)</f>
        <v>45378</v>
      </c>
      <c r="M1096" s="87">
        <f>EOMONTH(tblData[[#This Row],[Birthday 2024]],0)</f>
        <v>45382</v>
      </c>
      <c r="N1096" s="87" t="b">
        <f>MEDIAN(tblData[[#This Row],[Last - 5]:[Last]],tblData[[#This Row],[Birthday 2024]])=tblData[[#This Row],[Birthday 2024]]</f>
        <v>0</v>
      </c>
      <c r="O1096" s="87" t="b">
        <f>DAY(tblData[[#This Row],[Birthday 2024]]) = DAY(EDATE(tblData[[#This Row],[Birthday 2024]],6))</f>
        <v>1</v>
      </c>
      <c r="P1096" s="87" t="b">
        <f>IF((tblData[[#This Row],[Day of week]]=7)+(tblData[[#This Row],[Day of week]]=6),TRUE,FALSE)</f>
        <v>1</v>
      </c>
      <c r="Q1096" s="3">
        <f>IF(tblData[[#This Row],[Is Weekend]],DAY(tblData[[#This Row],[Birthday 2024]]),0)</f>
        <v>2</v>
      </c>
    </row>
    <row r="1097" spans="2:17" ht="23.25" customHeight="1" x14ac:dyDescent="0.25">
      <c r="B1097" s="19" t="s">
        <v>1070</v>
      </c>
      <c r="C1097" s="20">
        <v>37050</v>
      </c>
      <c r="D1097" s="86">
        <f>DATE(2024,MONTH(tblData[[#This Row],[Birthday (MM/DD/YYYY)]]),DAY(tblData[[#This Row],[Birthday (MM/DD/YYYY)]]))</f>
        <v>45451</v>
      </c>
      <c r="E1097" s="3">
        <f>WEEKDAY(tblData[[#This Row],[Birthday 2024]],2)</f>
        <v>6</v>
      </c>
      <c r="F1097" s="3">
        <f>WEEKDAY(DATE(2024,MONTH(tblData[[#This Row],[Birthday 2024]]),1),2)</f>
        <v>6</v>
      </c>
      <c r="G1097" s="87">
        <f>DATE(2024,MONTH(tblData[[#This Row],[Birthday 2024]]),1)</f>
        <v>45444</v>
      </c>
      <c r="H1097" s="87">
        <f>IF(tblData[[#This Row],[First Day of week of the month]]&lt;=2,tblData[[#This Row],[First Day of week]]+2-tblData[[#This Row],[First Day of week of the month]],tblData[[#This Row],[First Day of week]]+7-tblData[[#This Row],[First Day of week of the month]]+2)</f>
        <v>45447</v>
      </c>
      <c r="I1097" s="87">
        <f>tblData[[#This Row],[First Tuesday of the month]]+7*2</f>
        <v>45461</v>
      </c>
      <c r="J1097" s="3" t="b">
        <f>tblData[[#This Row],[Third Tuesday of the month]]=tblData[[#This Row],[Birthday 2024]]</f>
        <v>0</v>
      </c>
      <c r="K1097" s="87" cm="1">
        <f t="array" ref="K1097">tblData[[#This Row],[Birthday 2024]]-_xlfn.SWITCH(tblData[[#This Row],[Day of week]],7,0,6,6,5,5,4,4,3,3,2,2,1,1)</f>
        <v>45445</v>
      </c>
      <c r="L1097" s="87">
        <f>IF(MONTH(tblData[[#This Row],[Birthday 2024]])=2,DATE(2024,2,25),EOMONTH(tblData[[#This Row],[Birthday 2024]],0)-4)</f>
        <v>45469</v>
      </c>
      <c r="M1097" s="87">
        <f>EOMONTH(tblData[[#This Row],[Birthday 2024]],0)</f>
        <v>45473</v>
      </c>
      <c r="N1097" s="87" t="b">
        <f>MEDIAN(tblData[[#This Row],[Last - 5]:[Last]],tblData[[#This Row],[Birthday 2024]])=tblData[[#This Row],[Birthday 2024]]</f>
        <v>0</v>
      </c>
      <c r="O1097" s="87" t="b">
        <f>DAY(tblData[[#This Row],[Birthday 2024]]) = DAY(EDATE(tblData[[#This Row],[Birthday 2024]],6))</f>
        <v>1</v>
      </c>
      <c r="P1097" s="87" t="b">
        <f>IF((tblData[[#This Row],[Day of week]]=7)+(tblData[[#This Row],[Day of week]]=6),TRUE,FALSE)</f>
        <v>1</v>
      </c>
      <c r="Q1097" s="3">
        <f>IF(tblData[[#This Row],[Is Weekend]],DAY(tblData[[#This Row],[Birthday 2024]]),0)</f>
        <v>8</v>
      </c>
    </row>
    <row r="1098" spans="2:17" ht="23.25" customHeight="1" x14ac:dyDescent="0.25">
      <c r="B1098" s="19" t="s">
        <v>1071</v>
      </c>
      <c r="C1098" s="20">
        <v>38592</v>
      </c>
      <c r="D1098" s="86">
        <f>DATE(2024,MONTH(tblData[[#This Row],[Birthday (MM/DD/YYYY)]]),DAY(tblData[[#This Row],[Birthday (MM/DD/YYYY)]]))</f>
        <v>45532</v>
      </c>
      <c r="E1098" s="3">
        <f>WEEKDAY(tblData[[#This Row],[Birthday 2024]],2)</f>
        <v>3</v>
      </c>
      <c r="F1098" s="3">
        <f>WEEKDAY(DATE(2024,MONTH(tblData[[#This Row],[Birthday 2024]]),1),2)</f>
        <v>4</v>
      </c>
      <c r="G1098" s="87">
        <f>DATE(2024,MONTH(tblData[[#This Row],[Birthday 2024]]),1)</f>
        <v>45505</v>
      </c>
      <c r="H1098" s="87">
        <f>IF(tblData[[#This Row],[First Day of week of the month]]&lt;=2,tblData[[#This Row],[First Day of week]]+2-tblData[[#This Row],[First Day of week of the month]],tblData[[#This Row],[First Day of week]]+7-tblData[[#This Row],[First Day of week of the month]]+2)</f>
        <v>45510</v>
      </c>
      <c r="I1098" s="87">
        <f>tblData[[#This Row],[First Tuesday of the month]]+7*2</f>
        <v>45524</v>
      </c>
      <c r="J1098" s="3" t="b">
        <f>tblData[[#This Row],[Third Tuesday of the month]]=tblData[[#This Row],[Birthday 2024]]</f>
        <v>0</v>
      </c>
      <c r="K1098" s="87" cm="1">
        <f t="array" ref="K1098">tblData[[#This Row],[Birthday 2024]]-_xlfn.SWITCH(tblData[[#This Row],[Day of week]],7,0,6,6,5,5,4,4,3,3,2,2,1,1)</f>
        <v>45529</v>
      </c>
      <c r="L1098" s="87">
        <f>IF(MONTH(tblData[[#This Row],[Birthday 2024]])=2,DATE(2024,2,25),EOMONTH(tblData[[#This Row],[Birthday 2024]],0)-4)</f>
        <v>45531</v>
      </c>
      <c r="M1098" s="87">
        <f>EOMONTH(tblData[[#This Row],[Birthday 2024]],0)</f>
        <v>45535</v>
      </c>
      <c r="N1098" s="87" t="b">
        <f>MEDIAN(tblData[[#This Row],[Last - 5]:[Last]],tblData[[#This Row],[Birthday 2024]])=tblData[[#This Row],[Birthday 2024]]</f>
        <v>1</v>
      </c>
      <c r="O1098" s="87" t="b">
        <f>DAY(tblData[[#This Row],[Birthday 2024]]) = DAY(EDATE(tblData[[#This Row],[Birthday 2024]],6))</f>
        <v>1</v>
      </c>
      <c r="P1098" s="87" t="b">
        <f>IF((tblData[[#This Row],[Day of week]]=7)+(tblData[[#This Row],[Day of week]]=6),TRUE,FALSE)</f>
        <v>0</v>
      </c>
      <c r="Q1098" s="3">
        <f>IF(tblData[[#This Row],[Is Weekend]],DAY(tblData[[#This Row],[Birthday 2024]]),0)</f>
        <v>0</v>
      </c>
    </row>
    <row r="1099" spans="2:17" ht="23.25" customHeight="1" x14ac:dyDescent="0.25">
      <c r="B1099" s="19" t="s">
        <v>1072</v>
      </c>
      <c r="C1099" s="20">
        <v>38323</v>
      </c>
      <c r="D1099" s="86">
        <f>DATE(2024,MONTH(tblData[[#This Row],[Birthday (MM/DD/YYYY)]]),DAY(tblData[[#This Row],[Birthday (MM/DD/YYYY)]]))</f>
        <v>45628</v>
      </c>
      <c r="E1099" s="3">
        <f>WEEKDAY(tblData[[#This Row],[Birthday 2024]],2)</f>
        <v>1</v>
      </c>
      <c r="F1099" s="3">
        <f>WEEKDAY(DATE(2024,MONTH(tblData[[#This Row],[Birthday 2024]]),1),2)</f>
        <v>7</v>
      </c>
      <c r="G1099" s="87">
        <f>DATE(2024,MONTH(tblData[[#This Row],[Birthday 2024]]),1)</f>
        <v>45627</v>
      </c>
      <c r="H1099" s="87">
        <f>IF(tblData[[#This Row],[First Day of week of the month]]&lt;=2,tblData[[#This Row],[First Day of week]]+2-tblData[[#This Row],[First Day of week of the month]],tblData[[#This Row],[First Day of week]]+7-tblData[[#This Row],[First Day of week of the month]]+2)</f>
        <v>45629</v>
      </c>
      <c r="I1099" s="87">
        <f>tblData[[#This Row],[First Tuesday of the month]]+7*2</f>
        <v>45643</v>
      </c>
      <c r="J1099" s="3" t="b">
        <f>tblData[[#This Row],[Third Tuesday of the month]]=tblData[[#This Row],[Birthday 2024]]</f>
        <v>0</v>
      </c>
      <c r="K1099" s="87" cm="1">
        <f t="array" ref="K1099">tblData[[#This Row],[Birthday 2024]]-_xlfn.SWITCH(tblData[[#This Row],[Day of week]],7,0,6,6,5,5,4,4,3,3,2,2,1,1)</f>
        <v>45627</v>
      </c>
      <c r="L1099" s="87">
        <f>IF(MONTH(tblData[[#This Row],[Birthday 2024]])=2,DATE(2024,2,25),EOMONTH(tblData[[#This Row],[Birthday 2024]],0)-4)</f>
        <v>45653</v>
      </c>
      <c r="M1099" s="87">
        <f>EOMONTH(tblData[[#This Row],[Birthday 2024]],0)</f>
        <v>45657</v>
      </c>
      <c r="N1099" s="87" t="b">
        <f>MEDIAN(tblData[[#This Row],[Last - 5]:[Last]],tblData[[#This Row],[Birthday 2024]])=tblData[[#This Row],[Birthday 2024]]</f>
        <v>0</v>
      </c>
      <c r="O1099" s="87" t="b">
        <f>DAY(tblData[[#This Row],[Birthday 2024]]) = DAY(EDATE(tblData[[#This Row],[Birthday 2024]],6))</f>
        <v>1</v>
      </c>
      <c r="P1099" s="87" t="b">
        <f>IF((tblData[[#This Row],[Day of week]]=7)+(tblData[[#This Row],[Day of week]]=6),TRUE,FALSE)</f>
        <v>0</v>
      </c>
      <c r="Q1099" s="3">
        <f>IF(tblData[[#This Row],[Is Weekend]],DAY(tblData[[#This Row],[Birthday 2024]]),0)</f>
        <v>0</v>
      </c>
    </row>
    <row r="1100" spans="2:17" ht="23.25" customHeight="1" x14ac:dyDescent="0.25">
      <c r="B1100" s="19" t="s">
        <v>1073</v>
      </c>
      <c r="C1100" s="20">
        <v>36996</v>
      </c>
      <c r="D1100" s="86">
        <f>DATE(2024,MONTH(tblData[[#This Row],[Birthday (MM/DD/YYYY)]]),DAY(tblData[[#This Row],[Birthday (MM/DD/YYYY)]]))</f>
        <v>45397</v>
      </c>
      <c r="E1100" s="3">
        <f>WEEKDAY(tblData[[#This Row],[Birthday 2024]],2)</f>
        <v>1</v>
      </c>
      <c r="F1100" s="3">
        <f>WEEKDAY(DATE(2024,MONTH(tblData[[#This Row],[Birthday 2024]]),1),2)</f>
        <v>1</v>
      </c>
      <c r="G1100" s="87">
        <f>DATE(2024,MONTH(tblData[[#This Row],[Birthday 2024]]),1)</f>
        <v>45383</v>
      </c>
      <c r="H1100" s="87">
        <f>IF(tblData[[#This Row],[First Day of week of the month]]&lt;=2,tblData[[#This Row],[First Day of week]]+2-tblData[[#This Row],[First Day of week of the month]],tblData[[#This Row],[First Day of week]]+7-tblData[[#This Row],[First Day of week of the month]]+2)</f>
        <v>45384</v>
      </c>
      <c r="I1100" s="87">
        <f>tblData[[#This Row],[First Tuesday of the month]]+7*2</f>
        <v>45398</v>
      </c>
      <c r="J1100" s="3" t="b">
        <f>tblData[[#This Row],[Third Tuesday of the month]]=tblData[[#This Row],[Birthday 2024]]</f>
        <v>0</v>
      </c>
      <c r="K1100" s="87" cm="1">
        <f t="array" ref="K1100">tblData[[#This Row],[Birthday 2024]]-_xlfn.SWITCH(tblData[[#This Row],[Day of week]],7,0,6,6,5,5,4,4,3,3,2,2,1,1)</f>
        <v>45396</v>
      </c>
      <c r="L1100" s="87">
        <f>IF(MONTH(tblData[[#This Row],[Birthday 2024]])=2,DATE(2024,2,25),EOMONTH(tblData[[#This Row],[Birthday 2024]],0)-4)</f>
        <v>45408</v>
      </c>
      <c r="M1100" s="87">
        <f>EOMONTH(tblData[[#This Row],[Birthday 2024]],0)</f>
        <v>45412</v>
      </c>
      <c r="N1100" s="87" t="b">
        <f>MEDIAN(tblData[[#This Row],[Last - 5]:[Last]],tblData[[#This Row],[Birthday 2024]])=tblData[[#This Row],[Birthday 2024]]</f>
        <v>0</v>
      </c>
      <c r="O1100" s="87" t="b">
        <f>DAY(tblData[[#This Row],[Birthday 2024]]) = DAY(EDATE(tblData[[#This Row],[Birthday 2024]],6))</f>
        <v>1</v>
      </c>
      <c r="P1100" s="87" t="b">
        <f>IF((tblData[[#This Row],[Day of week]]=7)+(tblData[[#This Row],[Day of week]]=6),TRUE,FALSE)</f>
        <v>0</v>
      </c>
      <c r="Q1100" s="3">
        <f>IF(tblData[[#This Row],[Is Weekend]],DAY(tblData[[#This Row],[Birthday 2024]]),0)</f>
        <v>0</v>
      </c>
    </row>
    <row r="1101" spans="2:17" ht="23.25" customHeight="1" x14ac:dyDescent="0.25">
      <c r="B1101" s="19" t="s">
        <v>1074</v>
      </c>
      <c r="C1101" s="20">
        <v>38193</v>
      </c>
      <c r="D1101" s="86">
        <f>DATE(2024,MONTH(tblData[[#This Row],[Birthday (MM/DD/YYYY)]]),DAY(tblData[[#This Row],[Birthday (MM/DD/YYYY)]]))</f>
        <v>45498</v>
      </c>
      <c r="E1101" s="3">
        <f>WEEKDAY(tblData[[#This Row],[Birthday 2024]],2)</f>
        <v>4</v>
      </c>
      <c r="F1101" s="3">
        <f>WEEKDAY(DATE(2024,MONTH(tblData[[#This Row],[Birthday 2024]]),1),2)</f>
        <v>1</v>
      </c>
      <c r="G1101" s="87">
        <f>DATE(2024,MONTH(tblData[[#This Row],[Birthday 2024]]),1)</f>
        <v>45474</v>
      </c>
      <c r="H1101" s="87">
        <f>IF(tblData[[#This Row],[First Day of week of the month]]&lt;=2,tblData[[#This Row],[First Day of week]]+2-tblData[[#This Row],[First Day of week of the month]],tblData[[#This Row],[First Day of week]]+7-tblData[[#This Row],[First Day of week of the month]]+2)</f>
        <v>45475</v>
      </c>
      <c r="I1101" s="87">
        <f>tblData[[#This Row],[First Tuesday of the month]]+7*2</f>
        <v>45489</v>
      </c>
      <c r="J1101" s="3" t="b">
        <f>tblData[[#This Row],[Third Tuesday of the month]]=tblData[[#This Row],[Birthday 2024]]</f>
        <v>0</v>
      </c>
      <c r="K1101" s="87" cm="1">
        <f t="array" ref="K1101">tblData[[#This Row],[Birthday 2024]]-_xlfn.SWITCH(tblData[[#This Row],[Day of week]],7,0,6,6,5,5,4,4,3,3,2,2,1,1)</f>
        <v>45494</v>
      </c>
      <c r="L1101" s="87">
        <f>IF(MONTH(tblData[[#This Row],[Birthday 2024]])=2,DATE(2024,2,25),EOMONTH(tblData[[#This Row],[Birthday 2024]],0)-4)</f>
        <v>45500</v>
      </c>
      <c r="M1101" s="87">
        <f>EOMONTH(tblData[[#This Row],[Birthday 2024]],0)</f>
        <v>45504</v>
      </c>
      <c r="N1101" s="87" t="b">
        <f>MEDIAN(tblData[[#This Row],[Last - 5]:[Last]],tblData[[#This Row],[Birthday 2024]])=tblData[[#This Row],[Birthday 2024]]</f>
        <v>0</v>
      </c>
      <c r="O1101" s="87" t="b">
        <f>DAY(tblData[[#This Row],[Birthday 2024]]) = DAY(EDATE(tblData[[#This Row],[Birthday 2024]],6))</f>
        <v>1</v>
      </c>
      <c r="P1101" s="87" t="b">
        <f>IF((tblData[[#This Row],[Day of week]]=7)+(tblData[[#This Row],[Day of week]]=6),TRUE,FALSE)</f>
        <v>0</v>
      </c>
      <c r="Q1101" s="3">
        <f>IF(tblData[[#This Row],[Is Weekend]],DAY(tblData[[#This Row],[Birthday 2024]]),0)</f>
        <v>0</v>
      </c>
    </row>
    <row r="1102" spans="2:17" ht="23.25" customHeight="1" x14ac:dyDescent="0.25">
      <c r="B1102" s="19" t="s">
        <v>1075</v>
      </c>
      <c r="C1102" s="20">
        <v>37019</v>
      </c>
      <c r="D1102" s="86">
        <f>DATE(2024,MONTH(tblData[[#This Row],[Birthday (MM/DD/YYYY)]]),DAY(tblData[[#This Row],[Birthday (MM/DD/YYYY)]]))</f>
        <v>45420</v>
      </c>
      <c r="E1102" s="3">
        <f>WEEKDAY(tblData[[#This Row],[Birthday 2024]],2)</f>
        <v>3</v>
      </c>
      <c r="F1102" s="3">
        <f>WEEKDAY(DATE(2024,MONTH(tblData[[#This Row],[Birthday 2024]]),1),2)</f>
        <v>3</v>
      </c>
      <c r="G1102" s="87">
        <f>DATE(2024,MONTH(tblData[[#This Row],[Birthday 2024]]),1)</f>
        <v>45413</v>
      </c>
      <c r="H1102" s="87">
        <f>IF(tblData[[#This Row],[First Day of week of the month]]&lt;=2,tblData[[#This Row],[First Day of week]]+2-tblData[[#This Row],[First Day of week of the month]],tblData[[#This Row],[First Day of week]]+7-tblData[[#This Row],[First Day of week of the month]]+2)</f>
        <v>45419</v>
      </c>
      <c r="I1102" s="87">
        <f>tblData[[#This Row],[First Tuesday of the month]]+7*2</f>
        <v>45433</v>
      </c>
      <c r="J1102" s="3" t="b">
        <f>tblData[[#This Row],[Third Tuesday of the month]]=tblData[[#This Row],[Birthday 2024]]</f>
        <v>0</v>
      </c>
      <c r="K1102" s="87" cm="1">
        <f t="array" ref="K1102">tblData[[#This Row],[Birthday 2024]]-_xlfn.SWITCH(tblData[[#This Row],[Day of week]],7,0,6,6,5,5,4,4,3,3,2,2,1,1)</f>
        <v>45417</v>
      </c>
      <c r="L1102" s="87">
        <f>IF(MONTH(tblData[[#This Row],[Birthday 2024]])=2,DATE(2024,2,25),EOMONTH(tblData[[#This Row],[Birthday 2024]],0)-4)</f>
        <v>45439</v>
      </c>
      <c r="M1102" s="87">
        <f>EOMONTH(tblData[[#This Row],[Birthday 2024]],0)</f>
        <v>45443</v>
      </c>
      <c r="N1102" s="87" t="b">
        <f>MEDIAN(tblData[[#This Row],[Last - 5]:[Last]],tblData[[#This Row],[Birthday 2024]])=tblData[[#This Row],[Birthday 2024]]</f>
        <v>0</v>
      </c>
      <c r="O1102" s="87" t="b">
        <f>DAY(tblData[[#This Row],[Birthday 2024]]) = DAY(EDATE(tblData[[#This Row],[Birthday 2024]],6))</f>
        <v>1</v>
      </c>
      <c r="P1102" s="87" t="b">
        <f>IF((tblData[[#This Row],[Day of week]]=7)+(tblData[[#This Row],[Day of week]]=6),TRUE,FALSE)</f>
        <v>0</v>
      </c>
      <c r="Q1102" s="3">
        <f>IF(tblData[[#This Row],[Is Weekend]],DAY(tblData[[#This Row],[Birthday 2024]]),0)</f>
        <v>0</v>
      </c>
    </row>
    <row r="1103" spans="2:17" ht="23.25" customHeight="1" x14ac:dyDescent="0.25">
      <c r="B1103" s="19" t="s">
        <v>1076</v>
      </c>
      <c r="C1103" s="20">
        <v>37036</v>
      </c>
      <c r="D1103" s="86">
        <f>DATE(2024,MONTH(tblData[[#This Row],[Birthday (MM/DD/YYYY)]]),DAY(tblData[[#This Row],[Birthday (MM/DD/YYYY)]]))</f>
        <v>45437</v>
      </c>
      <c r="E1103" s="3">
        <f>WEEKDAY(tblData[[#This Row],[Birthday 2024]],2)</f>
        <v>6</v>
      </c>
      <c r="F1103" s="3">
        <f>WEEKDAY(DATE(2024,MONTH(tblData[[#This Row],[Birthday 2024]]),1),2)</f>
        <v>3</v>
      </c>
      <c r="G1103" s="87">
        <f>DATE(2024,MONTH(tblData[[#This Row],[Birthday 2024]]),1)</f>
        <v>45413</v>
      </c>
      <c r="H1103" s="87">
        <f>IF(tblData[[#This Row],[First Day of week of the month]]&lt;=2,tblData[[#This Row],[First Day of week]]+2-tblData[[#This Row],[First Day of week of the month]],tblData[[#This Row],[First Day of week]]+7-tblData[[#This Row],[First Day of week of the month]]+2)</f>
        <v>45419</v>
      </c>
      <c r="I1103" s="87">
        <f>tblData[[#This Row],[First Tuesday of the month]]+7*2</f>
        <v>45433</v>
      </c>
      <c r="J1103" s="3" t="b">
        <f>tblData[[#This Row],[Third Tuesday of the month]]=tblData[[#This Row],[Birthday 2024]]</f>
        <v>0</v>
      </c>
      <c r="K1103" s="87" cm="1">
        <f t="array" ref="K1103">tblData[[#This Row],[Birthday 2024]]-_xlfn.SWITCH(tblData[[#This Row],[Day of week]],7,0,6,6,5,5,4,4,3,3,2,2,1,1)</f>
        <v>45431</v>
      </c>
      <c r="L1103" s="87">
        <f>IF(MONTH(tblData[[#This Row],[Birthday 2024]])=2,DATE(2024,2,25),EOMONTH(tblData[[#This Row],[Birthday 2024]],0)-4)</f>
        <v>45439</v>
      </c>
      <c r="M1103" s="87">
        <f>EOMONTH(tblData[[#This Row],[Birthday 2024]],0)</f>
        <v>45443</v>
      </c>
      <c r="N1103" s="87" t="b">
        <f>MEDIAN(tblData[[#This Row],[Last - 5]:[Last]],tblData[[#This Row],[Birthday 2024]])=tblData[[#This Row],[Birthday 2024]]</f>
        <v>0</v>
      </c>
      <c r="O1103" s="87" t="b">
        <f>DAY(tblData[[#This Row],[Birthday 2024]]) = DAY(EDATE(tblData[[#This Row],[Birthday 2024]],6))</f>
        <v>1</v>
      </c>
      <c r="P1103" s="87" t="b">
        <f>IF((tblData[[#This Row],[Day of week]]=7)+(tblData[[#This Row],[Day of week]]=6),TRUE,FALSE)</f>
        <v>1</v>
      </c>
      <c r="Q1103" s="3">
        <f>IF(tblData[[#This Row],[Is Weekend]],DAY(tblData[[#This Row],[Birthday 2024]]),0)</f>
        <v>25</v>
      </c>
    </row>
    <row r="1104" spans="2:17" ht="23.25" customHeight="1" x14ac:dyDescent="0.25">
      <c r="B1104" s="19" t="s">
        <v>1077</v>
      </c>
      <c r="C1104" s="20">
        <v>37480</v>
      </c>
      <c r="D1104" s="86">
        <f>DATE(2024,MONTH(tblData[[#This Row],[Birthday (MM/DD/YYYY)]]),DAY(tblData[[#This Row],[Birthday (MM/DD/YYYY)]]))</f>
        <v>45516</v>
      </c>
      <c r="E1104" s="3">
        <f>WEEKDAY(tblData[[#This Row],[Birthday 2024]],2)</f>
        <v>1</v>
      </c>
      <c r="F1104" s="3">
        <f>WEEKDAY(DATE(2024,MONTH(tblData[[#This Row],[Birthday 2024]]),1),2)</f>
        <v>4</v>
      </c>
      <c r="G1104" s="87">
        <f>DATE(2024,MONTH(tblData[[#This Row],[Birthday 2024]]),1)</f>
        <v>45505</v>
      </c>
      <c r="H1104" s="87">
        <f>IF(tblData[[#This Row],[First Day of week of the month]]&lt;=2,tblData[[#This Row],[First Day of week]]+2-tblData[[#This Row],[First Day of week of the month]],tblData[[#This Row],[First Day of week]]+7-tblData[[#This Row],[First Day of week of the month]]+2)</f>
        <v>45510</v>
      </c>
      <c r="I1104" s="87">
        <f>tblData[[#This Row],[First Tuesday of the month]]+7*2</f>
        <v>45524</v>
      </c>
      <c r="J1104" s="3" t="b">
        <f>tblData[[#This Row],[Third Tuesday of the month]]=tblData[[#This Row],[Birthday 2024]]</f>
        <v>0</v>
      </c>
      <c r="K1104" s="87" cm="1">
        <f t="array" ref="K1104">tblData[[#This Row],[Birthday 2024]]-_xlfn.SWITCH(tblData[[#This Row],[Day of week]],7,0,6,6,5,5,4,4,3,3,2,2,1,1)</f>
        <v>45515</v>
      </c>
      <c r="L1104" s="87">
        <f>IF(MONTH(tblData[[#This Row],[Birthday 2024]])=2,DATE(2024,2,25),EOMONTH(tblData[[#This Row],[Birthday 2024]],0)-4)</f>
        <v>45531</v>
      </c>
      <c r="M1104" s="87">
        <f>EOMONTH(tblData[[#This Row],[Birthday 2024]],0)</f>
        <v>45535</v>
      </c>
      <c r="N1104" s="87" t="b">
        <f>MEDIAN(tblData[[#This Row],[Last - 5]:[Last]],tblData[[#This Row],[Birthday 2024]])=tblData[[#This Row],[Birthday 2024]]</f>
        <v>0</v>
      </c>
      <c r="O1104" s="87" t="b">
        <f>DAY(tblData[[#This Row],[Birthday 2024]]) = DAY(EDATE(tblData[[#This Row],[Birthday 2024]],6))</f>
        <v>1</v>
      </c>
      <c r="P1104" s="87" t="b">
        <f>IF((tblData[[#This Row],[Day of week]]=7)+(tblData[[#This Row],[Day of week]]=6),TRUE,FALSE)</f>
        <v>0</v>
      </c>
      <c r="Q1104" s="3">
        <f>IF(tblData[[#This Row],[Is Weekend]],DAY(tblData[[#This Row],[Birthday 2024]]),0)</f>
        <v>0</v>
      </c>
    </row>
    <row r="1105" spans="2:17" ht="23.25" customHeight="1" x14ac:dyDescent="0.25">
      <c r="B1105" s="19" t="s">
        <v>1078</v>
      </c>
      <c r="C1105" s="20">
        <v>36940</v>
      </c>
      <c r="D1105" s="86">
        <f>DATE(2024,MONTH(tblData[[#This Row],[Birthday (MM/DD/YYYY)]]),DAY(tblData[[#This Row],[Birthday (MM/DD/YYYY)]]))</f>
        <v>45340</v>
      </c>
      <c r="E1105" s="3">
        <f>WEEKDAY(tblData[[#This Row],[Birthday 2024]],2)</f>
        <v>7</v>
      </c>
      <c r="F1105" s="3">
        <f>WEEKDAY(DATE(2024,MONTH(tblData[[#This Row],[Birthday 2024]]),1),2)</f>
        <v>4</v>
      </c>
      <c r="G1105" s="87">
        <f>DATE(2024,MONTH(tblData[[#This Row],[Birthday 2024]]),1)</f>
        <v>45323</v>
      </c>
      <c r="H1105" s="87">
        <f>IF(tblData[[#This Row],[First Day of week of the month]]&lt;=2,tblData[[#This Row],[First Day of week]]+2-tblData[[#This Row],[First Day of week of the month]],tblData[[#This Row],[First Day of week]]+7-tblData[[#This Row],[First Day of week of the month]]+2)</f>
        <v>45328</v>
      </c>
      <c r="I1105" s="87">
        <f>tblData[[#This Row],[First Tuesday of the month]]+7*2</f>
        <v>45342</v>
      </c>
      <c r="J1105" s="3" t="b">
        <f>tblData[[#This Row],[Third Tuesday of the month]]=tblData[[#This Row],[Birthday 2024]]</f>
        <v>0</v>
      </c>
      <c r="K1105" s="87" cm="1">
        <f t="array" ref="K1105">tblData[[#This Row],[Birthday 2024]]-_xlfn.SWITCH(tblData[[#This Row],[Day of week]],7,0,6,6,5,5,4,4,3,3,2,2,1,1)</f>
        <v>45340</v>
      </c>
      <c r="L1105" s="87">
        <f>IF(MONTH(tblData[[#This Row],[Birthday 2024]])=2,DATE(2024,2,25),EOMONTH(tblData[[#This Row],[Birthday 2024]],0)-4)</f>
        <v>45347</v>
      </c>
      <c r="M1105" s="87">
        <f>EOMONTH(tblData[[#This Row],[Birthday 2024]],0)</f>
        <v>45351</v>
      </c>
      <c r="N1105" s="87" t="b">
        <f>MEDIAN(tblData[[#This Row],[Last - 5]:[Last]],tblData[[#This Row],[Birthday 2024]])=tblData[[#This Row],[Birthday 2024]]</f>
        <v>0</v>
      </c>
      <c r="O1105" s="87" t="b">
        <f>DAY(tblData[[#This Row],[Birthday 2024]]) = DAY(EDATE(tblData[[#This Row],[Birthday 2024]],6))</f>
        <v>1</v>
      </c>
      <c r="P1105" s="87" t="b">
        <f>IF((tblData[[#This Row],[Day of week]]=7)+(tblData[[#This Row],[Day of week]]=6),TRUE,FALSE)</f>
        <v>1</v>
      </c>
      <c r="Q1105" s="3">
        <f>IF(tblData[[#This Row],[Is Weekend]],DAY(tblData[[#This Row],[Birthday 2024]]),0)</f>
        <v>18</v>
      </c>
    </row>
    <row r="1106" spans="2:17" ht="23.25" customHeight="1" x14ac:dyDescent="0.25">
      <c r="B1106" s="19" t="s">
        <v>1079</v>
      </c>
      <c r="C1106" s="20">
        <v>38037</v>
      </c>
      <c r="D1106" s="86">
        <f>DATE(2024,MONTH(tblData[[#This Row],[Birthday (MM/DD/YYYY)]]),DAY(tblData[[#This Row],[Birthday (MM/DD/YYYY)]]))</f>
        <v>45342</v>
      </c>
      <c r="E1106" s="3">
        <f>WEEKDAY(tblData[[#This Row],[Birthday 2024]],2)</f>
        <v>2</v>
      </c>
      <c r="F1106" s="3">
        <f>WEEKDAY(DATE(2024,MONTH(tblData[[#This Row],[Birthday 2024]]),1),2)</f>
        <v>4</v>
      </c>
      <c r="G1106" s="87">
        <f>DATE(2024,MONTH(tblData[[#This Row],[Birthday 2024]]),1)</f>
        <v>45323</v>
      </c>
      <c r="H1106" s="87">
        <f>IF(tblData[[#This Row],[First Day of week of the month]]&lt;=2,tblData[[#This Row],[First Day of week]]+2-tblData[[#This Row],[First Day of week of the month]],tblData[[#This Row],[First Day of week]]+7-tblData[[#This Row],[First Day of week of the month]]+2)</f>
        <v>45328</v>
      </c>
      <c r="I1106" s="87">
        <f>tblData[[#This Row],[First Tuesday of the month]]+7*2</f>
        <v>45342</v>
      </c>
      <c r="J1106" s="3" t="b">
        <f>tblData[[#This Row],[Third Tuesday of the month]]=tblData[[#This Row],[Birthday 2024]]</f>
        <v>1</v>
      </c>
      <c r="K1106" s="87" cm="1">
        <f t="array" ref="K1106">tblData[[#This Row],[Birthday 2024]]-_xlfn.SWITCH(tblData[[#This Row],[Day of week]],7,0,6,6,5,5,4,4,3,3,2,2,1,1)</f>
        <v>45340</v>
      </c>
      <c r="L1106" s="87">
        <f>IF(MONTH(tblData[[#This Row],[Birthday 2024]])=2,DATE(2024,2,25),EOMONTH(tblData[[#This Row],[Birthday 2024]],0)-4)</f>
        <v>45347</v>
      </c>
      <c r="M1106" s="87">
        <f>EOMONTH(tblData[[#This Row],[Birthday 2024]],0)</f>
        <v>45351</v>
      </c>
      <c r="N1106" s="87" t="b">
        <f>MEDIAN(tblData[[#This Row],[Last - 5]:[Last]],tblData[[#This Row],[Birthday 2024]])=tblData[[#This Row],[Birthday 2024]]</f>
        <v>0</v>
      </c>
      <c r="O1106" s="87" t="b">
        <f>DAY(tblData[[#This Row],[Birthday 2024]]) = DAY(EDATE(tblData[[#This Row],[Birthday 2024]],6))</f>
        <v>1</v>
      </c>
      <c r="P1106" s="87" t="b">
        <f>IF((tblData[[#This Row],[Day of week]]=7)+(tblData[[#This Row],[Day of week]]=6),TRUE,FALSE)</f>
        <v>0</v>
      </c>
      <c r="Q1106" s="3">
        <f>IF(tblData[[#This Row],[Is Weekend]],DAY(tblData[[#This Row],[Birthday 2024]]),0)</f>
        <v>0</v>
      </c>
    </row>
    <row r="1107" spans="2:17" ht="23.25" customHeight="1" x14ac:dyDescent="0.25">
      <c r="B1107" s="19" t="s">
        <v>1080</v>
      </c>
      <c r="C1107" s="20">
        <v>38018</v>
      </c>
      <c r="D1107" s="86">
        <f>DATE(2024,MONTH(tblData[[#This Row],[Birthday (MM/DD/YYYY)]]),DAY(tblData[[#This Row],[Birthday (MM/DD/YYYY)]]))</f>
        <v>45323</v>
      </c>
      <c r="E1107" s="3">
        <f>WEEKDAY(tblData[[#This Row],[Birthday 2024]],2)</f>
        <v>4</v>
      </c>
      <c r="F1107" s="3">
        <f>WEEKDAY(DATE(2024,MONTH(tblData[[#This Row],[Birthday 2024]]),1),2)</f>
        <v>4</v>
      </c>
      <c r="G1107" s="87">
        <f>DATE(2024,MONTH(tblData[[#This Row],[Birthday 2024]]),1)</f>
        <v>45323</v>
      </c>
      <c r="H1107" s="87">
        <f>IF(tblData[[#This Row],[First Day of week of the month]]&lt;=2,tblData[[#This Row],[First Day of week]]+2-tblData[[#This Row],[First Day of week of the month]],tblData[[#This Row],[First Day of week]]+7-tblData[[#This Row],[First Day of week of the month]]+2)</f>
        <v>45328</v>
      </c>
      <c r="I1107" s="87">
        <f>tblData[[#This Row],[First Tuesday of the month]]+7*2</f>
        <v>45342</v>
      </c>
      <c r="J1107" s="3" t="b">
        <f>tblData[[#This Row],[Third Tuesday of the month]]=tblData[[#This Row],[Birthday 2024]]</f>
        <v>0</v>
      </c>
      <c r="K1107" s="87" cm="1">
        <f t="array" ref="K1107">tblData[[#This Row],[Birthday 2024]]-_xlfn.SWITCH(tblData[[#This Row],[Day of week]],7,0,6,6,5,5,4,4,3,3,2,2,1,1)</f>
        <v>45319</v>
      </c>
      <c r="L1107" s="87">
        <f>IF(MONTH(tblData[[#This Row],[Birthday 2024]])=2,DATE(2024,2,25),EOMONTH(tblData[[#This Row],[Birthday 2024]],0)-4)</f>
        <v>45347</v>
      </c>
      <c r="M1107" s="87">
        <f>EOMONTH(tblData[[#This Row],[Birthday 2024]],0)</f>
        <v>45351</v>
      </c>
      <c r="N1107" s="87" t="b">
        <f>MEDIAN(tblData[[#This Row],[Last - 5]:[Last]],tblData[[#This Row],[Birthday 2024]])=tblData[[#This Row],[Birthday 2024]]</f>
        <v>0</v>
      </c>
      <c r="O1107" s="87" t="b">
        <f>DAY(tblData[[#This Row],[Birthday 2024]]) = DAY(EDATE(tblData[[#This Row],[Birthday 2024]],6))</f>
        <v>1</v>
      </c>
      <c r="P1107" s="87" t="b">
        <f>IF((tblData[[#This Row],[Day of week]]=7)+(tblData[[#This Row],[Day of week]]=6),TRUE,FALSE)</f>
        <v>0</v>
      </c>
      <c r="Q1107" s="3">
        <f>IF(tblData[[#This Row],[Is Weekend]],DAY(tblData[[#This Row],[Birthday 2024]]),0)</f>
        <v>0</v>
      </c>
    </row>
    <row r="1108" spans="2:17" ht="23.25" customHeight="1" x14ac:dyDescent="0.25">
      <c r="B1108" s="19" t="s">
        <v>1081</v>
      </c>
      <c r="C1108" s="20">
        <v>37257</v>
      </c>
      <c r="D1108" s="86">
        <f>DATE(2024,MONTH(tblData[[#This Row],[Birthday (MM/DD/YYYY)]]),DAY(tblData[[#This Row],[Birthday (MM/DD/YYYY)]]))</f>
        <v>45292</v>
      </c>
      <c r="E1108" s="3">
        <f>WEEKDAY(tblData[[#This Row],[Birthday 2024]],2)</f>
        <v>1</v>
      </c>
      <c r="F1108" s="3">
        <f>WEEKDAY(DATE(2024,MONTH(tblData[[#This Row],[Birthday 2024]]),1),2)</f>
        <v>1</v>
      </c>
      <c r="G1108" s="87">
        <f>DATE(2024,MONTH(tblData[[#This Row],[Birthday 2024]]),1)</f>
        <v>45292</v>
      </c>
      <c r="H1108" s="87">
        <f>IF(tblData[[#This Row],[First Day of week of the month]]&lt;=2,tblData[[#This Row],[First Day of week]]+2-tblData[[#This Row],[First Day of week of the month]],tblData[[#This Row],[First Day of week]]+7-tblData[[#This Row],[First Day of week of the month]]+2)</f>
        <v>45293</v>
      </c>
      <c r="I1108" s="87">
        <f>tblData[[#This Row],[First Tuesday of the month]]+7*2</f>
        <v>45307</v>
      </c>
      <c r="J1108" s="3" t="b">
        <f>tblData[[#This Row],[Third Tuesday of the month]]=tblData[[#This Row],[Birthday 2024]]</f>
        <v>0</v>
      </c>
      <c r="K1108" s="87" cm="1">
        <f t="array" ref="K1108">tblData[[#This Row],[Birthday 2024]]-_xlfn.SWITCH(tblData[[#This Row],[Day of week]],7,0,6,6,5,5,4,4,3,3,2,2,1,1)</f>
        <v>45291</v>
      </c>
      <c r="L1108" s="87">
        <f>IF(MONTH(tblData[[#This Row],[Birthday 2024]])=2,DATE(2024,2,25),EOMONTH(tblData[[#This Row],[Birthday 2024]],0)-4)</f>
        <v>45318</v>
      </c>
      <c r="M1108" s="87">
        <f>EOMONTH(tblData[[#This Row],[Birthday 2024]],0)</f>
        <v>45322</v>
      </c>
      <c r="N1108" s="87" t="b">
        <f>MEDIAN(tblData[[#This Row],[Last - 5]:[Last]],tblData[[#This Row],[Birthday 2024]])=tblData[[#This Row],[Birthday 2024]]</f>
        <v>0</v>
      </c>
      <c r="O1108" s="87" t="b">
        <f>DAY(tblData[[#This Row],[Birthday 2024]]) = DAY(EDATE(tblData[[#This Row],[Birthday 2024]],6))</f>
        <v>1</v>
      </c>
      <c r="P1108" s="87" t="b">
        <f>IF((tblData[[#This Row],[Day of week]]=7)+(tblData[[#This Row],[Day of week]]=6),TRUE,FALSE)</f>
        <v>0</v>
      </c>
      <c r="Q1108" s="3">
        <f>IF(tblData[[#This Row],[Is Weekend]],DAY(tblData[[#This Row],[Birthday 2024]]),0)</f>
        <v>0</v>
      </c>
    </row>
    <row r="1109" spans="2:17" ht="23.25" customHeight="1" x14ac:dyDescent="0.25">
      <c r="B1109" s="19" t="s">
        <v>1082</v>
      </c>
      <c r="C1109" s="20">
        <v>37276</v>
      </c>
      <c r="D1109" s="86">
        <f>DATE(2024,MONTH(tblData[[#This Row],[Birthday (MM/DD/YYYY)]]),DAY(tblData[[#This Row],[Birthday (MM/DD/YYYY)]]))</f>
        <v>45311</v>
      </c>
      <c r="E1109" s="3">
        <f>WEEKDAY(tblData[[#This Row],[Birthday 2024]],2)</f>
        <v>6</v>
      </c>
      <c r="F1109" s="3">
        <f>WEEKDAY(DATE(2024,MONTH(tblData[[#This Row],[Birthday 2024]]),1),2)</f>
        <v>1</v>
      </c>
      <c r="G1109" s="87">
        <f>DATE(2024,MONTH(tblData[[#This Row],[Birthday 2024]]),1)</f>
        <v>45292</v>
      </c>
      <c r="H1109" s="87">
        <f>IF(tblData[[#This Row],[First Day of week of the month]]&lt;=2,tblData[[#This Row],[First Day of week]]+2-tblData[[#This Row],[First Day of week of the month]],tblData[[#This Row],[First Day of week]]+7-tblData[[#This Row],[First Day of week of the month]]+2)</f>
        <v>45293</v>
      </c>
      <c r="I1109" s="87">
        <f>tblData[[#This Row],[First Tuesday of the month]]+7*2</f>
        <v>45307</v>
      </c>
      <c r="J1109" s="3" t="b">
        <f>tblData[[#This Row],[Third Tuesday of the month]]=tblData[[#This Row],[Birthday 2024]]</f>
        <v>0</v>
      </c>
      <c r="K1109" s="87" cm="1">
        <f t="array" ref="K1109">tblData[[#This Row],[Birthday 2024]]-_xlfn.SWITCH(tblData[[#This Row],[Day of week]],7,0,6,6,5,5,4,4,3,3,2,2,1,1)</f>
        <v>45305</v>
      </c>
      <c r="L1109" s="87">
        <f>IF(MONTH(tblData[[#This Row],[Birthday 2024]])=2,DATE(2024,2,25),EOMONTH(tblData[[#This Row],[Birthday 2024]],0)-4)</f>
        <v>45318</v>
      </c>
      <c r="M1109" s="87">
        <f>EOMONTH(tblData[[#This Row],[Birthday 2024]],0)</f>
        <v>45322</v>
      </c>
      <c r="N1109" s="87" t="b">
        <f>MEDIAN(tblData[[#This Row],[Last - 5]:[Last]],tblData[[#This Row],[Birthday 2024]])=tblData[[#This Row],[Birthday 2024]]</f>
        <v>0</v>
      </c>
      <c r="O1109" s="87" t="b">
        <f>DAY(tblData[[#This Row],[Birthday 2024]]) = DAY(EDATE(tblData[[#This Row],[Birthday 2024]],6))</f>
        <v>1</v>
      </c>
      <c r="P1109" s="87" t="b">
        <f>IF((tblData[[#This Row],[Day of week]]=7)+(tblData[[#This Row],[Day of week]]=6),TRUE,FALSE)</f>
        <v>1</v>
      </c>
      <c r="Q1109" s="3">
        <f>IF(tblData[[#This Row],[Is Weekend]],DAY(tblData[[#This Row],[Birthday 2024]]),0)</f>
        <v>20</v>
      </c>
    </row>
    <row r="1110" spans="2:17" ht="23.25" customHeight="1" x14ac:dyDescent="0.25">
      <c r="B1110" s="19" t="s">
        <v>1083</v>
      </c>
      <c r="C1110" s="20">
        <v>36951</v>
      </c>
      <c r="D1110" s="86">
        <f>DATE(2024,MONTH(tblData[[#This Row],[Birthday (MM/DD/YYYY)]]),DAY(tblData[[#This Row],[Birthday (MM/DD/YYYY)]]))</f>
        <v>45352</v>
      </c>
      <c r="E1110" s="3">
        <f>WEEKDAY(tblData[[#This Row],[Birthday 2024]],2)</f>
        <v>5</v>
      </c>
      <c r="F1110" s="3">
        <f>WEEKDAY(DATE(2024,MONTH(tblData[[#This Row],[Birthday 2024]]),1),2)</f>
        <v>5</v>
      </c>
      <c r="G1110" s="87">
        <f>DATE(2024,MONTH(tblData[[#This Row],[Birthday 2024]]),1)</f>
        <v>45352</v>
      </c>
      <c r="H1110" s="87">
        <f>IF(tblData[[#This Row],[First Day of week of the month]]&lt;=2,tblData[[#This Row],[First Day of week]]+2-tblData[[#This Row],[First Day of week of the month]],tblData[[#This Row],[First Day of week]]+7-tblData[[#This Row],[First Day of week of the month]]+2)</f>
        <v>45356</v>
      </c>
      <c r="I1110" s="87">
        <f>tblData[[#This Row],[First Tuesday of the month]]+7*2</f>
        <v>45370</v>
      </c>
      <c r="J1110" s="3" t="b">
        <f>tblData[[#This Row],[Third Tuesday of the month]]=tblData[[#This Row],[Birthday 2024]]</f>
        <v>0</v>
      </c>
      <c r="K1110" s="87" cm="1">
        <f t="array" ref="K1110">tblData[[#This Row],[Birthday 2024]]-_xlfn.SWITCH(tblData[[#This Row],[Day of week]],7,0,6,6,5,5,4,4,3,3,2,2,1,1)</f>
        <v>45347</v>
      </c>
      <c r="L1110" s="87">
        <f>IF(MONTH(tblData[[#This Row],[Birthday 2024]])=2,DATE(2024,2,25),EOMONTH(tblData[[#This Row],[Birthday 2024]],0)-4)</f>
        <v>45378</v>
      </c>
      <c r="M1110" s="87">
        <f>EOMONTH(tblData[[#This Row],[Birthday 2024]],0)</f>
        <v>45382</v>
      </c>
      <c r="N1110" s="87" t="b">
        <f>MEDIAN(tblData[[#This Row],[Last - 5]:[Last]],tblData[[#This Row],[Birthday 2024]])=tblData[[#This Row],[Birthday 2024]]</f>
        <v>0</v>
      </c>
      <c r="O1110" s="87" t="b">
        <f>DAY(tblData[[#This Row],[Birthday 2024]]) = DAY(EDATE(tblData[[#This Row],[Birthday 2024]],6))</f>
        <v>1</v>
      </c>
      <c r="P1110" s="87" t="b">
        <f>IF((tblData[[#This Row],[Day of week]]=7)+(tblData[[#This Row],[Day of week]]=6),TRUE,FALSE)</f>
        <v>0</v>
      </c>
      <c r="Q1110" s="3">
        <f>IF(tblData[[#This Row],[Is Weekend]],DAY(tblData[[#This Row],[Birthday 2024]]),0)</f>
        <v>0</v>
      </c>
    </row>
    <row r="1111" spans="2:17" ht="23.25" customHeight="1" x14ac:dyDescent="0.25">
      <c r="B1111" s="19" t="s">
        <v>1084</v>
      </c>
      <c r="C1111" s="20">
        <v>37511</v>
      </c>
      <c r="D1111" s="86">
        <f>DATE(2024,MONTH(tblData[[#This Row],[Birthday (MM/DD/YYYY)]]),DAY(tblData[[#This Row],[Birthday (MM/DD/YYYY)]]))</f>
        <v>45547</v>
      </c>
      <c r="E1111" s="3">
        <f>WEEKDAY(tblData[[#This Row],[Birthday 2024]],2)</f>
        <v>4</v>
      </c>
      <c r="F1111" s="3">
        <f>WEEKDAY(DATE(2024,MONTH(tblData[[#This Row],[Birthday 2024]]),1),2)</f>
        <v>7</v>
      </c>
      <c r="G1111" s="87">
        <f>DATE(2024,MONTH(tblData[[#This Row],[Birthday 2024]]),1)</f>
        <v>45536</v>
      </c>
      <c r="H1111" s="87">
        <f>IF(tblData[[#This Row],[First Day of week of the month]]&lt;=2,tblData[[#This Row],[First Day of week]]+2-tblData[[#This Row],[First Day of week of the month]],tblData[[#This Row],[First Day of week]]+7-tblData[[#This Row],[First Day of week of the month]]+2)</f>
        <v>45538</v>
      </c>
      <c r="I1111" s="87">
        <f>tblData[[#This Row],[First Tuesday of the month]]+7*2</f>
        <v>45552</v>
      </c>
      <c r="J1111" s="3" t="b">
        <f>tblData[[#This Row],[Third Tuesday of the month]]=tblData[[#This Row],[Birthday 2024]]</f>
        <v>0</v>
      </c>
      <c r="K1111" s="87" cm="1">
        <f t="array" ref="K1111">tblData[[#This Row],[Birthday 2024]]-_xlfn.SWITCH(tblData[[#This Row],[Day of week]],7,0,6,6,5,5,4,4,3,3,2,2,1,1)</f>
        <v>45543</v>
      </c>
      <c r="L1111" s="87">
        <f>IF(MONTH(tblData[[#This Row],[Birthday 2024]])=2,DATE(2024,2,25),EOMONTH(tblData[[#This Row],[Birthday 2024]],0)-4)</f>
        <v>45561</v>
      </c>
      <c r="M1111" s="87">
        <f>EOMONTH(tblData[[#This Row],[Birthday 2024]],0)</f>
        <v>45565</v>
      </c>
      <c r="N1111" s="87" t="b">
        <f>MEDIAN(tblData[[#This Row],[Last - 5]:[Last]],tblData[[#This Row],[Birthday 2024]])=tblData[[#This Row],[Birthday 2024]]</f>
        <v>0</v>
      </c>
      <c r="O1111" s="87" t="b">
        <f>DAY(tblData[[#This Row],[Birthday 2024]]) = DAY(EDATE(tblData[[#This Row],[Birthday 2024]],6))</f>
        <v>1</v>
      </c>
      <c r="P1111" s="87" t="b">
        <f>IF((tblData[[#This Row],[Day of week]]=7)+(tblData[[#This Row],[Day of week]]=6),TRUE,FALSE)</f>
        <v>0</v>
      </c>
      <c r="Q1111" s="3">
        <f>IF(tblData[[#This Row],[Is Weekend]],DAY(tblData[[#This Row],[Birthday 2024]]),0)</f>
        <v>0</v>
      </c>
    </row>
    <row r="1112" spans="2:17" ht="23.25" customHeight="1" x14ac:dyDescent="0.25">
      <c r="B1112" s="19" t="s">
        <v>1085</v>
      </c>
      <c r="C1112" s="20">
        <v>37474</v>
      </c>
      <c r="D1112" s="86">
        <f>DATE(2024,MONTH(tblData[[#This Row],[Birthday (MM/DD/YYYY)]]),DAY(tblData[[#This Row],[Birthday (MM/DD/YYYY)]]))</f>
        <v>45510</v>
      </c>
      <c r="E1112" s="3">
        <f>WEEKDAY(tblData[[#This Row],[Birthday 2024]],2)</f>
        <v>2</v>
      </c>
      <c r="F1112" s="3">
        <f>WEEKDAY(DATE(2024,MONTH(tblData[[#This Row],[Birthday 2024]]),1),2)</f>
        <v>4</v>
      </c>
      <c r="G1112" s="87">
        <f>DATE(2024,MONTH(tblData[[#This Row],[Birthday 2024]]),1)</f>
        <v>45505</v>
      </c>
      <c r="H1112" s="87">
        <f>IF(tblData[[#This Row],[First Day of week of the month]]&lt;=2,tblData[[#This Row],[First Day of week]]+2-tblData[[#This Row],[First Day of week of the month]],tblData[[#This Row],[First Day of week]]+7-tblData[[#This Row],[First Day of week of the month]]+2)</f>
        <v>45510</v>
      </c>
      <c r="I1112" s="87">
        <f>tblData[[#This Row],[First Tuesday of the month]]+7*2</f>
        <v>45524</v>
      </c>
      <c r="J1112" s="3" t="b">
        <f>tblData[[#This Row],[Third Tuesday of the month]]=tblData[[#This Row],[Birthday 2024]]</f>
        <v>0</v>
      </c>
      <c r="K1112" s="87" cm="1">
        <f t="array" ref="K1112">tblData[[#This Row],[Birthday 2024]]-_xlfn.SWITCH(tblData[[#This Row],[Day of week]],7,0,6,6,5,5,4,4,3,3,2,2,1,1)</f>
        <v>45508</v>
      </c>
      <c r="L1112" s="87">
        <f>IF(MONTH(tblData[[#This Row],[Birthday 2024]])=2,DATE(2024,2,25),EOMONTH(tblData[[#This Row],[Birthday 2024]],0)-4)</f>
        <v>45531</v>
      </c>
      <c r="M1112" s="87">
        <f>EOMONTH(tblData[[#This Row],[Birthday 2024]],0)</f>
        <v>45535</v>
      </c>
      <c r="N1112" s="87" t="b">
        <f>MEDIAN(tblData[[#This Row],[Last - 5]:[Last]],tblData[[#This Row],[Birthday 2024]])=tblData[[#This Row],[Birthday 2024]]</f>
        <v>0</v>
      </c>
      <c r="O1112" s="87" t="b">
        <f>DAY(tblData[[#This Row],[Birthday 2024]]) = DAY(EDATE(tblData[[#This Row],[Birthday 2024]],6))</f>
        <v>1</v>
      </c>
      <c r="P1112" s="87" t="b">
        <f>IF((tblData[[#This Row],[Day of week]]=7)+(tblData[[#This Row],[Day of week]]=6),TRUE,FALSE)</f>
        <v>0</v>
      </c>
      <c r="Q1112" s="3">
        <f>IF(tblData[[#This Row],[Is Weekend]],DAY(tblData[[#This Row],[Birthday 2024]]),0)</f>
        <v>0</v>
      </c>
    </row>
    <row r="1113" spans="2:17" ht="23.25" customHeight="1" x14ac:dyDescent="0.25">
      <c r="B1113" s="19" t="s">
        <v>1086</v>
      </c>
      <c r="C1113" s="20">
        <v>37849</v>
      </c>
      <c r="D1113" s="86">
        <f>DATE(2024,MONTH(tblData[[#This Row],[Birthday (MM/DD/YYYY)]]),DAY(tblData[[#This Row],[Birthday (MM/DD/YYYY)]]))</f>
        <v>45520</v>
      </c>
      <c r="E1113" s="3">
        <f>WEEKDAY(tblData[[#This Row],[Birthday 2024]],2)</f>
        <v>5</v>
      </c>
      <c r="F1113" s="3">
        <f>WEEKDAY(DATE(2024,MONTH(tblData[[#This Row],[Birthday 2024]]),1),2)</f>
        <v>4</v>
      </c>
      <c r="G1113" s="87">
        <f>DATE(2024,MONTH(tblData[[#This Row],[Birthday 2024]]),1)</f>
        <v>45505</v>
      </c>
      <c r="H1113" s="87">
        <f>IF(tblData[[#This Row],[First Day of week of the month]]&lt;=2,tblData[[#This Row],[First Day of week]]+2-tblData[[#This Row],[First Day of week of the month]],tblData[[#This Row],[First Day of week]]+7-tblData[[#This Row],[First Day of week of the month]]+2)</f>
        <v>45510</v>
      </c>
      <c r="I1113" s="87">
        <f>tblData[[#This Row],[First Tuesday of the month]]+7*2</f>
        <v>45524</v>
      </c>
      <c r="J1113" s="3" t="b">
        <f>tblData[[#This Row],[Third Tuesday of the month]]=tblData[[#This Row],[Birthday 2024]]</f>
        <v>0</v>
      </c>
      <c r="K1113" s="87" cm="1">
        <f t="array" ref="K1113">tblData[[#This Row],[Birthday 2024]]-_xlfn.SWITCH(tblData[[#This Row],[Day of week]],7,0,6,6,5,5,4,4,3,3,2,2,1,1)</f>
        <v>45515</v>
      </c>
      <c r="L1113" s="87">
        <f>IF(MONTH(tblData[[#This Row],[Birthday 2024]])=2,DATE(2024,2,25),EOMONTH(tblData[[#This Row],[Birthday 2024]],0)-4)</f>
        <v>45531</v>
      </c>
      <c r="M1113" s="87">
        <f>EOMONTH(tblData[[#This Row],[Birthday 2024]],0)</f>
        <v>45535</v>
      </c>
      <c r="N1113" s="87" t="b">
        <f>MEDIAN(tblData[[#This Row],[Last - 5]:[Last]],tblData[[#This Row],[Birthday 2024]])=tblData[[#This Row],[Birthday 2024]]</f>
        <v>0</v>
      </c>
      <c r="O1113" s="87" t="b">
        <f>DAY(tblData[[#This Row],[Birthday 2024]]) = DAY(EDATE(tblData[[#This Row],[Birthday 2024]],6))</f>
        <v>1</v>
      </c>
      <c r="P1113" s="87" t="b">
        <f>IF((tblData[[#This Row],[Day of week]]=7)+(tblData[[#This Row],[Day of week]]=6),TRUE,FALSE)</f>
        <v>0</v>
      </c>
      <c r="Q1113" s="3">
        <f>IF(tblData[[#This Row],[Is Weekend]],DAY(tblData[[#This Row],[Birthday 2024]]),0)</f>
        <v>0</v>
      </c>
    </row>
    <row r="1114" spans="2:17" ht="23.25" customHeight="1" x14ac:dyDescent="0.25">
      <c r="B1114" s="19" t="s">
        <v>1087</v>
      </c>
      <c r="C1114" s="20">
        <v>37355</v>
      </c>
      <c r="D1114" s="86">
        <f>DATE(2024,MONTH(tblData[[#This Row],[Birthday (MM/DD/YYYY)]]),DAY(tblData[[#This Row],[Birthday (MM/DD/YYYY)]]))</f>
        <v>45391</v>
      </c>
      <c r="E1114" s="3">
        <f>WEEKDAY(tblData[[#This Row],[Birthday 2024]],2)</f>
        <v>2</v>
      </c>
      <c r="F1114" s="3">
        <f>WEEKDAY(DATE(2024,MONTH(tblData[[#This Row],[Birthday 2024]]),1),2)</f>
        <v>1</v>
      </c>
      <c r="G1114" s="87">
        <f>DATE(2024,MONTH(tblData[[#This Row],[Birthday 2024]]),1)</f>
        <v>45383</v>
      </c>
      <c r="H1114" s="87">
        <f>IF(tblData[[#This Row],[First Day of week of the month]]&lt;=2,tblData[[#This Row],[First Day of week]]+2-tblData[[#This Row],[First Day of week of the month]],tblData[[#This Row],[First Day of week]]+7-tblData[[#This Row],[First Day of week of the month]]+2)</f>
        <v>45384</v>
      </c>
      <c r="I1114" s="87">
        <f>tblData[[#This Row],[First Tuesday of the month]]+7*2</f>
        <v>45398</v>
      </c>
      <c r="J1114" s="3" t="b">
        <f>tblData[[#This Row],[Third Tuesday of the month]]=tblData[[#This Row],[Birthday 2024]]</f>
        <v>0</v>
      </c>
      <c r="K1114" s="87" cm="1">
        <f t="array" ref="K1114">tblData[[#This Row],[Birthday 2024]]-_xlfn.SWITCH(tblData[[#This Row],[Day of week]],7,0,6,6,5,5,4,4,3,3,2,2,1,1)</f>
        <v>45389</v>
      </c>
      <c r="L1114" s="87">
        <f>IF(MONTH(tblData[[#This Row],[Birthday 2024]])=2,DATE(2024,2,25),EOMONTH(tblData[[#This Row],[Birthday 2024]],0)-4)</f>
        <v>45408</v>
      </c>
      <c r="M1114" s="87">
        <f>EOMONTH(tblData[[#This Row],[Birthday 2024]],0)</f>
        <v>45412</v>
      </c>
      <c r="N1114" s="87" t="b">
        <f>MEDIAN(tblData[[#This Row],[Last - 5]:[Last]],tblData[[#This Row],[Birthday 2024]])=tblData[[#This Row],[Birthday 2024]]</f>
        <v>0</v>
      </c>
      <c r="O1114" s="87" t="b">
        <f>DAY(tblData[[#This Row],[Birthday 2024]]) = DAY(EDATE(tblData[[#This Row],[Birthday 2024]],6))</f>
        <v>1</v>
      </c>
      <c r="P1114" s="87" t="b">
        <f>IF((tblData[[#This Row],[Day of week]]=7)+(tblData[[#This Row],[Day of week]]=6),TRUE,FALSE)</f>
        <v>0</v>
      </c>
      <c r="Q1114" s="3">
        <f>IF(tblData[[#This Row],[Is Weekend]],DAY(tblData[[#This Row],[Birthday 2024]]),0)</f>
        <v>0</v>
      </c>
    </row>
    <row r="1115" spans="2:17" ht="23.25" customHeight="1" x14ac:dyDescent="0.25">
      <c r="B1115" s="19" t="s">
        <v>1088</v>
      </c>
      <c r="C1115" s="20">
        <v>35712</v>
      </c>
      <c r="D1115" s="86">
        <f>DATE(2024,MONTH(tblData[[#This Row],[Birthday (MM/DD/YYYY)]]),DAY(tblData[[#This Row],[Birthday (MM/DD/YYYY)]]))</f>
        <v>45574</v>
      </c>
      <c r="E1115" s="3">
        <f>WEEKDAY(tblData[[#This Row],[Birthday 2024]],2)</f>
        <v>3</v>
      </c>
      <c r="F1115" s="3">
        <f>WEEKDAY(DATE(2024,MONTH(tblData[[#This Row],[Birthday 2024]]),1),2)</f>
        <v>2</v>
      </c>
      <c r="G1115" s="87">
        <f>DATE(2024,MONTH(tblData[[#This Row],[Birthday 2024]]),1)</f>
        <v>45566</v>
      </c>
      <c r="H1115" s="87">
        <f>IF(tblData[[#This Row],[First Day of week of the month]]&lt;=2,tblData[[#This Row],[First Day of week]]+2-tblData[[#This Row],[First Day of week of the month]],tblData[[#This Row],[First Day of week]]+7-tblData[[#This Row],[First Day of week of the month]]+2)</f>
        <v>45566</v>
      </c>
      <c r="I1115" s="87">
        <f>tblData[[#This Row],[First Tuesday of the month]]+7*2</f>
        <v>45580</v>
      </c>
      <c r="J1115" s="3" t="b">
        <f>tblData[[#This Row],[Third Tuesday of the month]]=tblData[[#This Row],[Birthday 2024]]</f>
        <v>0</v>
      </c>
      <c r="K1115" s="87" cm="1">
        <f t="array" ref="K1115">tblData[[#This Row],[Birthday 2024]]-_xlfn.SWITCH(tblData[[#This Row],[Day of week]],7,0,6,6,5,5,4,4,3,3,2,2,1,1)</f>
        <v>45571</v>
      </c>
      <c r="L1115" s="87">
        <f>IF(MONTH(tblData[[#This Row],[Birthday 2024]])=2,DATE(2024,2,25),EOMONTH(tblData[[#This Row],[Birthday 2024]],0)-4)</f>
        <v>45592</v>
      </c>
      <c r="M1115" s="87">
        <f>EOMONTH(tblData[[#This Row],[Birthday 2024]],0)</f>
        <v>45596</v>
      </c>
      <c r="N1115" s="87" t="b">
        <f>MEDIAN(tblData[[#This Row],[Last - 5]:[Last]],tblData[[#This Row],[Birthday 2024]])=tblData[[#This Row],[Birthday 2024]]</f>
        <v>0</v>
      </c>
      <c r="O1115" s="87" t="b">
        <f>DAY(tblData[[#This Row],[Birthday 2024]]) = DAY(EDATE(tblData[[#This Row],[Birthday 2024]],6))</f>
        <v>1</v>
      </c>
      <c r="P1115" s="87" t="b">
        <f>IF((tblData[[#This Row],[Day of week]]=7)+(tblData[[#This Row],[Day of week]]=6),TRUE,FALSE)</f>
        <v>0</v>
      </c>
      <c r="Q1115" s="3">
        <f>IF(tblData[[#This Row],[Is Weekend]],DAY(tblData[[#This Row],[Birthday 2024]]),0)</f>
        <v>0</v>
      </c>
    </row>
    <row r="1116" spans="2:17" ht="23.25" customHeight="1" x14ac:dyDescent="0.25">
      <c r="B1116" s="19" t="s">
        <v>1089</v>
      </c>
      <c r="C1116" s="20">
        <v>38070</v>
      </c>
      <c r="D1116" s="86">
        <f>DATE(2024,MONTH(tblData[[#This Row],[Birthday (MM/DD/YYYY)]]),DAY(tblData[[#This Row],[Birthday (MM/DD/YYYY)]]))</f>
        <v>45375</v>
      </c>
      <c r="E1116" s="3">
        <f>WEEKDAY(tblData[[#This Row],[Birthday 2024]],2)</f>
        <v>7</v>
      </c>
      <c r="F1116" s="3">
        <f>WEEKDAY(DATE(2024,MONTH(tblData[[#This Row],[Birthday 2024]]),1),2)</f>
        <v>5</v>
      </c>
      <c r="G1116" s="87">
        <f>DATE(2024,MONTH(tblData[[#This Row],[Birthday 2024]]),1)</f>
        <v>45352</v>
      </c>
      <c r="H1116" s="87">
        <f>IF(tblData[[#This Row],[First Day of week of the month]]&lt;=2,tblData[[#This Row],[First Day of week]]+2-tblData[[#This Row],[First Day of week of the month]],tblData[[#This Row],[First Day of week]]+7-tblData[[#This Row],[First Day of week of the month]]+2)</f>
        <v>45356</v>
      </c>
      <c r="I1116" s="87">
        <f>tblData[[#This Row],[First Tuesday of the month]]+7*2</f>
        <v>45370</v>
      </c>
      <c r="J1116" s="3" t="b">
        <f>tblData[[#This Row],[Third Tuesday of the month]]=tblData[[#This Row],[Birthday 2024]]</f>
        <v>0</v>
      </c>
      <c r="K1116" s="87" cm="1">
        <f t="array" ref="K1116">tblData[[#This Row],[Birthday 2024]]-_xlfn.SWITCH(tblData[[#This Row],[Day of week]],7,0,6,6,5,5,4,4,3,3,2,2,1,1)</f>
        <v>45375</v>
      </c>
      <c r="L1116" s="87">
        <f>IF(MONTH(tblData[[#This Row],[Birthday 2024]])=2,DATE(2024,2,25),EOMONTH(tblData[[#This Row],[Birthday 2024]],0)-4)</f>
        <v>45378</v>
      </c>
      <c r="M1116" s="87">
        <f>EOMONTH(tblData[[#This Row],[Birthday 2024]],0)</f>
        <v>45382</v>
      </c>
      <c r="N1116" s="87" t="b">
        <f>MEDIAN(tblData[[#This Row],[Last - 5]:[Last]],tblData[[#This Row],[Birthday 2024]])=tblData[[#This Row],[Birthday 2024]]</f>
        <v>0</v>
      </c>
      <c r="O1116" s="87" t="b">
        <f>DAY(tblData[[#This Row],[Birthday 2024]]) = DAY(EDATE(tblData[[#This Row],[Birthday 2024]],6))</f>
        <v>1</v>
      </c>
      <c r="P1116" s="87" t="b">
        <f>IF((tblData[[#This Row],[Day of week]]=7)+(tblData[[#This Row],[Day of week]]=6),TRUE,FALSE)</f>
        <v>1</v>
      </c>
      <c r="Q1116" s="3">
        <f>IF(tblData[[#This Row],[Is Weekend]],DAY(tblData[[#This Row],[Birthday 2024]]),0)</f>
        <v>24</v>
      </c>
    </row>
    <row r="1117" spans="2:17" ht="23.25" customHeight="1" x14ac:dyDescent="0.25">
      <c r="B1117" s="19" t="s">
        <v>1090</v>
      </c>
      <c r="C1117" s="20">
        <v>36967</v>
      </c>
      <c r="D1117" s="86">
        <f>DATE(2024,MONTH(tblData[[#This Row],[Birthday (MM/DD/YYYY)]]),DAY(tblData[[#This Row],[Birthday (MM/DD/YYYY)]]))</f>
        <v>45368</v>
      </c>
      <c r="E1117" s="3">
        <f>WEEKDAY(tblData[[#This Row],[Birthday 2024]],2)</f>
        <v>7</v>
      </c>
      <c r="F1117" s="3">
        <f>WEEKDAY(DATE(2024,MONTH(tblData[[#This Row],[Birthday 2024]]),1),2)</f>
        <v>5</v>
      </c>
      <c r="G1117" s="87">
        <f>DATE(2024,MONTH(tblData[[#This Row],[Birthday 2024]]),1)</f>
        <v>45352</v>
      </c>
      <c r="H1117" s="87">
        <f>IF(tblData[[#This Row],[First Day of week of the month]]&lt;=2,tblData[[#This Row],[First Day of week]]+2-tblData[[#This Row],[First Day of week of the month]],tblData[[#This Row],[First Day of week]]+7-tblData[[#This Row],[First Day of week of the month]]+2)</f>
        <v>45356</v>
      </c>
      <c r="I1117" s="87">
        <f>tblData[[#This Row],[First Tuesday of the month]]+7*2</f>
        <v>45370</v>
      </c>
      <c r="J1117" s="3" t="b">
        <f>tblData[[#This Row],[Third Tuesday of the month]]=tblData[[#This Row],[Birthday 2024]]</f>
        <v>0</v>
      </c>
      <c r="K1117" s="87" cm="1">
        <f t="array" ref="K1117">tblData[[#This Row],[Birthday 2024]]-_xlfn.SWITCH(tblData[[#This Row],[Day of week]],7,0,6,6,5,5,4,4,3,3,2,2,1,1)</f>
        <v>45368</v>
      </c>
      <c r="L1117" s="87">
        <f>IF(MONTH(tblData[[#This Row],[Birthday 2024]])=2,DATE(2024,2,25),EOMONTH(tblData[[#This Row],[Birthday 2024]],0)-4)</f>
        <v>45378</v>
      </c>
      <c r="M1117" s="87">
        <f>EOMONTH(tblData[[#This Row],[Birthday 2024]],0)</f>
        <v>45382</v>
      </c>
      <c r="N1117" s="87" t="b">
        <f>MEDIAN(tblData[[#This Row],[Last - 5]:[Last]],tblData[[#This Row],[Birthday 2024]])=tblData[[#This Row],[Birthday 2024]]</f>
        <v>0</v>
      </c>
      <c r="O1117" s="87" t="b">
        <f>DAY(tblData[[#This Row],[Birthday 2024]]) = DAY(EDATE(tblData[[#This Row],[Birthday 2024]],6))</f>
        <v>1</v>
      </c>
      <c r="P1117" s="87" t="b">
        <f>IF((tblData[[#This Row],[Day of week]]=7)+(tblData[[#This Row],[Day of week]]=6),TRUE,FALSE)</f>
        <v>1</v>
      </c>
      <c r="Q1117" s="3">
        <f>IF(tblData[[#This Row],[Is Weekend]],DAY(tblData[[#This Row],[Birthday 2024]]),0)</f>
        <v>17</v>
      </c>
    </row>
    <row r="1118" spans="2:17" ht="23.25" customHeight="1" x14ac:dyDescent="0.25">
      <c r="B1118" s="19" t="s">
        <v>1091</v>
      </c>
      <c r="C1118" s="20">
        <v>38138</v>
      </c>
      <c r="D1118" s="86">
        <f>DATE(2024,MONTH(tblData[[#This Row],[Birthday (MM/DD/YYYY)]]),DAY(tblData[[#This Row],[Birthday (MM/DD/YYYY)]]))</f>
        <v>45443</v>
      </c>
      <c r="E1118" s="3">
        <f>WEEKDAY(tblData[[#This Row],[Birthday 2024]],2)</f>
        <v>5</v>
      </c>
      <c r="F1118" s="3">
        <f>WEEKDAY(DATE(2024,MONTH(tblData[[#This Row],[Birthday 2024]]),1),2)</f>
        <v>3</v>
      </c>
      <c r="G1118" s="87">
        <f>DATE(2024,MONTH(tblData[[#This Row],[Birthday 2024]]),1)</f>
        <v>45413</v>
      </c>
      <c r="H1118" s="87">
        <f>IF(tblData[[#This Row],[First Day of week of the month]]&lt;=2,tblData[[#This Row],[First Day of week]]+2-tblData[[#This Row],[First Day of week of the month]],tblData[[#This Row],[First Day of week]]+7-tblData[[#This Row],[First Day of week of the month]]+2)</f>
        <v>45419</v>
      </c>
      <c r="I1118" s="87">
        <f>tblData[[#This Row],[First Tuesday of the month]]+7*2</f>
        <v>45433</v>
      </c>
      <c r="J1118" s="3" t="b">
        <f>tblData[[#This Row],[Third Tuesday of the month]]=tblData[[#This Row],[Birthday 2024]]</f>
        <v>0</v>
      </c>
      <c r="K1118" s="87" cm="1">
        <f t="array" ref="K1118">tblData[[#This Row],[Birthday 2024]]-_xlfn.SWITCH(tblData[[#This Row],[Day of week]],7,0,6,6,5,5,4,4,3,3,2,2,1,1)</f>
        <v>45438</v>
      </c>
      <c r="L1118" s="87">
        <f>IF(MONTH(tblData[[#This Row],[Birthday 2024]])=2,DATE(2024,2,25),EOMONTH(tblData[[#This Row],[Birthday 2024]],0)-4)</f>
        <v>45439</v>
      </c>
      <c r="M1118" s="87">
        <f>EOMONTH(tblData[[#This Row],[Birthday 2024]],0)</f>
        <v>45443</v>
      </c>
      <c r="N1118" s="87" t="b">
        <f>MEDIAN(tblData[[#This Row],[Last - 5]:[Last]],tblData[[#This Row],[Birthday 2024]])=tblData[[#This Row],[Birthday 2024]]</f>
        <v>1</v>
      </c>
      <c r="O1118" s="87" t="b">
        <f>DAY(tblData[[#This Row],[Birthday 2024]]) = DAY(EDATE(tblData[[#This Row],[Birthday 2024]],6))</f>
        <v>0</v>
      </c>
      <c r="P1118" s="87" t="b">
        <f>IF((tblData[[#This Row],[Day of week]]=7)+(tblData[[#This Row],[Day of week]]=6),TRUE,FALSE)</f>
        <v>0</v>
      </c>
      <c r="Q1118" s="3">
        <f>IF(tblData[[#This Row],[Is Weekend]],DAY(tblData[[#This Row],[Birthday 2024]]),0)</f>
        <v>0</v>
      </c>
    </row>
    <row r="1119" spans="2:17" ht="23.25" customHeight="1" x14ac:dyDescent="0.25">
      <c r="B1119" s="19" t="s">
        <v>1092</v>
      </c>
      <c r="C1119" s="20">
        <v>36989</v>
      </c>
      <c r="D1119" s="86">
        <f>DATE(2024,MONTH(tblData[[#This Row],[Birthday (MM/DD/YYYY)]]),DAY(tblData[[#This Row],[Birthday (MM/DD/YYYY)]]))</f>
        <v>45390</v>
      </c>
      <c r="E1119" s="3">
        <f>WEEKDAY(tblData[[#This Row],[Birthday 2024]],2)</f>
        <v>1</v>
      </c>
      <c r="F1119" s="3">
        <f>WEEKDAY(DATE(2024,MONTH(tblData[[#This Row],[Birthday 2024]]),1),2)</f>
        <v>1</v>
      </c>
      <c r="G1119" s="87">
        <f>DATE(2024,MONTH(tblData[[#This Row],[Birthday 2024]]),1)</f>
        <v>45383</v>
      </c>
      <c r="H1119" s="87">
        <f>IF(tblData[[#This Row],[First Day of week of the month]]&lt;=2,tblData[[#This Row],[First Day of week]]+2-tblData[[#This Row],[First Day of week of the month]],tblData[[#This Row],[First Day of week]]+7-tblData[[#This Row],[First Day of week of the month]]+2)</f>
        <v>45384</v>
      </c>
      <c r="I1119" s="87">
        <f>tblData[[#This Row],[First Tuesday of the month]]+7*2</f>
        <v>45398</v>
      </c>
      <c r="J1119" s="3" t="b">
        <f>tblData[[#This Row],[Third Tuesday of the month]]=tblData[[#This Row],[Birthday 2024]]</f>
        <v>0</v>
      </c>
      <c r="K1119" s="87" cm="1">
        <f t="array" ref="K1119">tblData[[#This Row],[Birthday 2024]]-_xlfn.SWITCH(tblData[[#This Row],[Day of week]],7,0,6,6,5,5,4,4,3,3,2,2,1,1)</f>
        <v>45389</v>
      </c>
      <c r="L1119" s="87">
        <f>IF(MONTH(tblData[[#This Row],[Birthday 2024]])=2,DATE(2024,2,25),EOMONTH(tblData[[#This Row],[Birthday 2024]],0)-4)</f>
        <v>45408</v>
      </c>
      <c r="M1119" s="87">
        <f>EOMONTH(tblData[[#This Row],[Birthday 2024]],0)</f>
        <v>45412</v>
      </c>
      <c r="N1119" s="87" t="b">
        <f>MEDIAN(tblData[[#This Row],[Last - 5]:[Last]],tblData[[#This Row],[Birthday 2024]])=tblData[[#This Row],[Birthday 2024]]</f>
        <v>0</v>
      </c>
      <c r="O1119" s="87" t="b">
        <f>DAY(tblData[[#This Row],[Birthday 2024]]) = DAY(EDATE(tblData[[#This Row],[Birthday 2024]],6))</f>
        <v>1</v>
      </c>
      <c r="P1119" s="87" t="b">
        <f>IF((tblData[[#This Row],[Day of week]]=7)+(tblData[[#This Row],[Day of week]]=6),TRUE,FALSE)</f>
        <v>0</v>
      </c>
      <c r="Q1119" s="3">
        <f>IF(tblData[[#This Row],[Is Weekend]],DAY(tblData[[#This Row],[Birthday 2024]]),0)</f>
        <v>0</v>
      </c>
    </row>
    <row r="1120" spans="2:17" ht="23.25" customHeight="1" x14ac:dyDescent="0.25">
      <c r="B1120" s="19" t="s">
        <v>1093</v>
      </c>
      <c r="C1120" s="20">
        <v>38007</v>
      </c>
      <c r="D1120" s="86">
        <f>DATE(2024,MONTH(tblData[[#This Row],[Birthday (MM/DD/YYYY)]]),DAY(tblData[[#This Row],[Birthday (MM/DD/YYYY)]]))</f>
        <v>45312</v>
      </c>
      <c r="E1120" s="3">
        <f>WEEKDAY(tblData[[#This Row],[Birthday 2024]],2)</f>
        <v>7</v>
      </c>
      <c r="F1120" s="3">
        <f>WEEKDAY(DATE(2024,MONTH(tblData[[#This Row],[Birthday 2024]]),1),2)</f>
        <v>1</v>
      </c>
      <c r="G1120" s="87">
        <f>DATE(2024,MONTH(tblData[[#This Row],[Birthday 2024]]),1)</f>
        <v>45292</v>
      </c>
      <c r="H1120" s="87">
        <f>IF(tblData[[#This Row],[First Day of week of the month]]&lt;=2,tblData[[#This Row],[First Day of week]]+2-tblData[[#This Row],[First Day of week of the month]],tblData[[#This Row],[First Day of week]]+7-tblData[[#This Row],[First Day of week of the month]]+2)</f>
        <v>45293</v>
      </c>
      <c r="I1120" s="87">
        <f>tblData[[#This Row],[First Tuesday of the month]]+7*2</f>
        <v>45307</v>
      </c>
      <c r="J1120" s="3" t="b">
        <f>tblData[[#This Row],[Third Tuesday of the month]]=tblData[[#This Row],[Birthday 2024]]</f>
        <v>0</v>
      </c>
      <c r="K1120" s="87" cm="1">
        <f t="array" ref="K1120">tblData[[#This Row],[Birthday 2024]]-_xlfn.SWITCH(tblData[[#This Row],[Day of week]],7,0,6,6,5,5,4,4,3,3,2,2,1,1)</f>
        <v>45312</v>
      </c>
      <c r="L1120" s="87">
        <f>IF(MONTH(tblData[[#This Row],[Birthday 2024]])=2,DATE(2024,2,25),EOMONTH(tblData[[#This Row],[Birthday 2024]],0)-4)</f>
        <v>45318</v>
      </c>
      <c r="M1120" s="87">
        <f>EOMONTH(tblData[[#This Row],[Birthday 2024]],0)</f>
        <v>45322</v>
      </c>
      <c r="N1120" s="87" t="b">
        <f>MEDIAN(tblData[[#This Row],[Last - 5]:[Last]],tblData[[#This Row],[Birthday 2024]])=tblData[[#This Row],[Birthday 2024]]</f>
        <v>0</v>
      </c>
      <c r="O1120" s="87" t="b">
        <f>DAY(tblData[[#This Row],[Birthday 2024]]) = DAY(EDATE(tblData[[#This Row],[Birthday 2024]],6))</f>
        <v>1</v>
      </c>
      <c r="P1120" s="87" t="b">
        <f>IF((tblData[[#This Row],[Day of week]]=7)+(tblData[[#This Row],[Day of week]]=6),TRUE,FALSE)</f>
        <v>1</v>
      </c>
      <c r="Q1120" s="3">
        <f>IF(tblData[[#This Row],[Is Weekend]],DAY(tblData[[#This Row],[Birthday 2024]]),0)</f>
        <v>21</v>
      </c>
    </row>
    <row r="1121" spans="2:17" ht="23.25" customHeight="1" x14ac:dyDescent="0.25">
      <c r="B1121" s="19" t="s">
        <v>1094</v>
      </c>
      <c r="C1121" s="20">
        <v>38335</v>
      </c>
      <c r="D1121" s="86">
        <f>DATE(2024,MONTH(tblData[[#This Row],[Birthday (MM/DD/YYYY)]]),DAY(tblData[[#This Row],[Birthday (MM/DD/YYYY)]]))</f>
        <v>45640</v>
      </c>
      <c r="E1121" s="3">
        <f>WEEKDAY(tblData[[#This Row],[Birthday 2024]],2)</f>
        <v>6</v>
      </c>
      <c r="F1121" s="3">
        <f>WEEKDAY(DATE(2024,MONTH(tblData[[#This Row],[Birthday 2024]]),1),2)</f>
        <v>7</v>
      </c>
      <c r="G1121" s="87">
        <f>DATE(2024,MONTH(tblData[[#This Row],[Birthday 2024]]),1)</f>
        <v>45627</v>
      </c>
      <c r="H1121" s="87">
        <f>IF(tblData[[#This Row],[First Day of week of the month]]&lt;=2,tblData[[#This Row],[First Day of week]]+2-tblData[[#This Row],[First Day of week of the month]],tblData[[#This Row],[First Day of week]]+7-tblData[[#This Row],[First Day of week of the month]]+2)</f>
        <v>45629</v>
      </c>
      <c r="I1121" s="87">
        <f>tblData[[#This Row],[First Tuesday of the month]]+7*2</f>
        <v>45643</v>
      </c>
      <c r="J1121" s="3" t="b">
        <f>tblData[[#This Row],[Third Tuesday of the month]]=tblData[[#This Row],[Birthday 2024]]</f>
        <v>0</v>
      </c>
      <c r="K1121" s="87" cm="1">
        <f t="array" ref="K1121">tblData[[#This Row],[Birthday 2024]]-_xlfn.SWITCH(tblData[[#This Row],[Day of week]],7,0,6,6,5,5,4,4,3,3,2,2,1,1)</f>
        <v>45634</v>
      </c>
      <c r="L1121" s="87">
        <f>IF(MONTH(tblData[[#This Row],[Birthday 2024]])=2,DATE(2024,2,25),EOMONTH(tblData[[#This Row],[Birthday 2024]],0)-4)</f>
        <v>45653</v>
      </c>
      <c r="M1121" s="87">
        <f>EOMONTH(tblData[[#This Row],[Birthday 2024]],0)</f>
        <v>45657</v>
      </c>
      <c r="N1121" s="87" t="b">
        <f>MEDIAN(tblData[[#This Row],[Last - 5]:[Last]],tblData[[#This Row],[Birthday 2024]])=tblData[[#This Row],[Birthday 2024]]</f>
        <v>0</v>
      </c>
      <c r="O1121" s="87" t="b">
        <f>DAY(tblData[[#This Row],[Birthday 2024]]) = DAY(EDATE(tblData[[#This Row],[Birthday 2024]],6))</f>
        <v>1</v>
      </c>
      <c r="P1121" s="87" t="b">
        <f>IF((tblData[[#This Row],[Day of week]]=7)+(tblData[[#This Row],[Day of week]]=6),TRUE,FALSE)</f>
        <v>1</v>
      </c>
      <c r="Q1121" s="3">
        <f>IF(tblData[[#This Row],[Is Weekend]],DAY(tblData[[#This Row],[Birthday 2024]]),0)</f>
        <v>14</v>
      </c>
    </row>
    <row r="1122" spans="2:17" ht="23.25" customHeight="1" x14ac:dyDescent="0.25">
      <c r="B1122" s="19" t="s">
        <v>1095</v>
      </c>
      <c r="C1122" s="20">
        <v>37649</v>
      </c>
      <c r="D1122" s="86">
        <f>DATE(2024,MONTH(tblData[[#This Row],[Birthday (MM/DD/YYYY)]]),DAY(tblData[[#This Row],[Birthday (MM/DD/YYYY)]]))</f>
        <v>45319</v>
      </c>
      <c r="E1122" s="3">
        <f>WEEKDAY(tblData[[#This Row],[Birthday 2024]],2)</f>
        <v>7</v>
      </c>
      <c r="F1122" s="3">
        <f>WEEKDAY(DATE(2024,MONTH(tblData[[#This Row],[Birthday 2024]]),1),2)</f>
        <v>1</v>
      </c>
      <c r="G1122" s="87">
        <f>DATE(2024,MONTH(tblData[[#This Row],[Birthday 2024]]),1)</f>
        <v>45292</v>
      </c>
      <c r="H1122" s="87">
        <f>IF(tblData[[#This Row],[First Day of week of the month]]&lt;=2,tblData[[#This Row],[First Day of week]]+2-tblData[[#This Row],[First Day of week of the month]],tblData[[#This Row],[First Day of week]]+7-tblData[[#This Row],[First Day of week of the month]]+2)</f>
        <v>45293</v>
      </c>
      <c r="I1122" s="87">
        <f>tblData[[#This Row],[First Tuesday of the month]]+7*2</f>
        <v>45307</v>
      </c>
      <c r="J1122" s="3" t="b">
        <f>tblData[[#This Row],[Third Tuesday of the month]]=tblData[[#This Row],[Birthday 2024]]</f>
        <v>0</v>
      </c>
      <c r="K1122" s="87" cm="1">
        <f t="array" ref="K1122">tblData[[#This Row],[Birthday 2024]]-_xlfn.SWITCH(tblData[[#This Row],[Day of week]],7,0,6,6,5,5,4,4,3,3,2,2,1,1)</f>
        <v>45319</v>
      </c>
      <c r="L1122" s="87">
        <f>IF(MONTH(tblData[[#This Row],[Birthday 2024]])=2,DATE(2024,2,25),EOMONTH(tblData[[#This Row],[Birthday 2024]],0)-4)</f>
        <v>45318</v>
      </c>
      <c r="M1122" s="87">
        <f>EOMONTH(tblData[[#This Row],[Birthday 2024]],0)</f>
        <v>45322</v>
      </c>
      <c r="N1122" s="87" t="b">
        <f>MEDIAN(tblData[[#This Row],[Last - 5]:[Last]],tblData[[#This Row],[Birthday 2024]])=tblData[[#This Row],[Birthday 2024]]</f>
        <v>1</v>
      </c>
      <c r="O1122" s="87" t="b">
        <f>DAY(tblData[[#This Row],[Birthday 2024]]) = DAY(EDATE(tblData[[#This Row],[Birthday 2024]],6))</f>
        <v>1</v>
      </c>
      <c r="P1122" s="87" t="b">
        <f>IF((tblData[[#This Row],[Day of week]]=7)+(tblData[[#This Row],[Day of week]]=6),TRUE,FALSE)</f>
        <v>1</v>
      </c>
      <c r="Q1122" s="3">
        <f>IF(tblData[[#This Row],[Is Weekend]],DAY(tblData[[#This Row],[Birthday 2024]]),0)</f>
        <v>28</v>
      </c>
    </row>
    <row r="1123" spans="2:17" ht="23.25" customHeight="1" x14ac:dyDescent="0.25">
      <c r="B1123" s="19" t="s">
        <v>1096</v>
      </c>
      <c r="C1123" s="20">
        <v>37819</v>
      </c>
      <c r="D1123" s="86">
        <f>DATE(2024,MONTH(tblData[[#This Row],[Birthday (MM/DD/YYYY)]]),DAY(tblData[[#This Row],[Birthday (MM/DD/YYYY)]]))</f>
        <v>45490</v>
      </c>
      <c r="E1123" s="3">
        <f>WEEKDAY(tblData[[#This Row],[Birthday 2024]],2)</f>
        <v>3</v>
      </c>
      <c r="F1123" s="3">
        <f>WEEKDAY(DATE(2024,MONTH(tblData[[#This Row],[Birthday 2024]]),1),2)</f>
        <v>1</v>
      </c>
      <c r="G1123" s="87">
        <f>DATE(2024,MONTH(tblData[[#This Row],[Birthday 2024]]),1)</f>
        <v>45474</v>
      </c>
      <c r="H1123" s="87">
        <f>IF(tblData[[#This Row],[First Day of week of the month]]&lt;=2,tblData[[#This Row],[First Day of week]]+2-tblData[[#This Row],[First Day of week of the month]],tblData[[#This Row],[First Day of week]]+7-tblData[[#This Row],[First Day of week of the month]]+2)</f>
        <v>45475</v>
      </c>
      <c r="I1123" s="87">
        <f>tblData[[#This Row],[First Tuesday of the month]]+7*2</f>
        <v>45489</v>
      </c>
      <c r="J1123" s="3" t="b">
        <f>tblData[[#This Row],[Third Tuesday of the month]]=tblData[[#This Row],[Birthday 2024]]</f>
        <v>0</v>
      </c>
      <c r="K1123" s="87" cm="1">
        <f t="array" ref="K1123">tblData[[#This Row],[Birthday 2024]]-_xlfn.SWITCH(tblData[[#This Row],[Day of week]],7,0,6,6,5,5,4,4,3,3,2,2,1,1)</f>
        <v>45487</v>
      </c>
      <c r="L1123" s="87">
        <f>IF(MONTH(tblData[[#This Row],[Birthday 2024]])=2,DATE(2024,2,25),EOMONTH(tblData[[#This Row],[Birthday 2024]],0)-4)</f>
        <v>45500</v>
      </c>
      <c r="M1123" s="87">
        <f>EOMONTH(tblData[[#This Row],[Birthday 2024]],0)</f>
        <v>45504</v>
      </c>
      <c r="N1123" s="87" t="b">
        <f>MEDIAN(tblData[[#This Row],[Last - 5]:[Last]],tblData[[#This Row],[Birthday 2024]])=tblData[[#This Row],[Birthday 2024]]</f>
        <v>0</v>
      </c>
      <c r="O1123" s="87" t="b">
        <f>DAY(tblData[[#This Row],[Birthday 2024]]) = DAY(EDATE(tblData[[#This Row],[Birthday 2024]],6))</f>
        <v>1</v>
      </c>
      <c r="P1123" s="87" t="b">
        <f>IF((tblData[[#This Row],[Day of week]]=7)+(tblData[[#This Row],[Day of week]]=6),TRUE,FALSE)</f>
        <v>0</v>
      </c>
      <c r="Q1123" s="3">
        <f>IF(tblData[[#This Row],[Is Weekend]],DAY(tblData[[#This Row],[Birthday 2024]]),0)</f>
        <v>0</v>
      </c>
    </row>
    <row r="1124" spans="2:17" ht="23.25" customHeight="1" x14ac:dyDescent="0.25">
      <c r="B1124" s="19" t="s">
        <v>1097</v>
      </c>
      <c r="C1124" s="20">
        <v>37748</v>
      </c>
      <c r="D1124" s="86">
        <f>DATE(2024,MONTH(tblData[[#This Row],[Birthday (MM/DD/YYYY)]]),DAY(tblData[[#This Row],[Birthday (MM/DD/YYYY)]]))</f>
        <v>45419</v>
      </c>
      <c r="E1124" s="3">
        <f>WEEKDAY(tblData[[#This Row],[Birthday 2024]],2)</f>
        <v>2</v>
      </c>
      <c r="F1124" s="3">
        <f>WEEKDAY(DATE(2024,MONTH(tblData[[#This Row],[Birthday 2024]]),1),2)</f>
        <v>3</v>
      </c>
      <c r="G1124" s="87">
        <f>DATE(2024,MONTH(tblData[[#This Row],[Birthday 2024]]),1)</f>
        <v>45413</v>
      </c>
      <c r="H1124" s="87">
        <f>IF(tblData[[#This Row],[First Day of week of the month]]&lt;=2,tblData[[#This Row],[First Day of week]]+2-tblData[[#This Row],[First Day of week of the month]],tblData[[#This Row],[First Day of week]]+7-tblData[[#This Row],[First Day of week of the month]]+2)</f>
        <v>45419</v>
      </c>
      <c r="I1124" s="87">
        <f>tblData[[#This Row],[First Tuesday of the month]]+7*2</f>
        <v>45433</v>
      </c>
      <c r="J1124" s="3" t="b">
        <f>tblData[[#This Row],[Third Tuesday of the month]]=tblData[[#This Row],[Birthday 2024]]</f>
        <v>0</v>
      </c>
      <c r="K1124" s="87" cm="1">
        <f t="array" ref="K1124">tblData[[#This Row],[Birthday 2024]]-_xlfn.SWITCH(tblData[[#This Row],[Day of week]],7,0,6,6,5,5,4,4,3,3,2,2,1,1)</f>
        <v>45417</v>
      </c>
      <c r="L1124" s="87">
        <f>IF(MONTH(tblData[[#This Row],[Birthday 2024]])=2,DATE(2024,2,25),EOMONTH(tblData[[#This Row],[Birthday 2024]],0)-4)</f>
        <v>45439</v>
      </c>
      <c r="M1124" s="87">
        <f>EOMONTH(tblData[[#This Row],[Birthday 2024]],0)</f>
        <v>45443</v>
      </c>
      <c r="N1124" s="87" t="b">
        <f>MEDIAN(tblData[[#This Row],[Last - 5]:[Last]],tblData[[#This Row],[Birthday 2024]])=tblData[[#This Row],[Birthday 2024]]</f>
        <v>0</v>
      </c>
      <c r="O1124" s="87" t="b">
        <f>DAY(tblData[[#This Row],[Birthday 2024]]) = DAY(EDATE(tblData[[#This Row],[Birthday 2024]],6))</f>
        <v>1</v>
      </c>
      <c r="P1124" s="87" t="b">
        <f>IF((tblData[[#This Row],[Day of week]]=7)+(tblData[[#This Row],[Day of week]]=6),TRUE,FALSE)</f>
        <v>0</v>
      </c>
      <c r="Q1124" s="3">
        <f>IF(tblData[[#This Row],[Is Weekend]],DAY(tblData[[#This Row],[Birthday 2024]]),0)</f>
        <v>0</v>
      </c>
    </row>
    <row r="1125" spans="2:17" ht="23.25" customHeight="1" x14ac:dyDescent="0.25">
      <c r="B1125" s="19" t="s">
        <v>1098</v>
      </c>
      <c r="C1125" s="20">
        <v>37963</v>
      </c>
      <c r="D1125" s="86">
        <f>DATE(2024,MONTH(tblData[[#This Row],[Birthday (MM/DD/YYYY)]]),DAY(tblData[[#This Row],[Birthday (MM/DD/YYYY)]]))</f>
        <v>45634</v>
      </c>
      <c r="E1125" s="3">
        <f>WEEKDAY(tblData[[#This Row],[Birthday 2024]],2)</f>
        <v>7</v>
      </c>
      <c r="F1125" s="3">
        <f>WEEKDAY(DATE(2024,MONTH(tblData[[#This Row],[Birthday 2024]]),1),2)</f>
        <v>7</v>
      </c>
      <c r="G1125" s="87">
        <f>DATE(2024,MONTH(tblData[[#This Row],[Birthday 2024]]),1)</f>
        <v>45627</v>
      </c>
      <c r="H1125" s="87">
        <f>IF(tblData[[#This Row],[First Day of week of the month]]&lt;=2,tblData[[#This Row],[First Day of week]]+2-tblData[[#This Row],[First Day of week of the month]],tblData[[#This Row],[First Day of week]]+7-tblData[[#This Row],[First Day of week of the month]]+2)</f>
        <v>45629</v>
      </c>
      <c r="I1125" s="87">
        <f>tblData[[#This Row],[First Tuesday of the month]]+7*2</f>
        <v>45643</v>
      </c>
      <c r="J1125" s="3" t="b">
        <f>tblData[[#This Row],[Third Tuesday of the month]]=tblData[[#This Row],[Birthday 2024]]</f>
        <v>0</v>
      </c>
      <c r="K1125" s="87" cm="1">
        <f t="array" ref="K1125">tblData[[#This Row],[Birthday 2024]]-_xlfn.SWITCH(tblData[[#This Row],[Day of week]],7,0,6,6,5,5,4,4,3,3,2,2,1,1)</f>
        <v>45634</v>
      </c>
      <c r="L1125" s="87">
        <f>IF(MONTH(tblData[[#This Row],[Birthday 2024]])=2,DATE(2024,2,25),EOMONTH(tblData[[#This Row],[Birthday 2024]],0)-4)</f>
        <v>45653</v>
      </c>
      <c r="M1125" s="87">
        <f>EOMONTH(tblData[[#This Row],[Birthday 2024]],0)</f>
        <v>45657</v>
      </c>
      <c r="N1125" s="87" t="b">
        <f>MEDIAN(tblData[[#This Row],[Last - 5]:[Last]],tblData[[#This Row],[Birthday 2024]])=tblData[[#This Row],[Birthday 2024]]</f>
        <v>0</v>
      </c>
      <c r="O1125" s="87" t="b">
        <f>DAY(tblData[[#This Row],[Birthday 2024]]) = DAY(EDATE(tblData[[#This Row],[Birthday 2024]],6))</f>
        <v>1</v>
      </c>
      <c r="P1125" s="87" t="b">
        <f>IF((tblData[[#This Row],[Day of week]]=7)+(tblData[[#This Row],[Day of week]]=6),TRUE,FALSE)</f>
        <v>1</v>
      </c>
      <c r="Q1125" s="3">
        <f>IF(tblData[[#This Row],[Is Weekend]],DAY(tblData[[#This Row],[Birthday 2024]]),0)</f>
        <v>8</v>
      </c>
    </row>
    <row r="1126" spans="2:17" ht="23.25" customHeight="1" x14ac:dyDescent="0.25">
      <c r="B1126" s="19" t="s">
        <v>1099</v>
      </c>
      <c r="C1126" s="20">
        <v>36951</v>
      </c>
      <c r="D1126" s="86">
        <f>DATE(2024,MONTH(tblData[[#This Row],[Birthday (MM/DD/YYYY)]]),DAY(tblData[[#This Row],[Birthday (MM/DD/YYYY)]]))</f>
        <v>45352</v>
      </c>
      <c r="E1126" s="3">
        <f>WEEKDAY(tblData[[#This Row],[Birthday 2024]],2)</f>
        <v>5</v>
      </c>
      <c r="F1126" s="3">
        <f>WEEKDAY(DATE(2024,MONTH(tblData[[#This Row],[Birthday 2024]]),1),2)</f>
        <v>5</v>
      </c>
      <c r="G1126" s="87">
        <f>DATE(2024,MONTH(tblData[[#This Row],[Birthday 2024]]),1)</f>
        <v>45352</v>
      </c>
      <c r="H1126" s="87">
        <f>IF(tblData[[#This Row],[First Day of week of the month]]&lt;=2,tblData[[#This Row],[First Day of week]]+2-tblData[[#This Row],[First Day of week of the month]],tblData[[#This Row],[First Day of week]]+7-tblData[[#This Row],[First Day of week of the month]]+2)</f>
        <v>45356</v>
      </c>
      <c r="I1126" s="87">
        <f>tblData[[#This Row],[First Tuesday of the month]]+7*2</f>
        <v>45370</v>
      </c>
      <c r="J1126" s="3" t="b">
        <f>tblData[[#This Row],[Third Tuesday of the month]]=tblData[[#This Row],[Birthday 2024]]</f>
        <v>0</v>
      </c>
      <c r="K1126" s="87" cm="1">
        <f t="array" ref="K1126">tblData[[#This Row],[Birthday 2024]]-_xlfn.SWITCH(tblData[[#This Row],[Day of week]],7,0,6,6,5,5,4,4,3,3,2,2,1,1)</f>
        <v>45347</v>
      </c>
      <c r="L1126" s="87">
        <f>IF(MONTH(tblData[[#This Row],[Birthday 2024]])=2,DATE(2024,2,25),EOMONTH(tblData[[#This Row],[Birthday 2024]],0)-4)</f>
        <v>45378</v>
      </c>
      <c r="M1126" s="87">
        <f>EOMONTH(tblData[[#This Row],[Birthday 2024]],0)</f>
        <v>45382</v>
      </c>
      <c r="N1126" s="87" t="b">
        <f>MEDIAN(tblData[[#This Row],[Last - 5]:[Last]],tblData[[#This Row],[Birthday 2024]])=tblData[[#This Row],[Birthday 2024]]</f>
        <v>0</v>
      </c>
      <c r="O1126" s="87" t="b">
        <f>DAY(tblData[[#This Row],[Birthday 2024]]) = DAY(EDATE(tblData[[#This Row],[Birthday 2024]],6))</f>
        <v>1</v>
      </c>
      <c r="P1126" s="87" t="b">
        <f>IF((tblData[[#This Row],[Day of week]]=7)+(tblData[[#This Row],[Day of week]]=6),TRUE,FALSE)</f>
        <v>0</v>
      </c>
      <c r="Q1126" s="3">
        <f>IF(tblData[[#This Row],[Is Weekend]],DAY(tblData[[#This Row],[Birthday 2024]]),0)</f>
        <v>0</v>
      </c>
    </row>
    <row r="1127" spans="2:17" ht="23.25" customHeight="1" x14ac:dyDescent="0.25">
      <c r="B1127" s="19" t="s">
        <v>1100</v>
      </c>
      <c r="C1127" s="20">
        <v>37655</v>
      </c>
      <c r="D1127" s="86">
        <f>DATE(2024,MONTH(tblData[[#This Row],[Birthday (MM/DD/YYYY)]]),DAY(tblData[[#This Row],[Birthday (MM/DD/YYYY)]]))</f>
        <v>45325</v>
      </c>
      <c r="E1127" s="3">
        <f>WEEKDAY(tblData[[#This Row],[Birthday 2024]],2)</f>
        <v>6</v>
      </c>
      <c r="F1127" s="3">
        <f>WEEKDAY(DATE(2024,MONTH(tblData[[#This Row],[Birthday 2024]]),1),2)</f>
        <v>4</v>
      </c>
      <c r="G1127" s="87">
        <f>DATE(2024,MONTH(tblData[[#This Row],[Birthday 2024]]),1)</f>
        <v>45323</v>
      </c>
      <c r="H1127" s="87">
        <f>IF(tblData[[#This Row],[First Day of week of the month]]&lt;=2,tblData[[#This Row],[First Day of week]]+2-tblData[[#This Row],[First Day of week of the month]],tblData[[#This Row],[First Day of week]]+7-tblData[[#This Row],[First Day of week of the month]]+2)</f>
        <v>45328</v>
      </c>
      <c r="I1127" s="87">
        <f>tblData[[#This Row],[First Tuesday of the month]]+7*2</f>
        <v>45342</v>
      </c>
      <c r="J1127" s="3" t="b">
        <f>tblData[[#This Row],[Third Tuesday of the month]]=tblData[[#This Row],[Birthday 2024]]</f>
        <v>0</v>
      </c>
      <c r="K1127" s="87" cm="1">
        <f t="array" ref="K1127">tblData[[#This Row],[Birthday 2024]]-_xlfn.SWITCH(tblData[[#This Row],[Day of week]],7,0,6,6,5,5,4,4,3,3,2,2,1,1)</f>
        <v>45319</v>
      </c>
      <c r="L1127" s="87">
        <f>IF(MONTH(tblData[[#This Row],[Birthday 2024]])=2,DATE(2024,2,25),EOMONTH(tblData[[#This Row],[Birthday 2024]],0)-4)</f>
        <v>45347</v>
      </c>
      <c r="M1127" s="87">
        <f>EOMONTH(tblData[[#This Row],[Birthday 2024]],0)</f>
        <v>45351</v>
      </c>
      <c r="N1127" s="87" t="b">
        <f>MEDIAN(tblData[[#This Row],[Last - 5]:[Last]],tblData[[#This Row],[Birthday 2024]])=tblData[[#This Row],[Birthday 2024]]</f>
        <v>0</v>
      </c>
      <c r="O1127" s="87" t="b">
        <f>DAY(tblData[[#This Row],[Birthday 2024]]) = DAY(EDATE(tblData[[#This Row],[Birthday 2024]],6))</f>
        <v>1</v>
      </c>
      <c r="P1127" s="87" t="b">
        <f>IF((tblData[[#This Row],[Day of week]]=7)+(tblData[[#This Row],[Day of week]]=6),TRUE,FALSE)</f>
        <v>1</v>
      </c>
      <c r="Q1127" s="3">
        <f>IF(tblData[[#This Row],[Is Weekend]],DAY(tblData[[#This Row],[Birthday 2024]]),0)</f>
        <v>3</v>
      </c>
    </row>
    <row r="1128" spans="2:17" ht="23.25" customHeight="1" x14ac:dyDescent="0.25">
      <c r="B1128" s="19" t="s">
        <v>1101</v>
      </c>
      <c r="C1128" s="20">
        <v>37452</v>
      </c>
      <c r="D1128" s="86">
        <f>DATE(2024,MONTH(tblData[[#This Row],[Birthday (MM/DD/YYYY)]]),DAY(tblData[[#This Row],[Birthday (MM/DD/YYYY)]]))</f>
        <v>45488</v>
      </c>
      <c r="E1128" s="3">
        <f>WEEKDAY(tblData[[#This Row],[Birthday 2024]],2)</f>
        <v>1</v>
      </c>
      <c r="F1128" s="3">
        <f>WEEKDAY(DATE(2024,MONTH(tblData[[#This Row],[Birthday 2024]]),1),2)</f>
        <v>1</v>
      </c>
      <c r="G1128" s="87">
        <f>DATE(2024,MONTH(tblData[[#This Row],[Birthday 2024]]),1)</f>
        <v>45474</v>
      </c>
      <c r="H1128" s="87">
        <f>IF(tblData[[#This Row],[First Day of week of the month]]&lt;=2,tblData[[#This Row],[First Day of week]]+2-tblData[[#This Row],[First Day of week of the month]],tblData[[#This Row],[First Day of week]]+7-tblData[[#This Row],[First Day of week of the month]]+2)</f>
        <v>45475</v>
      </c>
      <c r="I1128" s="87">
        <f>tblData[[#This Row],[First Tuesday of the month]]+7*2</f>
        <v>45489</v>
      </c>
      <c r="J1128" s="3" t="b">
        <f>tblData[[#This Row],[Third Tuesday of the month]]=tblData[[#This Row],[Birthday 2024]]</f>
        <v>0</v>
      </c>
      <c r="K1128" s="87" cm="1">
        <f t="array" ref="K1128">tblData[[#This Row],[Birthday 2024]]-_xlfn.SWITCH(tblData[[#This Row],[Day of week]],7,0,6,6,5,5,4,4,3,3,2,2,1,1)</f>
        <v>45487</v>
      </c>
      <c r="L1128" s="87">
        <f>IF(MONTH(tblData[[#This Row],[Birthday 2024]])=2,DATE(2024,2,25),EOMONTH(tblData[[#This Row],[Birthday 2024]],0)-4)</f>
        <v>45500</v>
      </c>
      <c r="M1128" s="87">
        <f>EOMONTH(tblData[[#This Row],[Birthday 2024]],0)</f>
        <v>45504</v>
      </c>
      <c r="N1128" s="87" t="b">
        <f>MEDIAN(tblData[[#This Row],[Last - 5]:[Last]],tblData[[#This Row],[Birthday 2024]])=tblData[[#This Row],[Birthday 2024]]</f>
        <v>0</v>
      </c>
      <c r="O1128" s="87" t="b">
        <f>DAY(tblData[[#This Row],[Birthday 2024]]) = DAY(EDATE(tblData[[#This Row],[Birthday 2024]],6))</f>
        <v>1</v>
      </c>
      <c r="P1128" s="87" t="b">
        <f>IF((tblData[[#This Row],[Day of week]]=7)+(tblData[[#This Row],[Day of week]]=6),TRUE,FALSE)</f>
        <v>0</v>
      </c>
      <c r="Q1128" s="3">
        <f>IF(tblData[[#This Row],[Is Weekend]],DAY(tblData[[#This Row],[Birthday 2024]]),0)</f>
        <v>0</v>
      </c>
    </row>
    <row r="1129" spans="2:17" ht="23.25" customHeight="1" x14ac:dyDescent="0.25">
      <c r="B1129" s="19" t="s">
        <v>1102</v>
      </c>
      <c r="C1129" s="20">
        <v>37326</v>
      </c>
      <c r="D1129" s="86">
        <f>DATE(2024,MONTH(tblData[[#This Row],[Birthday (MM/DD/YYYY)]]),DAY(tblData[[#This Row],[Birthday (MM/DD/YYYY)]]))</f>
        <v>45362</v>
      </c>
      <c r="E1129" s="3">
        <f>WEEKDAY(tblData[[#This Row],[Birthday 2024]],2)</f>
        <v>1</v>
      </c>
      <c r="F1129" s="3">
        <f>WEEKDAY(DATE(2024,MONTH(tblData[[#This Row],[Birthday 2024]]),1),2)</f>
        <v>5</v>
      </c>
      <c r="G1129" s="87">
        <f>DATE(2024,MONTH(tblData[[#This Row],[Birthday 2024]]),1)</f>
        <v>45352</v>
      </c>
      <c r="H1129" s="87">
        <f>IF(tblData[[#This Row],[First Day of week of the month]]&lt;=2,tblData[[#This Row],[First Day of week]]+2-tblData[[#This Row],[First Day of week of the month]],tblData[[#This Row],[First Day of week]]+7-tblData[[#This Row],[First Day of week of the month]]+2)</f>
        <v>45356</v>
      </c>
      <c r="I1129" s="87">
        <f>tblData[[#This Row],[First Tuesday of the month]]+7*2</f>
        <v>45370</v>
      </c>
      <c r="J1129" s="3" t="b">
        <f>tblData[[#This Row],[Third Tuesday of the month]]=tblData[[#This Row],[Birthday 2024]]</f>
        <v>0</v>
      </c>
      <c r="K1129" s="87" cm="1">
        <f t="array" ref="K1129">tblData[[#This Row],[Birthday 2024]]-_xlfn.SWITCH(tblData[[#This Row],[Day of week]],7,0,6,6,5,5,4,4,3,3,2,2,1,1)</f>
        <v>45361</v>
      </c>
      <c r="L1129" s="87">
        <f>IF(MONTH(tblData[[#This Row],[Birthday 2024]])=2,DATE(2024,2,25),EOMONTH(tblData[[#This Row],[Birthday 2024]],0)-4)</f>
        <v>45378</v>
      </c>
      <c r="M1129" s="87">
        <f>EOMONTH(tblData[[#This Row],[Birthday 2024]],0)</f>
        <v>45382</v>
      </c>
      <c r="N1129" s="87" t="b">
        <f>MEDIAN(tblData[[#This Row],[Last - 5]:[Last]],tblData[[#This Row],[Birthday 2024]])=tblData[[#This Row],[Birthday 2024]]</f>
        <v>0</v>
      </c>
      <c r="O1129" s="87" t="b">
        <f>DAY(tblData[[#This Row],[Birthday 2024]]) = DAY(EDATE(tblData[[#This Row],[Birthday 2024]],6))</f>
        <v>1</v>
      </c>
      <c r="P1129" s="87" t="b">
        <f>IF((tblData[[#This Row],[Day of week]]=7)+(tblData[[#This Row],[Day of week]]=6),TRUE,FALSE)</f>
        <v>0</v>
      </c>
      <c r="Q1129" s="3">
        <f>IF(tblData[[#This Row],[Is Weekend]],DAY(tblData[[#This Row],[Birthday 2024]]),0)</f>
        <v>0</v>
      </c>
    </row>
    <row r="1130" spans="2:17" ht="23.25" customHeight="1" x14ac:dyDescent="0.25">
      <c r="B1130" s="19" t="s">
        <v>1103</v>
      </c>
      <c r="C1130" s="20">
        <v>37889</v>
      </c>
      <c r="D1130" s="86">
        <f>DATE(2024,MONTH(tblData[[#This Row],[Birthday (MM/DD/YYYY)]]),DAY(tblData[[#This Row],[Birthday (MM/DD/YYYY)]]))</f>
        <v>45560</v>
      </c>
      <c r="E1130" s="3">
        <f>WEEKDAY(tblData[[#This Row],[Birthday 2024]],2)</f>
        <v>3</v>
      </c>
      <c r="F1130" s="3">
        <f>WEEKDAY(DATE(2024,MONTH(tblData[[#This Row],[Birthday 2024]]),1),2)</f>
        <v>7</v>
      </c>
      <c r="G1130" s="87">
        <f>DATE(2024,MONTH(tblData[[#This Row],[Birthday 2024]]),1)</f>
        <v>45536</v>
      </c>
      <c r="H1130" s="87">
        <f>IF(tblData[[#This Row],[First Day of week of the month]]&lt;=2,tblData[[#This Row],[First Day of week]]+2-tblData[[#This Row],[First Day of week of the month]],tblData[[#This Row],[First Day of week]]+7-tblData[[#This Row],[First Day of week of the month]]+2)</f>
        <v>45538</v>
      </c>
      <c r="I1130" s="87">
        <f>tblData[[#This Row],[First Tuesday of the month]]+7*2</f>
        <v>45552</v>
      </c>
      <c r="J1130" s="3" t="b">
        <f>tblData[[#This Row],[Third Tuesday of the month]]=tblData[[#This Row],[Birthday 2024]]</f>
        <v>0</v>
      </c>
      <c r="K1130" s="87" cm="1">
        <f t="array" ref="K1130">tblData[[#This Row],[Birthday 2024]]-_xlfn.SWITCH(tblData[[#This Row],[Day of week]],7,0,6,6,5,5,4,4,3,3,2,2,1,1)</f>
        <v>45557</v>
      </c>
      <c r="L1130" s="87">
        <f>IF(MONTH(tblData[[#This Row],[Birthday 2024]])=2,DATE(2024,2,25),EOMONTH(tblData[[#This Row],[Birthday 2024]],0)-4)</f>
        <v>45561</v>
      </c>
      <c r="M1130" s="87">
        <f>EOMONTH(tblData[[#This Row],[Birthday 2024]],0)</f>
        <v>45565</v>
      </c>
      <c r="N1130" s="87" t="b">
        <f>MEDIAN(tblData[[#This Row],[Last - 5]:[Last]],tblData[[#This Row],[Birthday 2024]])=tblData[[#This Row],[Birthday 2024]]</f>
        <v>0</v>
      </c>
      <c r="O1130" s="87" t="b">
        <f>DAY(tblData[[#This Row],[Birthday 2024]]) = DAY(EDATE(tblData[[#This Row],[Birthday 2024]],6))</f>
        <v>1</v>
      </c>
      <c r="P1130" s="87" t="b">
        <f>IF((tblData[[#This Row],[Day of week]]=7)+(tblData[[#This Row],[Day of week]]=6),TRUE,FALSE)</f>
        <v>0</v>
      </c>
      <c r="Q1130" s="3">
        <f>IF(tblData[[#This Row],[Is Weekend]],DAY(tblData[[#This Row],[Birthday 2024]]),0)</f>
        <v>0</v>
      </c>
    </row>
    <row r="1131" spans="2:17" ht="23.25" customHeight="1" x14ac:dyDescent="0.25">
      <c r="B1131" s="19" t="s">
        <v>1104</v>
      </c>
      <c r="C1131" s="20">
        <v>37801</v>
      </c>
      <c r="D1131" s="86">
        <f>DATE(2024,MONTH(tblData[[#This Row],[Birthday (MM/DD/YYYY)]]),DAY(tblData[[#This Row],[Birthday (MM/DD/YYYY)]]))</f>
        <v>45472</v>
      </c>
      <c r="E1131" s="3">
        <f>WEEKDAY(tblData[[#This Row],[Birthday 2024]],2)</f>
        <v>6</v>
      </c>
      <c r="F1131" s="3">
        <f>WEEKDAY(DATE(2024,MONTH(tblData[[#This Row],[Birthday 2024]]),1),2)</f>
        <v>6</v>
      </c>
      <c r="G1131" s="87">
        <f>DATE(2024,MONTH(tblData[[#This Row],[Birthday 2024]]),1)</f>
        <v>45444</v>
      </c>
      <c r="H1131" s="87">
        <f>IF(tblData[[#This Row],[First Day of week of the month]]&lt;=2,tblData[[#This Row],[First Day of week]]+2-tblData[[#This Row],[First Day of week of the month]],tblData[[#This Row],[First Day of week]]+7-tblData[[#This Row],[First Day of week of the month]]+2)</f>
        <v>45447</v>
      </c>
      <c r="I1131" s="87">
        <f>tblData[[#This Row],[First Tuesday of the month]]+7*2</f>
        <v>45461</v>
      </c>
      <c r="J1131" s="3" t="b">
        <f>tblData[[#This Row],[Third Tuesday of the month]]=tblData[[#This Row],[Birthday 2024]]</f>
        <v>0</v>
      </c>
      <c r="K1131" s="87" cm="1">
        <f t="array" ref="K1131">tblData[[#This Row],[Birthday 2024]]-_xlfn.SWITCH(tblData[[#This Row],[Day of week]],7,0,6,6,5,5,4,4,3,3,2,2,1,1)</f>
        <v>45466</v>
      </c>
      <c r="L1131" s="87">
        <f>IF(MONTH(tblData[[#This Row],[Birthday 2024]])=2,DATE(2024,2,25),EOMONTH(tblData[[#This Row],[Birthday 2024]],0)-4)</f>
        <v>45469</v>
      </c>
      <c r="M1131" s="87">
        <f>EOMONTH(tblData[[#This Row],[Birthday 2024]],0)</f>
        <v>45473</v>
      </c>
      <c r="N1131" s="87" t="b">
        <f>MEDIAN(tblData[[#This Row],[Last - 5]:[Last]],tblData[[#This Row],[Birthday 2024]])=tblData[[#This Row],[Birthday 2024]]</f>
        <v>1</v>
      </c>
      <c r="O1131" s="87" t="b">
        <f>DAY(tblData[[#This Row],[Birthday 2024]]) = DAY(EDATE(tblData[[#This Row],[Birthday 2024]],6))</f>
        <v>1</v>
      </c>
      <c r="P1131" s="87" t="b">
        <f>IF((tblData[[#This Row],[Day of week]]=7)+(tblData[[#This Row],[Day of week]]=6),TRUE,FALSE)</f>
        <v>1</v>
      </c>
      <c r="Q1131" s="3">
        <f>IF(tblData[[#This Row],[Is Weekend]],DAY(tblData[[#This Row],[Birthday 2024]]),0)</f>
        <v>29</v>
      </c>
    </row>
    <row r="1132" spans="2:17" ht="23.25" customHeight="1" x14ac:dyDescent="0.25">
      <c r="B1132" s="19" t="s">
        <v>1105</v>
      </c>
      <c r="C1132" s="20">
        <v>38348</v>
      </c>
      <c r="D1132" s="86">
        <f>DATE(2024,MONTH(tblData[[#This Row],[Birthday (MM/DD/YYYY)]]),DAY(tblData[[#This Row],[Birthday (MM/DD/YYYY)]]))</f>
        <v>45653</v>
      </c>
      <c r="E1132" s="3">
        <f>WEEKDAY(tblData[[#This Row],[Birthday 2024]],2)</f>
        <v>5</v>
      </c>
      <c r="F1132" s="3">
        <f>WEEKDAY(DATE(2024,MONTH(tblData[[#This Row],[Birthday 2024]]),1),2)</f>
        <v>7</v>
      </c>
      <c r="G1132" s="87">
        <f>DATE(2024,MONTH(tblData[[#This Row],[Birthday 2024]]),1)</f>
        <v>45627</v>
      </c>
      <c r="H1132" s="87">
        <f>IF(tblData[[#This Row],[First Day of week of the month]]&lt;=2,tblData[[#This Row],[First Day of week]]+2-tblData[[#This Row],[First Day of week of the month]],tblData[[#This Row],[First Day of week]]+7-tblData[[#This Row],[First Day of week of the month]]+2)</f>
        <v>45629</v>
      </c>
      <c r="I1132" s="87">
        <f>tblData[[#This Row],[First Tuesday of the month]]+7*2</f>
        <v>45643</v>
      </c>
      <c r="J1132" s="3" t="b">
        <f>tblData[[#This Row],[Third Tuesday of the month]]=tblData[[#This Row],[Birthday 2024]]</f>
        <v>0</v>
      </c>
      <c r="K1132" s="87" cm="1">
        <f t="array" ref="K1132">tblData[[#This Row],[Birthday 2024]]-_xlfn.SWITCH(tblData[[#This Row],[Day of week]],7,0,6,6,5,5,4,4,3,3,2,2,1,1)</f>
        <v>45648</v>
      </c>
      <c r="L1132" s="87">
        <f>IF(MONTH(tblData[[#This Row],[Birthday 2024]])=2,DATE(2024,2,25),EOMONTH(tblData[[#This Row],[Birthday 2024]],0)-4)</f>
        <v>45653</v>
      </c>
      <c r="M1132" s="87">
        <f>EOMONTH(tblData[[#This Row],[Birthday 2024]],0)</f>
        <v>45657</v>
      </c>
      <c r="N1132" s="87" t="b">
        <f>MEDIAN(tblData[[#This Row],[Last - 5]:[Last]],tblData[[#This Row],[Birthday 2024]])=tblData[[#This Row],[Birthday 2024]]</f>
        <v>1</v>
      </c>
      <c r="O1132" s="87" t="b">
        <f>DAY(tblData[[#This Row],[Birthday 2024]]) = DAY(EDATE(tblData[[#This Row],[Birthday 2024]],6))</f>
        <v>1</v>
      </c>
      <c r="P1132" s="87" t="b">
        <f>IF((tblData[[#This Row],[Day of week]]=7)+(tblData[[#This Row],[Day of week]]=6),TRUE,FALSE)</f>
        <v>0</v>
      </c>
      <c r="Q1132" s="3">
        <f>IF(tblData[[#This Row],[Is Weekend]],DAY(tblData[[#This Row],[Birthday 2024]]),0)</f>
        <v>0</v>
      </c>
    </row>
    <row r="1133" spans="2:17" ht="23.25" customHeight="1" x14ac:dyDescent="0.25">
      <c r="B1133" s="19" t="s">
        <v>1106</v>
      </c>
      <c r="C1133" s="20">
        <v>38007</v>
      </c>
      <c r="D1133" s="86">
        <f>DATE(2024,MONTH(tblData[[#This Row],[Birthday (MM/DD/YYYY)]]),DAY(tblData[[#This Row],[Birthday (MM/DD/YYYY)]]))</f>
        <v>45312</v>
      </c>
      <c r="E1133" s="3">
        <f>WEEKDAY(tblData[[#This Row],[Birthday 2024]],2)</f>
        <v>7</v>
      </c>
      <c r="F1133" s="3">
        <f>WEEKDAY(DATE(2024,MONTH(tblData[[#This Row],[Birthday 2024]]),1),2)</f>
        <v>1</v>
      </c>
      <c r="G1133" s="87">
        <f>DATE(2024,MONTH(tblData[[#This Row],[Birthday 2024]]),1)</f>
        <v>45292</v>
      </c>
      <c r="H1133" s="87">
        <f>IF(tblData[[#This Row],[First Day of week of the month]]&lt;=2,tblData[[#This Row],[First Day of week]]+2-tblData[[#This Row],[First Day of week of the month]],tblData[[#This Row],[First Day of week]]+7-tblData[[#This Row],[First Day of week of the month]]+2)</f>
        <v>45293</v>
      </c>
      <c r="I1133" s="87">
        <f>tblData[[#This Row],[First Tuesday of the month]]+7*2</f>
        <v>45307</v>
      </c>
      <c r="J1133" s="3" t="b">
        <f>tblData[[#This Row],[Third Tuesday of the month]]=tblData[[#This Row],[Birthday 2024]]</f>
        <v>0</v>
      </c>
      <c r="K1133" s="87" cm="1">
        <f t="array" ref="K1133">tblData[[#This Row],[Birthday 2024]]-_xlfn.SWITCH(tblData[[#This Row],[Day of week]],7,0,6,6,5,5,4,4,3,3,2,2,1,1)</f>
        <v>45312</v>
      </c>
      <c r="L1133" s="87">
        <f>IF(MONTH(tblData[[#This Row],[Birthday 2024]])=2,DATE(2024,2,25),EOMONTH(tblData[[#This Row],[Birthday 2024]],0)-4)</f>
        <v>45318</v>
      </c>
      <c r="M1133" s="87">
        <f>EOMONTH(tblData[[#This Row],[Birthday 2024]],0)</f>
        <v>45322</v>
      </c>
      <c r="N1133" s="87" t="b">
        <f>MEDIAN(tblData[[#This Row],[Last - 5]:[Last]],tblData[[#This Row],[Birthday 2024]])=tblData[[#This Row],[Birthday 2024]]</f>
        <v>0</v>
      </c>
      <c r="O1133" s="87" t="b">
        <f>DAY(tblData[[#This Row],[Birthday 2024]]) = DAY(EDATE(tblData[[#This Row],[Birthday 2024]],6))</f>
        <v>1</v>
      </c>
      <c r="P1133" s="87" t="b">
        <f>IF((tblData[[#This Row],[Day of week]]=7)+(tblData[[#This Row],[Day of week]]=6),TRUE,FALSE)</f>
        <v>1</v>
      </c>
      <c r="Q1133" s="3">
        <f>IF(tblData[[#This Row],[Is Weekend]],DAY(tblData[[#This Row],[Birthday 2024]]),0)</f>
        <v>21</v>
      </c>
    </row>
    <row r="1134" spans="2:17" ht="23.25" customHeight="1" x14ac:dyDescent="0.25">
      <c r="B1134" s="19" t="s">
        <v>1107</v>
      </c>
      <c r="C1134" s="20">
        <v>37339</v>
      </c>
      <c r="D1134" s="86">
        <f>DATE(2024,MONTH(tblData[[#This Row],[Birthday (MM/DD/YYYY)]]),DAY(tblData[[#This Row],[Birthday (MM/DD/YYYY)]]))</f>
        <v>45375</v>
      </c>
      <c r="E1134" s="3">
        <f>WEEKDAY(tblData[[#This Row],[Birthday 2024]],2)</f>
        <v>7</v>
      </c>
      <c r="F1134" s="3">
        <f>WEEKDAY(DATE(2024,MONTH(tblData[[#This Row],[Birthday 2024]]),1),2)</f>
        <v>5</v>
      </c>
      <c r="G1134" s="87">
        <f>DATE(2024,MONTH(tblData[[#This Row],[Birthday 2024]]),1)</f>
        <v>45352</v>
      </c>
      <c r="H1134" s="87">
        <f>IF(tblData[[#This Row],[First Day of week of the month]]&lt;=2,tblData[[#This Row],[First Day of week]]+2-tblData[[#This Row],[First Day of week of the month]],tblData[[#This Row],[First Day of week]]+7-tblData[[#This Row],[First Day of week of the month]]+2)</f>
        <v>45356</v>
      </c>
      <c r="I1134" s="87">
        <f>tblData[[#This Row],[First Tuesday of the month]]+7*2</f>
        <v>45370</v>
      </c>
      <c r="J1134" s="3" t="b">
        <f>tblData[[#This Row],[Third Tuesday of the month]]=tblData[[#This Row],[Birthday 2024]]</f>
        <v>0</v>
      </c>
      <c r="K1134" s="87" cm="1">
        <f t="array" ref="K1134">tblData[[#This Row],[Birthday 2024]]-_xlfn.SWITCH(tblData[[#This Row],[Day of week]],7,0,6,6,5,5,4,4,3,3,2,2,1,1)</f>
        <v>45375</v>
      </c>
      <c r="L1134" s="87">
        <f>IF(MONTH(tblData[[#This Row],[Birthday 2024]])=2,DATE(2024,2,25),EOMONTH(tblData[[#This Row],[Birthday 2024]],0)-4)</f>
        <v>45378</v>
      </c>
      <c r="M1134" s="87">
        <f>EOMONTH(tblData[[#This Row],[Birthday 2024]],0)</f>
        <v>45382</v>
      </c>
      <c r="N1134" s="87" t="b">
        <f>MEDIAN(tblData[[#This Row],[Last - 5]:[Last]],tblData[[#This Row],[Birthday 2024]])=tblData[[#This Row],[Birthday 2024]]</f>
        <v>0</v>
      </c>
      <c r="O1134" s="87" t="b">
        <f>DAY(tblData[[#This Row],[Birthday 2024]]) = DAY(EDATE(tblData[[#This Row],[Birthday 2024]],6))</f>
        <v>1</v>
      </c>
      <c r="P1134" s="87" t="b">
        <f>IF((tblData[[#This Row],[Day of week]]=7)+(tblData[[#This Row],[Day of week]]=6),TRUE,FALSE)</f>
        <v>1</v>
      </c>
      <c r="Q1134" s="3">
        <f>IF(tblData[[#This Row],[Is Weekend]],DAY(tblData[[#This Row],[Birthday 2024]]),0)</f>
        <v>24</v>
      </c>
    </row>
    <row r="1135" spans="2:17" ht="23.25" customHeight="1" x14ac:dyDescent="0.25">
      <c r="B1135" s="19" t="s">
        <v>1108</v>
      </c>
      <c r="C1135" s="20">
        <v>37416</v>
      </c>
      <c r="D1135" s="86">
        <f>DATE(2024,MONTH(tblData[[#This Row],[Birthday (MM/DD/YYYY)]]),DAY(tblData[[#This Row],[Birthday (MM/DD/YYYY)]]))</f>
        <v>45452</v>
      </c>
      <c r="E1135" s="3">
        <f>WEEKDAY(tblData[[#This Row],[Birthday 2024]],2)</f>
        <v>7</v>
      </c>
      <c r="F1135" s="3">
        <f>WEEKDAY(DATE(2024,MONTH(tblData[[#This Row],[Birthday 2024]]),1),2)</f>
        <v>6</v>
      </c>
      <c r="G1135" s="87">
        <f>DATE(2024,MONTH(tblData[[#This Row],[Birthday 2024]]),1)</f>
        <v>45444</v>
      </c>
      <c r="H1135" s="87">
        <f>IF(tblData[[#This Row],[First Day of week of the month]]&lt;=2,tblData[[#This Row],[First Day of week]]+2-tblData[[#This Row],[First Day of week of the month]],tblData[[#This Row],[First Day of week]]+7-tblData[[#This Row],[First Day of week of the month]]+2)</f>
        <v>45447</v>
      </c>
      <c r="I1135" s="87">
        <f>tblData[[#This Row],[First Tuesday of the month]]+7*2</f>
        <v>45461</v>
      </c>
      <c r="J1135" s="3" t="b">
        <f>tblData[[#This Row],[Third Tuesday of the month]]=tblData[[#This Row],[Birthday 2024]]</f>
        <v>0</v>
      </c>
      <c r="K1135" s="87" cm="1">
        <f t="array" ref="K1135">tblData[[#This Row],[Birthday 2024]]-_xlfn.SWITCH(tblData[[#This Row],[Day of week]],7,0,6,6,5,5,4,4,3,3,2,2,1,1)</f>
        <v>45452</v>
      </c>
      <c r="L1135" s="87">
        <f>IF(MONTH(tblData[[#This Row],[Birthday 2024]])=2,DATE(2024,2,25),EOMONTH(tblData[[#This Row],[Birthday 2024]],0)-4)</f>
        <v>45469</v>
      </c>
      <c r="M1135" s="87">
        <f>EOMONTH(tblData[[#This Row],[Birthday 2024]],0)</f>
        <v>45473</v>
      </c>
      <c r="N1135" s="87" t="b">
        <f>MEDIAN(tblData[[#This Row],[Last - 5]:[Last]],tblData[[#This Row],[Birthday 2024]])=tblData[[#This Row],[Birthday 2024]]</f>
        <v>0</v>
      </c>
      <c r="O1135" s="87" t="b">
        <f>DAY(tblData[[#This Row],[Birthday 2024]]) = DAY(EDATE(tblData[[#This Row],[Birthday 2024]],6))</f>
        <v>1</v>
      </c>
      <c r="P1135" s="87" t="b">
        <f>IF((tblData[[#This Row],[Day of week]]=7)+(tblData[[#This Row],[Day of week]]=6),TRUE,FALSE)</f>
        <v>1</v>
      </c>
      <c r="Q1135" s="3">
        <f>IF(tblData[[#This Row],[Is Weekend]],DAY(tblData[[#This Row],[Birthday 2024]]),0)</f>
        <v>9</v>
      </c>
    </row>
    <row r="1136" spans="2:17" ht="23.25" customHeight="1" x14ac:dyDescent="0.25">
      <c r="B1136" s="19" t="s">
        <v>1109</v>
      </c>
      <c r="C1136" s="20">
        <v>38278</v>
      </c>
      <c r="D1136" s="86">
        <f>DATE(2024,MONTH(tblData[[#This Row],[Birthday (MM/DD/YYYY)]]),DAY(tblData[[#This Row],[Birthday (MM/DD/YYYY)]]))</f>
        <v>45583</v>
      </c>
      <c r="E1136" s="3">
        <f>WEEKDAY(tblData[[#This Row],[Birthday 2024]],2)</f>
        <v>5</v>
      </c>
      <c r="F1136" s="3">
        <f>WEEKDAY(DATE(2024,MONTH(tblData[[#This Row],[Birthday 2024]]),1),2)</f>
        <v>2</v>
      </c>
      <c r="G1136" s="87">
        <f>DATE(2024,MONTH(tblData[[#This Row],[Birthday 2024]]),1)</f>
        <v>45566</v>
      </c>
      <c r="H1136" s="87">
        <f>IF(tblData[[#This Row],[First Day of week of the month]]&lt;=2,tblData[[#This Row],[First Day of week]]+2-tblData[[#This Row],[First Day of week of the month]],tblData[[#This Row],[First Day of week]]+7-tblData[[#This Row],[First Day of week of the month]]+2)</f>
        <v>45566</v>
      </c>
      <c r="I1136" s="87">
        <f>tblData[[#This Row],[First Tuesday of the month]]+7*2</f>
        <v>45580</v>
      </c>
      <c r="J1136" s="3" t="b">
        <f>tblData[[#This Row],[Third Tuesday of the month]]=tblData[[#This Row],[Birthday 2024]]</f>
        <v>0</v>
      </c>
      <c r="K1136" s="87" cm="1">
        <f t="array" ref="K1136">tblData[[#This Row],[Birthday 2024]]-_xlfn.SWITCH(tblData[[#This Row],[Day of week]],7,0,6,6,5,5,4,4,3,3,2,2,1,1)</f>
        <v>45578</v>
      </c>
      <c r="L1136" s="87">
        <f>IF(MONTH(tblData[[#This Row],[Birthday 2024]])=2,DATE(2024,2,25),EOMONTH(tblData[[#This Row],[Birthday 2024]],0)-4)</f>
        <v>45592</v>
      </c>
      <c r="M1136" s="87">
        <f>EOMONTH(tblData[[#This Row],[Birthday 2024]],0)</f>
        <v>45596</v>
      </c>
      <c r="N1136" s="87" t="b">
        <f>MEDIAN(tblData[[#This Row],[Last - 5]:[Last]],tblData[[#This Row],[Birthday 2024]])=tblData[[#This Row],[Birthday 2024]]</f>
        <v>0</v>
      </c>
      <c r="O1136" s="87" t="b">
        <f>DAY(tblData[[#This Row],[Birthday 2024]]) = DAY(EDATE(tblData[[#This Row],[Birthday 2024]],6))</f>
        <v>1</v>
      </c>
      <c r="P1136" s="87" t="b">
        <f>IF((tblData[[#This Row],[Day of week]]=7)+(tblData[[#This Row],[Day of week]]=6),TRUE,FALSE)</f>
        <v>0</v>
      </c>
      <c r="Q1136" s="3">
        <f>IF(tblData[[#This Row],[Is Weekend]],DAY(tblData[[#This Row],[Birthday 2024]]),0)</f>
        <v>0</v>
      </c>
    </row>
    <row r="1137" spans="2:17" ht="23.25" customHeight="1" x14ac:dyDescent="0.25">
      <c r="B1137" s="19" t="s">
        <v>1110</v>
      </c>
      <c r="C1137" s="20">
        <v>37167</v>
      </c>
      <c r="D1137" s="86">
        <f>DATE(2024,MONTH(tblData[[#This Row],[Birthday (MM/DD/YYYY)]]),DAY(tblData[[#This Row],[Birthday (MM/DD/YYYY)]]))</f>
        <v>45568</v>
      </c>
      <c r="E1137" s="3">
        <f>WEEKDAY(tblData[[#This Row],[Birthday 2024]],2)</f>
        <v>4</v>
      </c>
      <c r="F1137" s="3">
        <f>WEEKDAY(DATE(2024,MONTH(tblData[[#This Row],[Birthday 2024]]),1),2)</f>
        <v>2</v>
      </c>
      <c r="G1137" s="87">
        <f>DATE(2024,MONTH(tblData[[#This Row],[Birthday 2024]]),1)</f>
        <v>45566</v>
      </c>
      <c r="H1137" s="87">
        <f>IF(tblData[[#This Row],[First Day of week of the month]]&lt;=2,tblData[[#This Row],[First Day of week]]+2-tblData[[#This Row],[First Day of week of the month]],tblData[[#This Row],[First Day of week]]+7-tblData[[#This Row],[First Day of week of the month]]+2)</f>
        <v>45566</v>
      </c>
      <c r="I1137" s="87">
        <f>tblData[[#This Row],[First Tuesday of the month]]+7*2</f>
        <v>45580</v>
      </c>
      <c r="J1137" s="3" t="b">
        <f>tblData[[#This Row],[Third Tuesday of the month]]=tblData[[#This Row],[Birthday 2024]]</f>
        <v>0</v>
      </c>
      <c r="K1137" s="87" cm="1">
        <f t="array" ref="K1137">tblData[[#This Row],[Birthday 2024]]-_xlfn.SWITCH(tblData[[#This Row],[Day of week]],7,0,6,6,5,5,4,4,3,3,2,2,1,1)</f>
        <v>45564</v>
      </c>
      <c r="L1137" s="87">
        <f>IF(MONTH(tblData[[#This Row],[Birthday 2024]])=2,DATE(2024,2,25),EOMONTH(tblData[[#This Row],[Birthday 2024]],0)-4)</f>
        <v>45592</v>
      </c>
      <c r="M1137" s="87">
        <f>EOMONTH(tblData[[#This Row],[Birthday 2024]],0)</f>
        <v>45596</v>
      </c>
      <c r="N1137" s="87" t="b">
        <f>MEDIAN(tblData[[#This Row],[Last - 5]:[Last]],tblData[[#This Row],[Birthday 2024]])=tblData[[#This Row],[Birthday 2024]]</f>
        <v>0</v>
      </c>
      <c r="O1137" s="87" t="b">
        <f>DAY(tblData[[#This Row],[Birthday 2024]]) = DAY(EDATE(tblData[[#This Row],[Birthday 2024]],6))</f>
        <v>1</v>
      </c>
      <c r="P1137" s="87" t="b">
        <f>IF((tblData[[#This Row],[Day of week]]=7)+(tblData[[#This Row],[Day of week]]=6),TRUE,FALSE)</f>
        <v>0</v>
      </c>
      <c r="Q1137" s="3">
        <f>IF(tblData[[#This Row],[Is Weekend]],DAY(tblData[[#This Row],[Birthday 2024]]),0)</f>
        <v>0</v>
      </c>
    </row>
    <row r="1138" spans="2:17" ht="23.25" customHeight="1" x14ac:dyDescent="0.25">
      <c r="B1138" s="19" t="s">
        <v>1111</v>
      </c>
      <c r="C1138" s="20">
        <v>37198</v>
      </c>
      <c r="D1138" s="86">
        <f>DATE(2024,MONTH(tblData[[#This Row],[Birthday (MM/DD/YYYY)]]),DAY(tblData[[#This Row],[Birthday (MM/DD/YYYY)]]))</f>
        <v>45599</v>
      </c>
      <c r="E1138" s="3">
        <f>WEEKDAY(tblData[[#This Row],[Birthday 2024]],2)</f>
        <v>7</v>
      </c>
      <c r="F1138" s="3">
        <f>WEEKDAY(DATE(2024,MONTH(tblData[[#This Row],[Birthday 2024]]),1),2)</f>
        <v>5</v>
      </c>
      <c r="G1138" s="87">
        <f>DATE(2024,MONTH(tblData[[#This Row],[Birthday 2024]]),1)</f>
        <v>45597</v>
      </c>
      <c r="H1138" s="87">
        <f>IF(tblData[[#This Row],[First Day of week of the month]]&lt;=2,tblData[[#This Row],[First Day of week]]+2-tblData[[#This Row],[First Day of week of the month]],tblData[[#This Row],[First Day of week]]+7-tblData[[#This Row],[First Day of week of the month]]+2)</f>
        <v>45601</v>
      </c>
      <c r="I1138" s="87">
        <f>tblData[[#This Row],[First Tuesday of the month]]+7*2</f>
        <v>45615</v>
      </c>
      <c r="J1138" s="3" t="b">
        <f>tblData[[#This Row],[Third Tuesday of the month]]=tblData[[#This Row],[Birthday 2024]]</f>
        <v>0</v>
      </c>
      <c r="K1138" s="87" cm="1">
        <f t="array" ref="K1138">tblData[[#This Row],[Birthday 2024]]-_xlfn.SWITCH(tblData[[#This Row],[Day of week]],7,0,6,6,5,5,4,4,3,3,2,2,1,1)</f>
        <v>45599</v>
      </c>
      <c r="L1138" s="87">
        <f>IF(MONTH(tblData[[#This Row],[Birthday 2024]])=2,DATE(2024,2,25),EOMONTH(tblData[[#This Row],[Birthday 2024]],0)-4)</f>
        <v>45622</v>
      </c>
      <c r="M1138" s="87">
        <f>EOMONTH(tblData[[#This Row],[Birthday 2024]],0)</f>
        <v>45626</v>
      </c>
      <c r="N1138" s="87" t="b">
        <f>MEDIAN(tblData[[#This Row],[Last - 5]:[Last]],tblData[[#This Row],[Birthday 2024]])=tblData[[#This Row],[Birthday 2024]]</f>
        <v>0</v>
      </c>
      <c r="O1138" s="87" t="b">
        <f>DAY(tblData[[#This Row],[Birthday 2024]]) = DAY(EDATE(tblData[[#This Row],[Birthday 2024]],6))</f>
        <v>1</v>
      </c>
      <c r="P1138" s="87" t="b">
        <f>IF((tblData[[#This Row],[Day of week]]=7)+(tblData[[#This Row],[Day of week]]=6),TRUE,FALSE)</f>
        <v>1</v>
      </c>
      <c r="Q1138" s="3">
        <f>IF(tblData[[#This Row],[Is Weekend]],DAY(tblData[[#This Row],[Birthday 2024]]),0)</f>
        <v>3</v>
      </c>
    </row>
    <row r="1139" spans="2:17" ht="23.25" customHeight="1" x14ac:dyDescent="0.25">
      <c r="B1139" s="19" t="s">
        <v>1112</v>
      </c>
      <c r="C1139" s="20">
        <v>36994</v>
      </c>
      <c r="D1139" s="86">
        <f>DATE(2024,MONTH(tblData[[#This Row],[Birthday (MM/DD/YYYY)]]),DAY(tblData[[#This Row],[Birthday (MM/DD/YYYY)]]))</f>
        <v>45395</v>
      </c>
      <c r="E1139" s="3">
        <f>WEEKDAY(tblData[[#This Row],[Birthday 2024]],2)</f>
        <v>6</v>
      </c>
      <c r="F1139" s="3">
        <f>WEEKDAY(DATE(2024,MONTH(tblData[[#This Row],[Birthday 2024]]),1),2)</f>
        <v>1</v>
      </c>
      <c r="G1139" s="87">
        <f>DATE(2024,MONTH(tblData[[#This Row],[Birthday 2024]]),1)</f>
        <v>45383</v>
      </c>
      <c r="H1139" s="87">
        <f>IF(tblData[[#This Row],[First Day of week of the month]]&lt;=2,tblData[[#This Row],[First Day of week]]+2-tblData[[#This Row],[First Day of week of the month]],tblData[[#This Row],[First Day of week]]+7-tblData[[#This Row],[First Day of week of the month]]+2)</f>
        <v>45384</v>
      </c>
      <c r="I1139" s="87">
        <f>tblData[[#This Row],[First Tuesday of the month]]+7*2</f>
        <v>45398</v>
      </c>
      <c r="J1139" s="3" t="b">
        <f>tblData[[#This Row],[Third Tuesday of the month]]=tblData[[#This Row],[Birthday 2024]]</f>
        <v>0</v>
      </c>
      <c r="K1139" s="87" cm="1">
        <f t="array" ref="K1139">tblData[[#This Row],[Birthday 2024]]-_xlfn.SWITCH(tblData[[#This Row],[Day of week]],7,0,6,6,5,5,4,4,3,3,2,2,1,1)</f>
        <v>45389</v>
      </c>
      <c r="L1139" s="87">
        <f>IF(MONTH(tblData[[#This Row],[Birthday 2024]])=2,DATE(2024,2,25),EOMONTH(tblData[[#This Row],[Birthday 2024]],0)-4)</f>
        <v>45408</v>
      </c>
      <c r="M1139" s="87">
        <f>EOMONTH(tblData[[#This Row],[Birthday 2024]],0)</f>
        <v>45412</v>
      </c>
      <c r="N1139" s="87" t="b">
        <f>MEDIAN(tblData[[#This Row],[Last - 5]:[Last]],tblData[[#This Row],[Birthday 2024]])=tblData[[#This Row],[Birthday 2024]]</f>
        <v>0</v>
      </c>
      <c r="O1139" s="87" t="b">
        <f>DAY(tblData[[#This Row],[Birthday 2024]]) = DAY(EDATE(tblData[[#This Row],[Birthday 2024]],6))</f>
        <v>1</v>
      </c>
      <c r="P1139" s="87" t="b">
        <f>IF((tblData[[#This Row],[Day of week]]=7)+(tblData[[#This Row],[Day of week]]=6),TRUE,FALSE)</f>
        <v>1</v>
      </c>
      <c r="Q1139" s="3">
        <f>IF(tblData[[#This Row],[Is Weekend]],DAY(tblData[[#This Row],[Birthday 2024]]),0)</f>
        <v>13</v>
      </c>
    </row>
    <row r="1140" spans="2:17" ht="23.25" customHeight="1" x14ac:dyDescent="0.25">
      <c r="B1140" s="19" t="s">
        <v>1113</v>
      </c>
      <c r="C1140" s="20">
        <v>38260</v>
      </c>
      <c r="D1140" s="86">
        <f>DATE(2024,MONTH(tblData[[#This Row],[Birthday (MM/DD/YYYY)]]),DAY(tblData[[#This Row],[Birthday (MM/DD/YYYY)]]))</f>
        <v>45565</v>
      </c>
      <c r="E1140" s="3">
        <f>WEEKDAY(tblData[[#This Row],[Birthday 2024]],2)</f>
        <v>1</v>
      </c>
      <c r="F1140" s="3">
        <f>WEEKDAY(DATE(2024,MONTH(tblData[[#This Row],[Birthday 2024]]),1),2)</f>
        <v>7</v>
      </c>
      <c r="G1140" s="87">
        <f>DATE(2024,MONTH(tblData[[#This Row],[Birthday 2024]]),1)</f>
        <v>45536</v>
      </c>
      <c r="H1140" s="87">
        <f>IF(tblData[[#This Row],[First Day of week of the month]]&lt;=2,tblData[[#This Row],[First Day of week]]+2-tblData[[#This Row],[First Day of week of the month]],tblData[[#This Row],[First Day of week]]+7-tblData[[#This Row],[First Day of week of the month]]+2)</f>
        <v>45538</v>
      </c>
      <c r="I1140" s="87">
        <f>tblData[[#This Row],[First Tuesday of the month]]+7*2</f>
        <v>45552</v>
      </c>
      <c r="J1140" s="3" t="b">
        <f>tblData[[#This Row],[Third Tuesday of the month]]=tblData[[#This Row],[Birthday 2024]]</f>
        <v>0</v>
      </c>
      <c r="K1140" s="87" cm="1">
        <f t="array" ref="K1140">tblData[[#This Row],[Birthday 2024]]-_xlfn.SWITCH(tblData[[#This Row],[Day of week]],7,0,6,6,5,5,4,4,3,3,2,2,1,1)</f>
        <v>45564</v>
      </c>
      <c r="L1140" s="87">
        <f>IF(MONTH(tblData[[#This Row],[Birthday 2024]])=2,DATE(2024,2,25),EOMONTH(tblData[[#This Row],[Birthday 2024]],0)-4)</f>
        <v>45561</v>
      </c>
      <c r="M1140" s="87">
        <f>EOMONTH(tblData[[#This Row],[Birthday 2024]],0)</f>
        <v>45565</v>
      </c>
      <c r="N1140" s="87" t="b">
        <f>MEDIAN(tblData[[#This Row],[Last - 5]:[Last]],tblData[[#This Row],[Birthday 2024]])=tblData[[#This Row],[Birthday 2024]]</f>
        <v>1</v>
      </c>
      <c r="O1140" s="87" t="b">
        <f>DAY(tblData[[#This Row],[Birthday 2024]]) = DAY(EDATE(tblData[[#This Row],[Birthday 2024]],6))</f>
        <v>1</v>
      </c>
      <c r="P1140" s="87" t="b">
        <f>IF((tblData[[#This Row],[Day of week]]=7)+(tblData[[#This Row],[Day of week]]=6),TRUE,FALSE)</f>
        <v>0</v>
      </c>
      <c r="Q1140" s="3">
        <f>IF(tblData[[#This Row],[Is Weekend]],DAY(tblData[[#This Row],[Birthday 2024]]),0)</f>
        <v>0</v>
      </c>
    </row>
    <row r="1141" spans="2:17" ht="23.25" customHeight="1" x14ac:dyDescent="0.25">
      <c r="B1141" s="19" t="s">
        <v>1114</v>
      </c>
      <c r="C1141" s="20">
        <v>37696</v>
      </c>
      <c r="D1141" s="86">
        <f>DATE(2024,MONTH(tblData[[#This Row],[Birthday (MM/DD/YYYY)]]),DAY(tblData[[#This Row],[Birthday (MM/DD/YYYY)]]))</f>
        <v>45367</v>
      </c>
      <c r="E1141" s="3">
        <f>WEEKDAY(tblData[[#This Row],[Birthday 2024]],2)</f>
        <v>6</v>
      </c>
      <c r="F1141" s="3">
        <f>WEEKDAY(DATE(2024,MONTH(tblData[[#This Row],[Birthday 2024]]),1),2)</f>
        <v>5</v>
      </c>
      <c r="G1141" s="87">
        <f>DATE(2024,MONTH(tblData[[#This Row],[Birthday 2024]]),1)</f>
        <v>45352</v>
      </c>
      <c r="H1141" s="87">
        <f>IF(tblData[[#This Row],[First Day of week of the month]]&lt;=2,tblData[[#This Row],[First Day of week]]+2-tblData[[#This Row],[First Day of week of the month]],tblData[[#This Row],[First Day of week]]+7-tblData[[#This Row],[First Day of week of the month]]+2)</f>
        <v>45356</v>
      </c>
      <c r="I1141" s="87">
        <f>tblData[[#This Row],[First Tuesday of the month]]+7*2</f>
        <v>45370</v>
      </c>
      <c r="J1141" s="3" t="b">
        <f>tblData[[#This Row],[Third Tuesday of the month]]=tblData[[#This Row],[Birthday 2024]]</f>
        <v>0</v>
      </c>
      <c r="K1141" s="87" cm="1">
        <f t="array" ref="K1141">tblData[[#This Row],[Birthday 2024]]-_xlfn.SWITCH(tblData[[#This Row],[Day of week]],7,0,6,6,5,5,4,4,3,3,2,2,1,1)</f>
        <v>45361</v>
      </c>
      <c r="L1141" s="87">
        <f>IF(MONTH(tblData[[#This Row],[Birthday 2024]])=2,DATE(2024,2,25),EOMONTH(tblData[[#This Row],[Birthday 2024]],0)-4)</f>
        <v>45378</v>
      </c>
      <c r="M1141" s="87">
        <f>EOMONTH(tblData[[#This Row],[Birthday 2024]],0)</f>
        <v>45382</v>
      </c>
      <c r="N1141" s="87" t="b">
        <f>MEDIAN(tblData[[#This Row],[Last - 5]:[Last]],tblData[[#This Row],[Birthday 2024]])=tblData[[#This Row],[Birthday 2024]]</f>
        <v>0</v>
      </c>
      <c r="O1141" s="87" t="b">
        <f>DAY(tblData[[#This Row],[Birthday 2024]]) = DAY(EDATE(tblData[[#This Row],[Birthday 2024]],6))</f>
        <v>1</v>
      </c>
      <c r="P1141" s="87" t="b">
        <f>IF((tblData[[#This Row],[Day of week]]=7)+(tblData[[#This Row],[Day of week]]=6),TRUE,FALSE)</f>
        <v>1</v>
      </c>
      <c r="Q1141" s="3">
        <f>IF(tblData[[#This Row],[Is Weekend]],DAY(tblData[[#This Row],[Birthday 2024]]),0)</f>
        <v>16</v>
      </c>
    </row>
    <row r="1142" spans="2:17" ht="23.25" customHeight="1" x14ac:dyDescent="0.25">
      <c r="B1142" s="19" t="s">
        <v>1115</v>
      </c>
      <c r="C1142" s="20">
        <v>37475</v>
      </c>
      <c r="D1142" s="86">
        <f>DATE(2024,MONTH(tblData[[#This Row],[Birthday (MM/DD/YYYY)]]),DAY(tblData[[#This Row],[Birthday (MM/DD/YYYY)]]))</f>
        <v>45511</v>
      </c>
      <c r="E1142" s="3">
        <f>WEEKDAY(tblData[[#This Row],[Birthday 2024]],2)</f>
        <v>3</v>
      </c>
      <c r="F1142" s="3">
        <f>WEEKDAY(DATE(2024,MONTH(tblData[[#This Row],[Birthday 2024]]),1),2)</f>
        <v>4</v>
      </c>
      <c r="G1142" s="87">
        <f>DATE(2024,MONTH(tblData[[#This Row],[Birthday 2024]]),1)</f>
        <v>45505</v>
      </c>
      <c r="H1142" s="87">
        <f>IF(tblData[[#This Row],[First Day of week of the month]]&lt;=2,tblData[[#This Row],[First Day of week]]+2-tblData[[#This Row],[First Day of week of the month]],tblData[[#This Row],[First Day of week]]+7-tblData[[#This Row],[First Day of week of the month]]+2)</f>
        <v>45510</v>
      </c>
      <c r="I1142" s="87">
        <f>tblData[[#This Row],[First Tuesday of the month]]+7*2</f>
        <v>45524</v>
      </c>
      <c r="J1142" s="3" t="b">
        <f>tblData[[#This Row],[Third Tuesday of the month]]=tblData[[#This Row],[Birthday 2024]]</f>
        <v>0</v>
      </c>
      <c r="K1142" s="87" cm="1">
        <f t="array" ref="K1142">tblData[[#This Row],[Birthday 2024]]-_xlfn.SWITCH(tblData[[#This Row],[Day of week]],7,0,6,6,5,5,4,4,3,3,2,2,1,1)</f>
        <v>45508</v>
      </c>
      <c r="L1142" s="87">
        <f>IF(MONTH(tblData[[#This Row],[Birthday 2024]])=2,DATE(2024,2,25),EOMONTH(tblData[[#This Row],[Birthday 2024]],0)-4)</f>
        <v>45531</v>
      </c>
      <c r="M1142" s="87">
        <f>EOMONTH(tblData[[#This Row],[Birthday 2024]],0)</f>
        <v>45535</v>
      </c>
      <c r="N1142" s="87" t="b">
        <f>MEDIAN(tblData[[#This Row],[Last - 5]:[Last]],tblData[[#This Row],[Birthday 2024]])=tblData[[#This Row],[Birthday 2024]]</f>
        <v>0</v>
      </c>
      <c r="O1142" s="87" t="b">
        <f>DAY(tblData[[#This Row],[Birthday 2024]]) = DAY(EDATE(tblData[[#This Row],[Birthday 2024]],6))</f>
        <v>1</v>
      </c>
      <c r="P1142" s="87" t="b">
        <f>IF((tblData[[#This Row],[Day of week]]=7)+(tblData[[#This Row],[Day of week]]=6),TRUE,FALSE)</f>
        <v>0</v>
      </c>
      <c r="Q1142" s="3">
        <f>IF(tblData[[#This Row],[Is Weekend]],DAY(tblData[[#This Row],[Birthday 2024]]),0)</f>
        <v>0</v>
      </c>
    </row>
    <row r="1143" spans="2:17" ht="23.25" customHeight="1" x14ac:dyDescent="0.25">
      <c r="B1143" s="19" t="s">
        <v>1116</v>
      </c>
      <c r="C1143" s="20">
        <v>38291</v>
      </c>
      <c r="D1143" s="86">
        <f>DATE(2024,MONTH(tblData[[#This Row],[Birthday (MM/DD/YYYY)]]),DAY(tblData[[#This Row],[Birthday (MM/DD/YYYY)]]))</f>
        <v>45596</v>
      </c>
      <c r="E1143" s="3">
        <f>WEEKDAY(tblData[[#This Row],[Birthday 2024]],2)</f>
        <v>4</v>
      </c>
      <c r="F1143" s="3">
        <f>WEEKDAY(DATE(2024,MONTH(tblData[[#This Row],[Birthday 2024]]),1),2)</f>
        <v>2</v>
      </c>
      <c r="G1143" s="87">
        <f>DATE(2024,MONTH(tblData[[#This Row],[Birthday 2024]]),1)</f>
        <v>45566</v>
      </c>
      <c r="H1143" s="87">
        <f>IF(tblData[[#This Row],[First Day of week of the month]]&lt;=2,tblData[[#This Row],[First Day of week]]+2-tblData[[#This Row],[First Day of week of the month]],tblData[[#This Row],[First Day of week]]+7-tblData[[#This Row],[First Day of week of the month]]+2)</f>
        <v>45566</v>
      </c>
      <c r="I1143" s="87">
        <f>tblData[[#This Row],[First Tuesday of the month]]+7*2</f>
        <v>45580</v>
      </c>
      <c r="J1143" s="3" t="b">
        <f>tblData[[#This Row],[Third Tuesday of the month]]=tblData[[#This Row],[Birthday 2024]]</f>
        <v>0</v>
      </c>
      <c r="K1143" s="87" cm="1">
        <f t="array" ref="K1143">tblData[[#This Row],[Birthday 2024]]-_xlfn.SWITCH(tblData[[#This Row],[Day of week]],7,0,6,6,5,5,4,4,3,3,2,2,1,1)</f>
        <v>45592</v>
      </c>
      <c r="L1143" s="87">
        <f>IF(MONTH(tblData[[#This Row],[Birthday 2024]])=2,DATE(2024,2,25),EOMONTH(tblData[[#This Row],[Birthday 2024]],0)-4)</f>
        <v>45592</v>
      </c>
      <c r="M1143" s="87">
        <f>EOMONTH(tblData[[#This Row],[Birthday 2024]],0)</f>
        <v>45596</v>
      </c>
      <c r="N1143" s="87" t="b">
        <f>MEDIAN(tblData[[#This Row],[Last - 5]:[Last]],tblData[[#This Row],[Birthday 2024]])=tblData[[#This Row],[Birthday 2024]]</f>
        <v>1</v>
      </c>
      <c r="O1143" s="87" t="b">
        <f>DAY(tblData[[#This Row],[Birthday 2024]]) = DAY(EDATE(tblData[[#This Row],[Birthday 2024]],6))</f>
        <v>0</v>
      </c>
      <c r="P1143" s="87" t="b">
        <f>IF((tblData[[#This Row],[Day of week]]=7)+(tblData[[#This Row],[Day of week]]=6),TRUE,FALSE)</f>
        <v>0</v>
      </c>
      <c r="Q1143" s="3">
        <f>IF(tblData[[#This Row],[Is Weekend]],DAY(tblData[[#This Row],[Birthday 2024]]),0)</f>
        <v>0</v>
      </c>
    </row>
    <row r="1144" spans="2:17" ht="23.25" customHeight="1" x14ac:dyDescent="0.25">
      <c r="B1144" s="19" t="s">
        <v>320</v>
      </c>
      <c r="C1144" s="20">
        <v>37905</v>
      </c>
      <c r="D1144" s="86">
        <f>DATE(2024,MONTH(tblData[[#This Row],[Birthday (MM/DD/YYYY)]]),DAY(tblData[[#This Row],[Birthday (MM/DD/YYYY)]]))</f>
        <v>45576</v>
      </c>
      <c r="E1144" s="3">
        <f>WEEKDAY(tblData[[#This Row],[Birthday 2024]],2)</f>
        <v>5</v>
      </c>
      <c r="F1144" s="3">
        <f>WEEKDAY(DATE(2024,MONTH(tblData[[#This Row],[Birthday 2024]]),1),2)</f>
        <v>2</v>
      </c>
      <c r="G1144" s="87">
        <f>DATE(2024,MONTH(tblData[[#This Row],[Birthday 2024]]),1)</f>
        <v>45566</v>
      </c>
      <c r="H1144" s="87">
        <f>IF(tblData[[#This Row],[First Day of week of the month]]&lt;=2,tblData[[#This Row],[First Day of week]]+2-tblData[[#This Row],[First Day of week of the month]],tblData[[#This Row],[First Day of week]]+7-tblData[[#This Row],[First Day of week of the month]]+2)</f>
        <v>45566</v>
      </c>
      <c r="I1144" s="87">
        <f>tblData[[#This Row],[First Tuesday of the month]]+7*2</f>
        <v>45580</v>
      </c>
      <c r="J1144" s="3" t="b">
        <f>tblData[[#This Row],[Third Tuesday of the month]]=tblData[[#This Row],[Birthday 2024]]</f>
        <v>0</v>
      </c>
      <c r="K1144" s="87" cm="1">
        <f t="array" ref="K1144">tblData[[#This Row],[Birthday 2024]]-_xlfn.SWITCH(tblData[[#This Row],[Day of week]],7,0,6,6,5,5,4,4,3,3,2,2,1,1)</f>
        <v>45571</v>
      </c>
      <c r="L1144" s="87">
        <f>IF(MONTH(tblData[[#This Row],[Birthday 2024]])=2,DATE(2024,2,25),EOMONTH(tblData[[#This Row],[Birthday 2024]],0)-4)</f>
        <v>45592</v>
      </c>
      <c r="M1144" s="87">
        <f>EOMONTH(tblData[[#This Row],[Birthday 2024]],0)</f>
        <v>45596</v>
      </c>
      <c r="N1144" s="87" t="b">
        <f>MEDIAN(tblData[[#This Row],[Last - 5]:[Last]],tblData[[#This Row],[Birthday 2024]])=tblData[[#This Row],[Birthday 2024]]</f>
        <v>0</v>
      </c>
      <c r="O1144" s="87" t="b">
        <f>DAY(tblData[[#This Row],[Birthday 2024]]) = DAY(EDATE(tblData[[#This Row],[Birthday 2024]],6))</f>
        <v>1</v>
      </c>
      <c r="P1144" s="87" t="b">
        <f>IF((tblData[[#This Row],[Day of week]]=7)+(tblData[[#This Row],[Day of week]]=6),TRUE,FALSE)</f>
        <v>0</v>
      </c>
      <c r="Q1144" s="3">
        <f>IF(tblData[[#This Row],[Is Weekend]],DAY(tblData[[#This Row],[Birthday 2024]]),0)</f>
        <v>0</v>
      </c>
    </row>
    <row r="1145" spans="2:17" ht="23.25" customHeight="1" x14ac:dyDescent="0.25">
      <c r="B1145" s="19" t="s">
        <v>1117</v>
      </c>
      <c r="C1145" s="20">
        <v>37921</v>
      </c>
      <c r="D1145" s="86">
        <f>DATE(2024,MONTH(tblData[[#This Row],[Birthday (MM/DD/YYYY)]]),DAY(tblData[[#This Row],[Birthday (MM/DD/YYYY)]]))</f>
        <v>45592</v>
      </c>
      <c r="E1145" s="3">
        <f>WEEKDAY(tblData[[#This Row],[Birthday 2024]],2)</f>
        <v>7</v>
      </c>
      <c r="F1145" s="3">
        <f>WEEKDAY(DATE(2024,MONTH(tblData[[#This Row],[Birthday 2024]]),1),2)</f>
        <v>2</v>
      </c>
      <c r="G1145" s="87">
        <f>DATE(2024,MONTH(tblData[[#This Row],[Birthday 2024]]),1)</f>
        <v>45566</v>
      </c>
      <c r="H1145" s="87">
        <f>IF(tblData[[#This Row],[First Day of week of the month]]&lt;=2,tblData[[#This Row],[First Day of week]]+2-tblData[[#This Row],[First Day of week of the month]],tblData[[#This Row],[First Day of week]]+7-tblData[[#This Row],[First Day of week of the month]]+2)</f>
        <v>45566</v>
      </c>
      <c r="I1145" s="87">
        <f>tblData[[#This Row],[First Tuesday of the month]]+7*2</f>
        <v>45580</v>
      </c>
      <c r="J1145" s="3" t="b">
        <f>tblData[[#This Row],[Third Tuesday of the month]]=tblData[[#This Row],[Birthday 2024]]</f>
        <v>0</v>
      </c>
      <c r="K1145" s="87" cm="1">
        <f t="array" ref="K1145">tblData[[#This Row],[Birthday 2024]]-_xlfn.SWITCH(tblData[[#This Row],[Day of week]],7,0,6,6,5,5,4,4,3,3,2,2,1,1)</f>
        <v>45592</v>
      </c>
      <c r="L1145" s="87">
        <f>IF(MONTH(tblData[[#This Row],[Birthday 2024]])=2,DATE(2024,2,25),EOMONTH(tblData[[#This Row],[Birthday 2024]],0)-4)</f>
        <v>45592</v>
      </c>
      <c r="M1145" s="87">
        <f>EOMONTH(tblData[[#This Row],[Birthday 2024]],0)</f>
        <v>45596</v>
      </c>
      <c r="N1145" s="87" t="b">
        <f>MEDIAN(tblData[[#This Row],[Last - 5]:[Last]],tblData[[#This Row],[Birthday 2024]])=tblData[[#This Row],[Birthday 2024]]</f>
        <v>1</v>
      </c>
      <c r="O1145" s="87" t="b">
        <f>DAY(tblData[[#This Row],[Birthday 2024]]) = DAY(EDATE(tblData[[#This Row],[Birthday 2024]],6))</f>
        <v>1</v>
      </c>
      <c r="P1145" s="87" t="b">
        <f>IF((tblData[[#This Row],[Day of week]]=7)+(tblData[[#This Row],[Day of week]]=6),TRUE,FALSE)</f>
        <v>1</v>
      </c>
      <c r="Q1145" s="3">
        <f>IF(tblData[[#This Row],[Is Weekend]],DAY(tblData[[#This Row],[Birthday 2024]]),0)</f>
        <v>27</v>
      </c>
    </row>
    <row r="1146" spans="2:17" ht="23.25" customHeight="1" x14ac:dyDescent="0.25">
      <c r="B1146" s="19" t="s">
        <v>1118</v>
      </c>
      <c r="C1146" s="20">
        <v>37279</v>
      </c>
      <c r="D1146" s="86">
        <f>DATE(2024,MONTH(tblData[[#This Row],[Birthday (MM/DD/YYYY)]]),DAY(tblData[[#This Row],[Birthday (MM/DD/YYYY)]]))</f>
        <v>45314</v>
      </c>
      <c r="E1146" s="3">
        <f>WEEKDAY(tblData[[#This Row],[Birthday 2024]],2)</f>
        <v>2</v>
      </c>
      <c r="F1146" s="3">
        <f>WEEKDAY(DATE(2024,MONTH(tblData[[#This Row],[Birthday 2024]]),1),2)</f>
        <v>1</v>
      </c>
      <c r="G1146" s="87">
        <f>DATE(2024,MONTH(tblData[[#This Row],[Birthday 2024]]),1)</f>
        <v>45292</v>
      </c>
      <c r="H1146" s="87">
        <f>IF(tblData[[#This Row],[First Day of week of the month]]&lt;=2,tblData[[#This Row],[First Day of week]]+2-tblData[[#This Row],[First Day of week of the month]],tblData[[#This Row],[First Day of week]]+7-tblData[[#This Row],[First Day of week of the month]]+2)</f>
        <v>45293</v>
      </c>
      <c r="I1146" s="87">
        <f>tblData[[#This Row],[First Tuesday of the month]]+7*2</f>
        <v>45307</v>
      </c>
      <c r="J1146" s="3" t="b">
        <f>tblData[[#This Row],[Third Tuesday of the month]]=tblData[[#This Row],[Birthday 2024]]</f>
        <v>0</v>
      </c>
      <c r="K1146" s="87" cm="1">
        <f t="array" ref="K1146">tblData[[#This Row],[Birthday 2024]]-_xlfn.SWITCH(tblData[[#This Row],[Day of week]],7,0,6,6,5,5,4,4,3,3,2,2,1,1)</f>
        <v>45312</v>
      </c>
      <c r="L1146" s="87">
        <f>IF(MONTH(tblData[[#This Row],[Birthday 2024]])=2,DATE(2024,2,25),EOMONTH(tblData[[#This Row],[Birthday 2024]],0)-4)</f>
        <v>45318</v>
      </c>
      <c r="M1146" s="87">
        <f>EOMONTH(tblData[[#This Row],[Birthday 2024]],0)</f>
        <v>45322</v>
      </c>
      <c r="N1146" s="87" t="b">
        <f>MEDIAN(tblData[[#This Row],[Last - 5]:[Last]],tblData[[#This Row],[Birthday 2024]])=tblData[[#This Row],[Birthday 2024]]</f>
        <v>0</v>
      </c>
      <c r="O1146" s="87" t="b">
        <f>DAY(tblData[[#This Row],[Birthday 2024]]) = DAY(EDATE(tblData[[#This Row],[Birthday 2024]],6))</f>
        <v>1</v>
      </c>
      <c r="P1146" s="87" t="b">
        <f>IF((tblData[[#This Row],[Day of week]]=7)+(tblData[[#This Row],[Day of week]]=6),TRUE,FALSE)</f>
        <v>0</v>
      </c>
      <c r="Q1146" s="3">
        <f>IF(tblData[[#This Row],[Is Weekend]],DAY(tblData[[#This Row],[Birthday 2024]]),0)</f>
        <v>0</v>
      </c>
    </row>
    <row r="1147" spans="2:17" ht="23.25" customHeight="1" x14ac:dyDescent="0.25">
      <c r="B1147" s="19" t="s">
        <v>1119</v>
      </c>
      <c r="C1147" s="20">
        <v>37522</v>
      </c>
      <c r="D1147" s="86">
        <f>DATE(2024,MONTH(tblData[[#This Row],[Birthday (MM/DD/YYYY)]]),DAY(tblData[[#This Row],[Birthday (MM/DD/YYYY)]]))</f>
        <v>45558</v>
      </c>
      <c r="E1147" s="3">
        <f>WEEKDAY(tblData[[#This Row],[Birthday 2024]],2)</f>
        <v>1</v>
      </c>
      <c r="F1147" s="3">
        <f>WEEKDAY(DATE(2024,MONTH(tblData[[#This Row],[Birthday 2024]]),1),2)</f>
        <v>7</v>
      </c>
      <c r="G1147" s="87">
        <f>DATE(2024,MONTH(tblData[[#This Row],[Birthday 2024]]),1)</f>
        <v>45536</v>
      </c>
      <c r="H1147" s="87">
        <f>IF(tblData[[#This Row],[First Day of week of the month]]&lt;=2,tblData[[#This Row],[First Day of week]]+2-tblData[[#This Row],[First Day of week of the month]],tblData[[#This Row],[First Day of week]]+7-tblData[[#This Row],[First Day of week of the month]]+2)</f>
        <v>45538</v>
      </c>
      <c r="I1147" s="87">
        <f>tblData[[#This Row],[First Tuesday of the month]]+7*2</f>
        <v>45552</v>
      </c>
      <c r="J1147" s="3" t="b">
        <f>tblData[[#This Row],[Third Tuesday of the month]]=tblData[[#This Row],[Birthday 2024]]</f>
        <v>0</v>
      </c>
      <c r="K1147" s="87" cm="1">
        <f t="array" ref="K1147">tblData[[#This Row],[Birthday 2024]]-_xlfn.SWITCH(tblData[[#This Row],[Day of week]],7,0,6,6,5,5,4,4,3,3,2,2,1,1)</f>
        <v>45557</v>
      </c>
      <c r="L1147" s="87">
        <f>IF(MONTH(tblData[[#This Row],[Birthday 2024]])=2,DATE(2024,2,25),EOMONTH(tblData[[#This Row],[Birthday 2024]],0)-4)</f>
        <v>45561</v>
      </c>
      <c r="M1147" s="87">
        <f>EOMONTH(tblData[[#This Row],[Birthday 2024]],0)</f>
        <v>45565</v>
      </c>
      <c r="N1147" s="87" t="b">
        <f>MEDIAN(tblData[[#This Row],[Last - 5]:[Last]],tblData[[#This Row],[Birthday 2024]])=tblData[[#This Row],[Birthday 2024]]</f>
        <v>0</v>
      </c>
      <c r="O1147" s="87" t="b">
        <f>DAY(tblData[[#This Row],[Birthday 2024]]) = DAY(EDATE(tblData[[#This Row],[Birthday 2024]],6))</f>
        <v>1</v>
      </c>
      <c r="P1147" s="87" t="b">
        <f>IF((tblData[[#This Row],[Day of week]]=7)+(tblData[[#This Row],[Day of week]]=6),TRUE,FALSE)</f>
        <v>0</v>
      </c>
      <c r="Q1147" s="3">
        <f>IF(tblData[[#This Row],[Is Weekend]],DAY(tblData[[#This Row],[Birthday 2024]]),0)</f>
        <v>0</v>
      </c>
    </row>
    <row r="1148" spans="2:17" ht="23.25" customHeight="1" x14ac:dyDescent="0.25">
      <c r="B1148" s="19" t="s">
        <v>1120</v>
      </c>
      <c r="C1148" s="20">
        <v>37237</v>
      </c>
      <c r="D1148" s="86">
        <f>DATE(2024,MONTH(tblData[[#This Row],[Birthday (MM/DD/YYYY)]]),DAY(tblData[[#This Row],[Birthday (MM/DD/YYYY)]]))</f>
        <v>45638</v>
      </c>
      <c r="E1148" s="3">
        <f>WEEKDAY(tblData[[#This Row],[Birthday 2024]],2)</f>
        <v>4</v>
      </c>
      <c r="F1148" s="3">
        <f>WEEKDAY(DATE(2024,MONTH(tblData[[#This Row],[Birthday 2024]]),1),2)</f>
        <v>7</v>
      </c>
      <c r="G1148" s="87">
        <f>DATE(2024,MONTH(tblData[[#This Row],[Birthday 2024]]),1)</f>
        <v>45627</v>
      </c>
      <c r="H1148" s="87">
        <f>IF(tblData[[#This Row],[First Day of week of the month]]&lt;=2,tblData[[#This Row],[First Day of week]]+2-tblData[[#This Row],[First Day of week of the month]],tblData[[#This Row],[First Day of week]]+7-tblData[[#This Row],[First Day of week of the month]]+2)</f>
        <v>45629</v>
      </c>
      <c r="I1148" s="87">
        <f>tblData[[#This Row],[First Tuesday of the month]]+7*2</f>
        <v>45643</v>
      </c>
      <c r="J1148" s="3" t="b">
        <f>tblData[[#This Row],[Third Tuesday of the month]]=tblData[[#This Row],[Birthday 2024]]</f>
        <v>0</v>
      </c>
      <c r="K1148" s="87" cm="1">
        <f t="array" ref="K1148">tblData[[#This Row],[Birthday 2024]]-_xlfn.SWITCH(tblData[[#This Row],[Day of week]],7,0,6,6,5,5,4,4,3,3,2,2,1,1)</f>
        <v>45634</v>
      </c>
      <c r="L1148" s="87">
        <f>IF(MONTH(tblData[[#This Row],[Birthday 2024]])=2,DATE(2024,2,25),EOMONTH(tblData[[#This Row],[Birthday 2024]],0)-4)</f>
        <v>45653</v>
      </c>
      <c r="M1148" s="87">
        <f>EOMONTH(tblData[[#This Row],[Birthday 2024]],0)</f>
        <v>45657</v>
      </c>
      <c r="N1148" s="87" t="b">
        <f>MEDIAN(tblData[[#This Row],[Last - 5]:[Last]],tblData[[#This Row],[Birthday 2024]])=tblData[[#This Row],[Birthday 2024]]</f>
        <v>0</v>
      </c>
      <c r="O1148" s="87" t="b">
        <f>DAY(tblData[[#This Row],[Birthday 2024]]) = DAY(EDATE(tblData[[#This Row],[Birthday 2024]],6))</f>
        <v>1</v>
      </c>
      <c r="P1148" s="87" t="b">
        <f>IF((tblData[[#This Row],[Day of week]]=7)+(tblData[[#This Row],[Day of week]]=6),TRUE,FALSE)</f>
        <v>0</v>
      </c>
      <c r="Q1148" s="3">
        <f>IF(tblData[[#This Row],[Is Weekend]],DAY(tblData[[#This Row],[Birthday 2024]]),0)</f>
        <v>0</v>
      </c>
    </row>
    <row r="1149" spans="2:17" ht="23.25" customHeight="1" x14ac:dyDescent="0.25">
      <c r="B1149" s="19" t="s">
        <v>1121</v>
      </c>
      <c r="C1149" s="20">
        <v>38279</v>
      </c>
      <c r="D1149" s="86">
        <f>DATE(2024,MONTH(tblData[[#This Row],[Birthday (MM/DD/YYYY)]]),DAY(tblData[[#This Row],[Birthday (MM/DD/YYYY)]]))</f>
        <v>45584</v>
      </c>
      <c r="E1149" s="3">
        <f>WEEKDAY(tblData[[#This Row],[Birthday 2024]],2)</f>
        <v>6</v>
      </c>
      <c r="F1149" s="3">
        <f>WEEKDAY(DATE(2024,MONTH(tblData[[#This Row],[Birthday 2024]]),1),2)</f>
        <v>2</v>
      </c>
      <c r="G1149" s="87">
        <f>DATE(2024,MONTH(tblData[[#This Row],[Birthday 2024]]),1)</f>
        <v>45566</v>
      </c>
      <c r="H1149" s="87">
        <f>IF(tblData[[#This Row],[First Day of week of the month]]&lt;=2,tblData[[#This Row],[First Day of week]]+2-tblData[[#This Row],[First Day of week of the month]],tblData[[#This Row],[First Day of week]]+7-tblData[[#This Row],[First Day of week of the month]]+2)</f>
        <v>45566</v>
      </c>
      <c r="I1149" s="87">
        <f>tblData[[#This Row],[First Tuesday of the month]]+7*2</f>
        <v>45580</v>
      </c>
      <c r="J1149" s="3" t="b">
        <f>tblData[[#This Row],[Third Tuesday of the month]]=tblData[[#This Row],[Birthday 2024]]</f>
        <v>0</v>
      </c>
      <c r="K1149" s="87" cm="1">
        <f t="array" ref="K1149">tblData[[#This Row],[Birthday 2024]]-_xlfn.SWITCH(tblData[[#This Row],[Day of week]],7,0,6,6,5,5,4,4,3,3,2,2,1,1)</f>
        <v>45578</v>
      </c>
      <c r="L1149" s="87">
        <f>IF(MONTH(tblData[[#This Row],[Birthday 2024]])=2,DATE(2024,2,25),EOMONTH(tblData[[#This Row],[Birthday 2024]],0)-4)</f>
        <v>45592</v>
      </c>
      <c r="M1149" s="87">
        <f>EOMONTH(tblData[[#This Row],[Birthday 2024]],0)</f>
        <v>45596</v>
      </c>
      <c r="N1149" s="87" t="b">
        <f>MEDIAN(tblData[[#This Row],[Last - 5]:[Last]],tblData[[#This Row],[Birthday 2024]])=tblData[[#This Row],[Birthday 2024]]</f>
        <v>0</v>
      </c>
      <c r="O1149" s="87" t="b">
        <f>DAY(tblData[[#This Row],[Birthday 2024]]) = DAY(EDATE(tblData[[#This Row],[Birthday 2024]],6))</f>
        <v>1</v>
      </c>
      <c r="P1149" s="87" t="b">
        <f>IF((tblData[[#This Row],[Day of week]]=7)+(tblData[[#This Row],[Day of week]]=6),TRUE,FALSE)</f>
        <v>1</v>
      </c>
      <c r="Q1149" s="3">
        <f>IF(tblData[[#This Row],[Is Weekend]],DAY(tblData[[#This Row],[Birthday 2024]]),0)</f>
        <v>19</v>
      </c>
    </row>
    <row r="1150" spans="2:17" ht="23.25" customHeight="1" x14ac:dyDescent="0.25">
      <c r="B1150" s="19" t="s">
        <v>1122</v>
      </c>
      <c r="C1150" s="20">
        <v>37580</v>
      </c>
      <c r="D1150" s="86">
        <f>DATE(2024,MONTH(tblData[[#This Row],[Birthday (MM/DD/YYYY)]]),DAY(tblData[[#This Row],[Birthday (MM/DD/YYYY)]]))</f>
        <v>45616</v>
      </c>
      <c r="E1150" s="3">
        <f>WEEKDAY(tblData[[#This Row],[Birthday 2024]],2)</f>
        <v>3</v>
      </c>
      <c r="F1150" s="3">
        <f>WEEKDAY(DATE(2024,MONTH(tblData[[#This Row],[Birthday 2024]]),1),2)</f>
        <v>5</v>
      </c>
      <c r="G1150" s="87">
        <f>DATE(2024,MONTH(tblData[[#This Row],[Birthday 2024]]),1)</f>
        <v>45597</v>
      </c>
      <c r="H1150" s="87">
        <f>IF(tblData[[#This Row],[First Day of week of the month]]&lt;=2,tblData[[#This Row],[First Day of week]]+2-tblData[[#This Row],[First Day of week of the month]],tblData[[#This Row],[First Day of week]]+7-tblData[[#This Row],[First Day of week of the month]]+2)</f>
        <v>45601</v>
      </c>
      <c r="I1150" s="87">
        <f>tblData[[#This Row],[First Tuesday of the month]]+7*2</f>
        <v>45615</v>
      </c>
      <c r="J1150" s="3" t="b">
        <f>tblData[[#This Row],[Third Tuesday of the month]]=tblData[[#This Row],[Birthday 2024]]</f>
        <v>0</v>
      </c>
      <c r="K1150" s="87" cm="1">
        <f t="array" ref="K1150">tblData[[#This Row],[Birthday 2024]]-_xlfn.SWITCH(tblData[[#This Row],[Day of week]],7,0,6,6,5,5,4,4,3,3,2,2,1,1)</f>
        <v>45613</v>
      </c>
      <c r="L1150" s="87">
        <f>IF(MONTH(tblData[[#This Row],[Birthday 2024]])=2,DATE(2024,2,25),EOMONTH(tblData[[#This Row],[Birthday 2024]],0)-4)</f>
        <v>45622</v>
      </c>
      <c r="M1150" s="87">
        <f>EOMONTH(tblData[[#This Row],[Birthday 2024]],0)</f>
        <v>45626</v>
      </c>
      <c r="N1150" s="87" t="b">
        <f>MEDIAN(tblData[[#This Row],[Last - 5]:[Last]],tblData[[#This Row],[Birthday 2024]])=tblData[[#This Row],[Birthday 2024]]</f>
        <v>0</v>
      </c>
      <c r="O1150" s="87" t="b">
        <f>DAY(tblData[[#This Row],[Birthday 2024]]) = DAY(EDATE(tblData[[#This Row],[Birthday 2024]],6))</f>
        <v>1</v>
      </c>
      <c r="P1150" s="87" t="b">
        <f>IF((tblData[[#This Row],[Day of week]]=7)+(tblData[[#This Row],[Day of week]]=6),TRUE,FALSE)</f>
        <v>0</v>
      </c>
      <c r="Q1150" s="3">
        <f>IF(tblData[[#This Row],[Is Weekend]],DAY(tblData[[#This Row],[Birthday 2024]]),0)</f>
        <v>0</v>
      </c>
    </row>
    <row r="1151" spans="2:17" ht="23.25" customHeight="1" x14ac:dyDescent="0.25">
      <c r="B1151" s="19" t="s">
        <v>1123</v>
      </c>
      <c r="C1151" s="20">
        <v>37630</v>
      </c>
      <c r="D1151" s="86">
        <f>DATE(2024,MONTH(tblData[[#This Row],[Birthday (MM/DD/YYYY)]]),DAY(tblData[[#This Row],[Birthday (MM/DD/YYYY)]]))</f>
        <v>45300</v>
      </c>
      <c r="E1151" s="3">
        <f>WEEKDAY(tblData[[#This Row],[Birthday 2024]],2)</f>
        <v>2</v>
      </c>
      <c r="F1151" s="3">
        <f>WEEKDAY(DATE(2024,MONTH(tblData[[#This Row],[Birthday 2024]]),1),2)</f>
        <v>1</v>
      </c>
      <c r="G1151" s="87">
        <f>DATE(2024,MONTH(tblData[[#This Row],[Birthday 2024]]),1)</f>
        <v>45292</v>
      </c>
      <c r="H1151" s="87">
        <f>IF(tblData[[#This Row],[First Day of week of the month]]&lt;=2,tblData[[#This Row],[First Day of week]]+2-tblData[[#This Row],[First Day of week of the month]],tblData[[#This Row],[First Day of week]]+7-tblData[[#This Row],[First Day of week of the month]]+2)</f>
        <v>45293</v>
      </c>
      <c r="I1151" s="87">
        <f>tblData[[#This Row],[First Tuesday of the month]]+7*2</f>
        <v>45307</v>
      </c>
      <c r="J1151" s="3" t="b">
        <f>tblData[[#This Row],[Third Tuesday of the month]]=tblData[[#This Row],[Birthday 2024]]</f>
        <v>0</v>
      </c>
      <c r="K1151" s="87" cm="1">
        <f t="array" ref="K1151">tblData[[#This Row],[Birthday 2024]]-_xlfn.SWITCH(tblData[[#This Row],[Day of week]],7,0,6,6,5,5,4,4,3,3,2,2,1,1)</f>
        <v>45298</v>
      </c>
      <c r="L1151" s="87">
        <f>IF(MONTH(tblData[[#This Row],[Birthday 2024]])=2,DATE(2024,2,25),EOMONTH(tblData[[#This Row],[Birthday 2024]],0)-4)</f>
        <v>45318</v>
      </c>
      <c r="M1151" s="87">
        <f>EOMONTH(tblData[[#This Row],[Birthday 2024]],0)</f>
        <v>45322</v>
      </c>
      <c r="N1151" s="87" t="b">
        <f>MEDIAN(tblData[[#This Row],[Last - 5]:[Last]],tblData[[#This Row],[Birthday 2024]])=tblData[[#This Row],[Birthday 2024]]</f>
        <v>0</v>
      </c>
      <c r="O1151" s="87" t="b">
        <f>DAY(tblData[[#This Row],[Birthday 2024]]) = DAY(EDATE(tblData[[#This Row],[Birthday 2024]],6))</f>
        <v>1</v>
      </c>
      <c r="P1151" s="87" t="b">
        <f>IF((tblData[[#This Row],[Day of week]]=7)+(tblData[[#This Row],[Day of week]]=6),TRUE,FALSE)</f>
        <v>0</v>
      </c>
      <c r="Q1151" s="3">
        <f>IF(tblData[[#This Row],[Is Weekend]],DAY(tblData[[#This Row],[Birthday 2024]]),0)</f>
        <v>0</v>
      </c>
    </row>
    <row r="1152" spans="2:17" ht="23.25" customHeight="1" x14ac:dyDescent="0.25">
      <c r="B1152" s="19" t="s">
        <v>1124</v>
      </c>
      <c r="C1152" s="20">
        <v>37982</v>
      </c>
      <c r="D1152" s="86">
        <f>DATE(2024,MONTH(tblData[[#This Row],[Birthday (MM/DD/YYYY)]]),DAY(tblData[[#This Row],[Birthday (MM/DD/YYYY)]]))</f>
        <v>45653</v>
      </c>
      <c r="E1152" s="3">
        <f>WEEKDAY(tblData[[#This Row],[Birthday 2024]],2)</f>
        <v>5</v>
      </c>
      <c r="F1152" s="3">
        <f>WEEKDAY(DATE(2024,MONTH(tblData[[#This Row],[Birthday 2024]]),1),2)</f>
        <v>7</v>
      </c>
      <c r="G1152" s="87">
        <f>DATE(2024,MONTH(tblData[[#This Row],[Birthday 2024]]),1)</f>
        <v>45627</v>
      </c>
      <c r="H1152" s="87">
        <f>IF(tblData[[#This Row],[First Day of week of the month]]&lt;=2,tblData[[#This Row],[First Day of week]]+2-tblData[[#This Row],[First Day of week of the month]],tblData[[#This Row],[First Day of week]]+7-tblData[[#This Row],[First Day of week of the month]]+2)</f>
        <v>45629</v>
      </c>
      <c r="I1152" s="87">
        <f>tblData[[#This Row],[First Tuesday of the month]]+7*2</f>
        <v>45643</v>
      </c>
      <c r="J1152" s="3" t="b">
        <f>tblData[[#This Row],[Third Tuesday of the month]]=tblData[[#This Row],[Birthday 2024]]</f>
        <v>0</v>
      </c>
      <c r="K1152" s="87" cm="1">
        <f t="array" ref="K1152">tblData[[#This Row],[Birthday 2024]]-_xlfn.SWITCH(tblData[[#This Row],[Day of week]],7,0,6,6,5,5,4,4,3,3,2,2,1,1)</f>
        <v>45648</v>
      </c>
      <c r="L1152" s="87">
        <f>IF(MONTH(tblData[[#This Row],[Birthday 2024]])=2,DATE(2024,2,25),EOMONTH(tblData[[#This Row],[Birthday 2024]],0)-4)</f>
        <v>45653</v>
      </c>
      <c r="M1152" s="87">
        <f>EOMONTH(tblData[[#This Row],[Birthday 2024]],0)</f>
        <v>45657</v>
      </c>
      <c r="N1152" s="87" t="b">
        <f>MEDIAN(tblData[[#This Row],[Last - 5]:[Last]],tblData[[#This Row],[Birthday 2024]])=tblData[[#This Row],[Birthday 2024]]</f>
        <v>1</v>
      </c>
      <c r="O1152" s="87" t="b">
        <f>DAY(tblData[[#This Row],[Birthday 2024]]) = DAY(EDATE(tblData[[#This Row],[Birthday 2024]],6))</f>
        <v>1</v>
      </c>
      <c r="P1152" s="87" t="b">
        <f>IF((tblData[[#This Row],[Day of week]]=7)+(tblData[[#This Row],[Day of week]]=6),TRUE,FALSE)</f>
        <v>0</v>
      </c>
      <c r="Q1152" s="3">
        <f>IF(tblData[[#This Row],[Is Weekend]],DAY(tblData[[#This Row],[Birthday 2024]]),0)</f>
        <v>0</v>
      </c>
    </row>
    <row r="1153" spans="2:17" ht="23.25" customHeight="1" x14ac:dyDescent="0.25">
      <c r="B1153" s="19" t="s">
        <v>1125</v>
      </c>
      <c r="C1153" s="20">
        <v>36997</v>
      </c>
      <c r="D1153" s="86">
        <f>DATE(2024,MONTH(tblData[[#This Row],[Birthday (MM/DD/YYYY)]]),DAY(tblData[[#This Row],[Birthday (MM/DD/YYYY)]]))</f>
        <v>45398</v>
      </c>
      <c r="E1153" s="3">
        <f>WEEKDAY(tblData[[#This Row],[Birthday 2024]],2)</f>
        <v>2</v>
      </c>
      <c r="F1153" s="3">
        <f>WEEKDAY(DATE(2024,MONTH(tblData[[#This Row],[Birthday 2024]]),1),2)</f>
        <v>1</v>
      </c>
      <c r="G1153" s="87">
        <f>DATE(2024,MONTH(tblData[[#This Row],[Birthday 2024]]),1)</f>
        <v>45383</v>
      </c>
      <c r="H1153" s="87">
        <f>IF(tblData[[#This Row],[First Day of week of the month]]&lt;=2,tblData[[#This Row],[First Day of week]]+2-tblData[[#This Row],[First Day of week of the month]],tblData[[#This Row],[First Day of week]]+7-tblData[[#This Row],[First Day of week of the month]]+2)</f>
        <v>45384</v>
      </c>
      <c r="I1153" s="87">
        <f>tblData[[#This Row],[First Tuesday of the month]]+7*2</f>
        <v>45398</v>
      </c>
      <c r="J1153" s="3" t="b">
        <f>tblData[[#This Row],[Third Tuesday of the month]]=tblData[[#This Row],[Birthday 2024]]</f>
        <v>1</v>
      </c>
      <c r="K1153" s="87" cm="1">
        <f t="array" ref="K1153">tblData[[#This Row],[Birthday 2024]]-_xlfn.SWITCH(tblData[[#This Row],[Day of week]],7,0,6,6,5,5,4,4,3,3,2,2,1,1)</f>
        <v>45396</v>
      </c>
      <c r="L1153" s="87">
        <f>IF(MONTH(tblData[[#This Row],[Birthday 2024]])=2,DATE(2024,2,25),EOMONTH(tblData[[#This Row],[Birthday 2024]],0)-4)</f>
        <v>45408</v>
      </c>
      <c r="M1153" s="87">
        <f>EOMONTH(tblData[[#This Row],[Birthday 2024]],0)</f>
        <v>45412</v>
      </c>
      <c r="N1153" s="87" t="b">
        <f>MEDIAN(tblData[[#This Row],[Last - 5]:[Last]],tblData[[#This Row],[Birthday 2024]])=tblData[[#This Row],[Birthday 2024]]</f>
        <v>0</v>
      </c>
      <c r="O1153" s="87" t="b">
        <f>DAY(tblData[[#This Row],[Birthday 2024]]) = DAY(EDATE(tblData[[#This Row],[Birthday 2024]],6))</f>
        <v>1</v>
      </c>
      <c r="P1153" s="87" t="b">
        <f>IF((tblData[[#This Row],[Day of week]]=7)+(tblData[[#This Row],[Day of week]]=6),TRUE,FALSE)</f>
        <v>0</v>
      </c>
      <c r="Q1153" s="3">
        <f>IF(tblData[[#This Row],[Is Weekend]],DAY(tblData[[#This Row],[Birthday 2024]]),0)</f>
        <v>0</v>
      </c>
    </row>
    <row r="1154" spans="2:17" ht="23.25" customHeight="1" x14ac:dyDescent="0.25">
      <c r="B1154" s="19" t="s">
        <v>1126</v>
      </c>
      <c r="C1154" s="20">
        <v>38151</v>
      </c>
      <c r="D1154" s="86">
        <f>DATE(2024,MONTH(tblData[[#This Row],[Birthday (MM/DD/YYYY)]]),DAY(tblData[[#This Row],[Birthday (MM/DD/YYYY)]]))</f>
        <v>45456</v>
      </c>
      <c r="E1154" s="3">
        <f>WEEKDAY(tblData[[#This Row],[Birthday 2024]],2)</f>
        <v>4</v>
      </c>
      <c r="F1154" s="3">
        <f>WEEKDAY(DATE(2024,MONTH(tblData[[#This Row],[Birthday 2024]]),1),2)</f>
        <v>6</v>
      </c>
      <c r="G1154" s="87">
        <f>DATE(2024,MONTH(tblData[[#This Row],[Birthday 2024]]),1)</f>
        <v>45444</v>
      </c>
      <c r="H1154" s="87">
        <f>IF(tblData[[#This Row],[First Day of week of the month]]&lt;=2,tblData[[#This Row],[First Day of week]]+2-tblData[[#This Row],[First Day of week of the month]],tblData[[#This Row],[First Day of week]]+7-tblData[[#This Row],[First Day of week of the month]]+2)</f>
        <v>45447</v>
      </c>
      <c r="I1154" s="87">
        <f>tblData[[#This Row],[First Tuesday of the month]]+7*2</f>
        <v>45461</v>
      </c>
      <c r="J1154" s="3" t="b">
        <f>tblData[[#This Row],[Third Tuesday of the month]]=tblData[[#This Row],[Birthday 2024]]</f>
        <v>0</v>
      </c>
      <c r="K1154" s="87" cm="1">
        <f t="array" ref="K1154">tblData[[#This Row],[Birthday 2024]]-_xlfn.SWITCH(tblData[[#This Row],[Day of week]],7,0,6,6,5,5,4,4,3,3,2,2,1,1)</f>
        <v>45452</v>
      </c>
      <c r="L1154" s="87">
        <f>IF(MONTH(tblData[[#This Row],[Birthday 2024]])=2,DATE(2024,2,25),EOMONTH(tblData[[#This Row],[Birthday 2024]],0)-4)</f>
        <v>45469</v>
      </c>
      <c r="M1154" s="87">
        <f>EOMONTH(tblData[[#This Row],[Birthday 2024]],0)</f>
        <v>45473</v>
      </c>
      <c r="N1154" s="87" t="b">
        <f>MEDIAN(tblData[[#This Row],[Last - 5]:[Last]],tblData[[#This Row],[Birthday 2024]])=tblData[[#This Row],[Birthday 2024]]</f>
        <v>0</v>
      </c>
      <c r="O1154" s="87" t="b">
        <f>DAY(tblData[[#This Row],[Birthday 2024]]) = DAY(EDATE(tblData[[#This Row],[Birthday 2024]],6))</f>
        <v>1</v>
      </c>
      <c r="P1154" s="87" t="b">
        <f>IF((tblData[[#This Row],[Day of week]]=7)+(tblData[[#This Row],[Day of week]]=6),TRUE,FALSE)</f>
        <v>0</v>
      </c>
      <c r="Q1154" s="3">
        <f>IF(tblData[[#This Row],[Is Weekend]],DAY(tblData[[#This Row],[Birthday 2024]]),0)</f>
        <v>0</v>
      </c>
    </row>
    <row r="1155" spans="2:17" ht="23.25" customHeight="1" x14ac:dyDescent="0.25">
      <c r="B1155" s="19" t="s">
        <v>1127</v>
      </c>
      <c r="C1155" s="20">
        <v>37829</v>
      </c>
      <c r="D1155" s="86">
        <f>DATE(2024,MONTH(tblData[[#This Row],[Birthday (MM/DD/YYYY)]]),DAY(tblData[[#This Row],[Birthday (MM/DD/YYYY)]]))</f>
        <v>45500</v>
      </c>
      <c r="E1155" s="3">
        <f>WEEKDAY(tblData[[#This Row],[Birthday 2024]],2)</f>
        <v>6</v>
      </c>
      <c r="F1155" s="3">
        <f>WEEKDAY(DATE(2024,MONTH(tblData[[#This Row],[Birthday 2024]]),1),2)</f>
        <v>1</v>
      </c>
      <c r="G1155" s="87">
        <f>DATE(2024,MONTH(tblData[[#This Row],[Birthday 2024]]),1)</f>
        <v>45474</v>
      </c>
      <c r="H1155" s="87">
        <f>IF(tblData[[#This Row],[First Day of week of the month]]&lt;=2,tblData[[#This Row],[First Day of week]]+2-tblData[[#This Row],[First Day of week of the month]],tblData[[#This Row],[First Day of week]]+7-tblData[[#This Row],[First Day of week of the month]]+2)</f>
        <v>45475</v>
      </c>
      <c r="I1155" s="87">
        <f>tblData[[#This Row],[First Tuesday of the month]]+7*2</f>
        <v>45489</v>
      </c>
      <c r="J1155" s="3" t="b">
        <f>tblData[[#This Row],[Third Tuesday of the month]]=tblData[[#This Row],[Birthday 2024]]</f>
        <v>0</v>
      </c>
      <c r="K1155" s="87" cm="1">
        <f t="array" ref="K1155">tblData[[#This Row],[Birthday 2024]]-_xlfn.SWITCH(tblData[[#This Row],[Day of week]],7,0,6,6,5,5,4,4,3,3,2,2,1,1)</f>
        <v>45494</v>
      </c>
      <c r="L1155" s="87">
        <f>IF(MONTH(tblData[[#This Row],[Birthday 2024]])=2,DATE(2024,2,25),EOMONTH(tblData[[#This Row],[Birthday 2024]],0)-4)</f>
        <v>45500</v>
      </c>
      <c r="M1155" s="87">
        <f>EOMONTH(tblData[[#This Row],[Birthday 2024]],0)</f>
        <v>45504</v>
      </c>
      <c r="N1155" s="87" t="b">
        <f>MEDIAN(tblData[[#This Row],[Last - 5]:[Last]],tblData[[#This Row],[Birthday 2024]])=tblData[[#This Row],[Birthday 2024]]</f>
        <v>1</v>
      </c>
      <c r="O1155" s="87" t="b">
        <f>DAY(tblData[[#This Row],[Birthday 2024]]) = DAY(EDATE(tblData[[#This Row],[Birthday 2024]],6))</f>
        <v>1</v>
      </c>
      <c r="P1155" s="87" t="b">
        <f>IF((tblData[[#This Row],[Day of week]]=7)+(tblData[[#This Row],[Day of week]]=6),TRUE,FALSE)</f>
        <v>1</v>
      </c>
      <c r="Q1155" s="3">
        <f>IF(tblData[[#This Row],[Is Weekend]],DAY(tblData[[#This Row],[Birthday 2024]]),0)</f>
        <v>27</v>
      </c>
    </row>
    <row r="1156" spans="2:17" ht="23.25" customHeight="1" x14ac:dyDescent="0.25">
      <c r="B1156" s="19" t="s">
        <v>127</v>
      </c>
      <c r="C1156" s="20">
        <v>37869</v>
      </c>
      <c r="D1156" s="86">
        <f>DATE(2024,MONTH(tblData[[#This Row],[Birthday (MM/DD/YYYY)]]),DAY(tblData[[#This Row],[Birthday (MM/DD/YYYY)]]))</f>
        <v>45540</v>
      </c>
      <c r="E1156" s="3">
        <f>WEEKDAY(tblData[[#This Row],[Birthday 2024]],2)</f>
        <v>4</v>
      </c>
      <c r="F1156" s="3">
        <f>WEEKDAY(DATE(2024,MONTH(tblData[[#This Row],[Birthday 2024]]),1),2)</f>
        <v>7</v>
      </c>
      <c r="G1156" s="87">
        <f>DATE(2024,MONTH(tblData[[#This Row],[Birthday 2024]]),1)</f>
        <v>45536</v>
      </c>
      <c r="H1156" s="87">
        <f>IF(tblData[[#This Row],[First Day of week of the month]]&lt;=2,tblData[[#This Row],[First Day of week]]+2-tblData[[#This Row],[First Day of week of the month]],tblData[[#This Row],[First Day of week]]+7-tblData[[#This Row],[First Day of week of the month]]+2)</f>
        <v>45538</v>
      </c>
      <c r="I1156" s="87">
        <f>tblData[[#This Row],[First Tuesday of the month]]+7*2</f>
        <v>45552</v>
      </c>
      <c r="J1156" s="3" t="b">
        <f>tblData[[#This Row],[Third Tuesday of the month]]=tblData[[#This Row],[Birthday 2024]]</f>
        <v>0</v>
      </c>
      <c r="K1156" s="87" cm="1">
        <f t="array" ref="K1156">tblData[[#This Row],[Birthday 2024]]-_xlfn.SWITCH(tblData[[#This Row],[Day of week]],7,0,6,6,5,5,4,4,3,3,2,2,1,1)</f>
        <v>45536</v>
      </c>
      <c r="L1156" s="87">
        <f>IF(MONTH(tblData[[#This Row],[Birthday 2024]])=2,DATE(2024,2,25),EOMONTH(tblData[[#This Row],[Birthday 2024]],0)-4)</f>
        <v>45561</v>
      </c>
      <c r="M1156" s="87">
        <f>EOMONTH(tblData[[#This Row],[Birthday 2024]],0)</f>
        <v>45565</v>
      </c>
      <c r="N1156" s="87" t="b">
        <f>MEDIAN(tblData[[#This Row],[Last - 5]:[Last]],tblData[[#This Row],[Birthday 2024]])=tblData[[#This Row],[Birthday 2024]]</f>
        <v>0</v>
      </c>
      <c r="O1156" s="87" t="b">
        <f>DAY(tblData[[#This Row],[Birthday 2024]]) = DAY(EDATE(tblData[[#This Row],[Birthday 2024]],6))</f>
        <v>1</v>
      </c>
      <c r="P1156" s="87" t="b">
        <f>IF((tblData[[#This Row],[Day of week]]=7)+(tblData[[#This Row],[Day of week]]=6),TRUE,FALSE)</f>
        <v>0</v>
      </c>
      <c r="Q1156" s="3">
        <f>IF(tblData[[#This Row],[Is Weekend]],DAY(tblData[[#This Row],[Birthday 2024]]),0)</f>
        <v>0</v>
      </c>
    </row>
    <row r="1157" spans="2:17" ht="23.25" customHeight="1" x14ac:dyDescent="0.25">
      <c r="B1157" s="19" t="s">
        <v>1128</v>
      </c>
      <c r="C1157" s="20">
        <v>38127</v>
      </c>
      <c r="D1157" s="86">
        <f>DATE(2024,MONTH(tblData[[#This Row],[Birthday (MM/DD/YYYY)]]),DAY(tblData[[#This Row],[Birthday (MM/DD/YYYY)]]))</f>
        <v>45432</v>
      </c>
      <c r="E1157" s="3">
        <f>WEEKDAY(tblData[[#This Row],[Birthday 2024]],2)</f>
        <v>1</v>
      </c>
      <c r="F1157" s="3">
        <f>WEEKDAY(DATE(2024,MONTH(tblData[[#This Row],[Birthday 2024]]),1),2)</f>
        <v>3</v>
      </c>
      <c r="G1157" s="87">
        <f>DATE(2024,MONTH(tblData[[#This Row],[Birthday 2024]]),1)</f>
        <v>45413</v>
      </c>
      <c r="H1157" s="87">
        <f>IF(tblData[[#This Row],[First Day of week of the month]]&lt;=2,tblData[[#This Row],[First Day of week]]+2-tblData[[#This Row],[First Day of week of the month]],tblData[[#This Row],[First Day of week]]+7-tblData[[#This Row],[First Day of week of the month]]+2)</f>
        <v>45419</v>
      </c>
      <c r="I1157" s="87">
        <f>tblData[[#This Row],[First Tuesday of the month]]+7*2</f>
        <v>45433</v>
      </c>
      <c r="J1157" s="3" t="b">
        <f>tblData[[#This Row],[Third Tuesday of the month]]=tblData[[#This Row],[Birthday 2024]]</f>
        <v>0</v>
      </c>
      <c r="K1157" s="87" cm="1">
        <f t="array" ref="K1157">tblData[[#This Row],[Birthday 2024]]-_xlfn.SWITCH(tblData[[#This Row],[Day of week]],7,0,6,6,5,5,4,4,3,3,2,2,1,1)</f>
        <v>45431</v>
      </c>
      <c r="L1157" s="87">
        <f>IF(MONTH(tblData[[#This Row],[Birthday 2024]])=2,DATE(2024,2,25),EOMONTH(tblData[[#This Row],[Birthday 2024]],0)-4)</f>
        <v>45439</v>
      </c>
      <c r="M1157" s="87">
        <f>EOMONTH(tblData[[#This Row],[Birthday 2024]],0)</f>
        <v>45443</v>
      </c>
      <c r="N1157" s="87" t="b">
        <f>MEDIAN(tblData[[#This Row],[Last - 5]:[Last]],tblData[[#This Row],[Birthday 2024]])=tblData[[#This Row],[Birthday 2024]]</f>
        <v>0</v>
      </c>
      <c r="O1157" s="87" t="b">
        <f>DAY(tblData[[#This Row],[Birthday 2024]]) = DAY(EDATE(tblData[[#This Row],[Birthday 2024]],6))</f>
        <v>1</v>
      </c>
      <c r="P1157" s="87" t="b">
        <f>IF((tblData[[#This Row],[Day of week]]=7)+(tblData[[#This Row],[Day of week]]=6),TRUE,FALSE)</f>
        <v>0</v>
      </c>
      <c r="Q1157" s="3">
        <f>IF(tblData[[#This Row],[Is Weekend]],DAY(tblData[[#This Row],[Birthday 2024]]),0)</f>
        <v>0</v>
      </c>
    </row>
    <row r="1158" spans="2:17" ht="23.25" customHeight="1" x14ac:dyDescent="0.25">
      <c r="B1158" s="19" t="s">
        <v>1129</v>
      </c>
      <c r="C1158" s="20">
        <v>38408</v>
      </c>
      <c r="D1158" s="86">
        <f>DATE(2024,MONTH(tblData[[#This Row],[Birthday (MM/DD/YYYY)]]),DAY(tblData[[#This Row],[Birthday (MM/DD/YYYY)]]))</f>
        <v>45347</v>
      </c>
      <c r="E1158" s="3">
        <f>WEEKDAY(tblData[[#This Row],[Birthday 2024]],2)</f>
        <v>7</v>
      </c>
      <c r="F1158" s="3">
        <f>WEEKDAY(DATE(2024,MONTH(tblData[[#This Row],[Birthday 2024]]),1),2)</f>
        <v>4</v>
      </c>
      <c r="G1158" s="87">
        <f>DATE(2024,MONTH(tblData[[#This Row],[Birthday 2024]]),1)</f>
        <v>45323</v>
      </c>
      <c r="H1158" s="87">
        <f>IF(tblData[[#This Row],[First Day of week of the month]]&lt;=2,tblData[[#This Row],[First Day of week]]+2-tblData[[#This Row],[First Day of week of the month]],tblData[[#This Row],[First Day of week]]+7-tblData[[#This Row],[First Day of week of the month]]+2)</f>
        <v>45328</v>
      </c>
      <c r="I1158" s="87">
        <f>tblData[[#This Row],[First Tuesday of the month]]+7*2</f>
        <v>45342</v>
      </c>
      <c r="J1158" s="3" t="b">
        <f>tblData[[#This Row],[Third Tuesday of the month]]=tblData[[#This Row],[Birthday 2024]]</f>
        <v>0</v>
      </c>
      <c r="K1158" s="87" cm="1">
        <f t="array" ref="K1158">tblData[[#This Row],[Birthday 2024]]-_xlfn.SWITCH(tblData[[#This Row],[Day of week]],7,0,6,6,5,5,4,4,3,3,2,2,1,1)</f>
        <v>45347</v>
      </c>
      <c r="L1158" s="87">
        <f>IF(MONTH(tblData[[#This Row],[Birthday 2024]])=2,DATE(2024,2,25),EOMONTH(tblData[[#This Row],[Birthday 2024]],0)-4)</f>
        <v>45347</v>
      </c>
      <c r="M1158" s="87">
        <f>EOMONTH(tblData[[#This Row],[Birthday 2024]],0)</f>
        <v>45351</v>
      </c>
      <c r="N1158" s="87" t="b">
        <f>MEDIAN(tblData[[#This Row],[Last - 5]:[Last]],tblData[[#This Row],[Birthday 2024]])=tblData[[#This Row],[Birthday 2024]]</f>
        <v>1</v>
      </c>
      <c r="O1158" s="87" t="b">
        <f>DAY(tblData[[#This Row],[Birthday 2024]]) = DAY(EDATE(tblData[[#This Row],[Birthday 2024]],6))</f>
        <v>1</v>
      </c>
      <c r="P1158" s="87" t="b">
        <f>IF((tblData[[#This Row],[Day of week]]=7)+(tblData[[#This Row],[Day of week]]=6),TRUE,FALSE)</f>
        <v>1</v>
      </c>
      <c r="Q1158" s="3">
        <f>IF(tblData[[#This Row],[Is Weekend]],DAY(tblData[[#This Row],[Birthday 2024]]),0)</f>
        <v>25</v>
      </c>
    </row>
    <row r="1159" spans="2:17" ht="23.25" customHeight="1" x14ac:dyDescent="0.25">
      <c r="B1159" s="19" t="s">
        <v>1130</v>
      </c>
      <c r="C1159" s="20">
        <v>37819</v>
      </c>
      <c r="D1159" s="86">
        <f>DATE(2024,MONTH(tblData[[#This Row],[Birthday (MM/DD/YYYY)]]),DAY(tblData[[#This Row],[Birthday (MM/DD/YYYY)]]))</f>
        <v>45490</v>
      </c>
      <c r="E1159" s="3">
        <f>WEEKDAY(tblData[[#This Row],[Birthday 2024]],2)</f>
        <v>3</v>
      </c>
      <c r="F1159" s="3">
        <f>WEEKDAY(DATE(2024,MONTH(tblData[[#This Row],[Birthday 2024]]),1),2)</f>
        <v>1</v>
      </c>
      <c r="G1159" s="87">
        <f>DATE(2024,MONTH(tblData[[#This Row],[Birthday 2024]]),1)</f>
        <v>45474</v>
      </c>
      <c r="H1159" s="87">
        <f>IF(tblData[[#This Row],[First Day of week of the month]]&lt;=2,tblData[[#This Row],[First Day of week]]+2-tblData[[#This Row],[First Day of week of the month]],tblData[[#This Row],[First Day of week]]+7-tblData[[#This Row],[First Day of week of the month]]+2)</f>
        <v>45475</v>
      </c>
      <c r="I1159" s="87">
        <f>tblData[[#This Row],[First Tuesday of the month]]+7*2</f>
        <v>45489</v>
      </c>
      <c r="J1159" s="3" t="b">
        <f>tblData[[#This Row],[Third Tuesday of the month]]=tblData[[#This Row],[Birthday 2024]]</f>
        <v>0</v>
      </c>
      <c r="K1159" s="87" cm="1">
        <f t="array" ref="K1159">tblData[[#This Row],[Birthday 2024]]-_xlfn.SWITCH(tblData[[#This Row],[Day of week]],7,0,6,6,5,5,4,4,3,3,2,2,1,1)</f>
        <v>45487</v>
      </c>
      <c r="L1159" s="87">
        <f>IF(MONTH(tblData[[#This Row],[Birthday 2024]])=2,DATE(2024,2,25),EOMONTH(tblData[[#This Row],[Birthday 2024]],0)-4)</f>
        <v>45500</v>
      </c>
      <c r="M1159" s="87">
        <f>EOMONTH(tblData[[#This Row],[Birthday 2024]],0)</f>
        <v>45504</v>
      </c>
      <c r="N1159" s="87" t="b">
        <f>MEDIAN(tblData[[#This Row],[Last - 5]:[Last]],tblData[[#This Row],[Birthday 2024]])=tblData[[#This Row],[Birthday 2024]]</f>
        <v>0</v>
      </c>
      <c r="O1159" s="87" t="b">
        <f>DAY(tblData[[#This Row],[Birthday 2024]]) = DAY(EDATE(tblData[[#This Row],[Birthday 2024]],6))</f>
        <v>1</v>
      </c>
      <c r="P1159" s="87" t="b">
        <f>IF((tblData[[#This Row],[Day of week]]=7)+(tblData[[#This Row],[Day of week]]=6),TRUE,FALSE)</f>
        <v>0</v>
      </c>
      <c r="Q1159" s="3">
        <f>IF(tblData[[#This Row],[Is Weekend]],DAY(tblData[[#This Row],[Birthday 2024]]),0)</f>
        <v>0</v>
      </c>
    </row>
    <row r="1160" spans="2:17" ht="23.25" customHeight="1" x14ac:dyDescent="0.25">
      <c r="B1160" s="19" t="s">
        <v>1131</v>
      </c>
      <c r="C1160" s="20">
        <v>38162</v>
      </c>
      <c r="D1160" s="86">
        <f>DATE(2024,MONTH(tblData[[#This Row],[Birthday (MM/DD/YYYY)]]),DAY(tblData[[#This Row],[Birthday (MM/DD/YYYY)]]))</f>
        <v>45467</v>
      </c>
      <c r="E1160" s="3">
        <f>WEEKDAY(tblData[[#This Row],[Birthday 2024]],2)</f>
        <v>1</v>
      </c>
      <c r="F1160" s="3">
        <f>WEEKDAY(DATE(2024,MONTH(tblData[[#This Row],[Birthday 2024]]),1),2)</f>
        <v>6</v>
      </c>
      <c r="G1160" s="87">
        <f>DATE(2024,MONTH(tblData[[#This Row],[Birthday 2024]]),1)</f>
        <v>45444</v>
      </c>
      <c r="H1160" s="87">
        <f>IF(tblData[[#This Row],[First Day of week of the month]]&lt;=2,tblData[[#This Row],[First Day of week]]+2-tblData[[#This Row],[First Day of week of the month]],tblData[[#This Row],[First Day of week]]+7-tblData[[#This Row],[First Day of week of the month]]+2)</f>
        <v>45447</v>
      </c>
      <c r="I1160" s="87">
        <f>tblData[[#This Row],[First Tuesday of the month]]+7*2</f>
        <v>45461</v>
      </c>
      <c r="J1160" s="3" t="b">
        <f>tblData[[#This Row],[Third Tuesday of the month]]=tblData[[#This Row],[Birthday 2024]]</f>
        <v>0</v>
      </c>
      <c r="K1160" s="87" cm="1">
        <f t="array" ref="K1160">tblData[[#This Row],[Birthday 2024]]-_xlfn.SWITCH(tblData[[#This Row],[Day of week]],7,0,6,6,5,5,4,4,3,3,2,2,1,1)</f>
        <v>45466</v>
      </c>
      <c r="L1160" s="87">
        <f>IF(MONTH(tblData[[#This Row],[Birthday 2024]])=2,DATE(2024,2,25),EOMONTH(tblData[[#This Row],[Birthday 2024]],0)-4)</f>
        <v>45469</v>
      </c>
      <c r="M1160" s="87">
        <f>EOMONTH(tblData[[#This Row],[Birthday 2024]],0)</f>
        <v>45473</v>
      </c>
      <c r="N1160" s="87" t="b">
        <f>MEDIAN(tblData[[#This Row],[Last - 5]:[Last]],tblData[[#This Row],[Birthday 2024]])=tblData[[#This Row],[Birthday 2024]]</f>
        <v>0</v>
      </c>
      <c r="O1160" s="87" t="b">
        <f>DAY(tblData[[#This Row],[Birthday 2024]]) = DAY(EDATE(tblData[[#This Row],[Birthday 2024]],6))</f>
        <v>1</v>
      </c>
      <c r="P1160" s="87" t="b">
        <f>IF((tblData[[#This Row],[Day of week]]=7)+(tblData[[#This Row],[Day of week]]=6),TRUE,FALSE)</f>
        <v>0</v>
      </c>
      <c r="Q1160" s="3">
        <f>IF(tblData[[#This Row],[Is Weekend]],DAY(tblData[[#This Row],[Birthday 2024]]),0)</f>
        <v>0</v>
      </c>
    </row>
    <row r="1161" spans="2:17" ht="23.25" customHeight="1" x14ac:dyDescent="0.25">
      <c r="B1161" s="19" t="s">
        <v>1132</v>
      </c>
      <c r="C1161" s="20">
        <v>37212</v>
      </c>
      <c r="D1161" s="86">
        <f>DATE(2024,MONTH(tblData[[#This Row],[Birthday (MM/DD/YYYY)]]),DAY(tblData[[#This Row],[Birthday (MM/DD/YYYY)]]))</f>
        <v>45613</v>
      </c>
      <c r="E1161" s="3">
        <f>WEEKDAY(tblData[[#This Row],[Birthday 2024]],2)</f>
        <v>7</v>
      </c>
      <c r="F1161" s="3">
        <f>WEEKDAY(DATE(2024,MONTH(tblData[[#This Row],[Birthday 2024]]),1),2)</f>
        <v>5</v>
      </c>
      <c r="G1161" s="87">
        <f>DATE(2024,MONTH(tblData[[#This Row],[Birthday 2024]]),1)</f>
        <v>45597</v>
      </c>
      <c r="H1161" s="87">
        <f>IF(tblData[[#This Row],[First Day of week of the month]]&lt;=2,tblData[[#This Row],[First Day of week]]+2-tblData[[#This Row],[First Day of week of the month]],tblData[[#This Row],[First Day of week]]+7-tblData[[#This Row],[First Day of week of the month]]+2)</f>
        <v>45601</v>
      </c>
      <c r="I1161" s="87">
        <f>tblData[[#This Row],[First Tuesday of the month]]+7*2</f>
        <v>45615</v>
      </c>
      <c r="J1161" s="3" t="b">
        <f>tblData[[#This Row],[Third Tuesday of the month]]=tblData[[#This Row],[Birthday 2024]]</f>
        <v>0</v>
      </c>
      <c r="K1161" s="87" cm="1">
        <f t="array" ref="K1161">tblData[[#This Row],[Birthday 2024]]-_xlfn.SWITCH(tblData[[#This Row],[Day of week]],7,0,6,6,5,5,4,4,3,3,2,2,1,1)</f>
        <v>45613</v>
      </c>
      <c r="L1161" s="87">
        <f>IF(MONTH(tblData[[#This Row],[Birthday 2024]])=2,DATE(2024,2,25),EOMONTH(tblData[[#This Row],[Birthday 2024]],0)-4)</f>
        <v>45622</v>
      </c>
      <c r="M1161" s="87">
        <f>EOMONTH(tblData[[#This Row],[Birthday 2024]],0)</f>
        <v>45626</v>
      </c>
      <c r="N1161" s="87" t="b">
        <f>MEDIAN(tblData[[#This Row],[Last - 5]:[Last]],tblData[[#This Row],[Birthday 2024]])=tblData[[#This Row],[Birthday 2024]]</f>
        <v>0</v>
      </c>
      <c r="O1161" s="87" t="b">
        <f>DAY(tblData[[#This Row],[Birthday 2024]]) = DAY(EDATE(tblData[[#This Row],[Birthday 2024]],6))</f>
        <v>1</v>
      </c>
      <c r="P1161" s="87" t="b">
        <f>IF((tblData[[#This Row],[Day of week]]=7)+(tblData[[#This Row],[Day of week]]=6),TRUE,FALSE)</f>
        <v>1</v>
      </c>
      <c r="Q1161" s="3">
        <f>IF(tblData[[#This Row],[Is Weekend]],DAY(tblData[[#This Row],[Birthday 2024]]),0)</f>
        <v>17</v>
      </c>
    </row>
    <row r="1162" spans="2:17" ht="23.25" customHeight="1" x14ac:dyDescent="0.25">
      <c r="B1162" s="19" t="s">
        <v>857</v>
      </c>
      <c r="C1162" s="20">
        <v>37577</v>
      </c>
      <c r="D1162" s="86">
        <f>DATE(2024,MONTH(tblData[[#This Row],[Birthday (MM/DD/YYYY)]]),DAY(tblData[[#This Row],[Birthday (MM/DD/YYYY)]]))</f>
        <v>45613</v>
      </c>
      <c r="E1162" s="3">
        <f>WEEKDAY(tblData[[#This Row],[Birthday 2024]],2)</f>
        <v>7</v>
      </c>
      <c r="F1162" s="3">
        <f>WEEKDAY(DATE(2024,MONTH(tblData[[#This Row],[Birthday 2024]]),1),2)</f>
        <v>5</v>
      </c>
      <c r="G1162" s="87">
        <f>DATE(2024,MONTH(tblData[[#This Row],[Birthday 2024]]),1)</f>
        <v>45597</v>
      </c>
      <c r="H1162" s="87">
        <f>IF(tblData[[#This Row],[First Day of week of the month]]&lt;=2,tblData[[#This Row],[First Day of week]]+2-tblData[[#This Row],[First Day of week of the month]],tblData[[#This Row],[First Day of week]]+7-tblData[[#This Row],[First Day of week of the month]]+2)</f>
        <v>45601</v>
      </c>
      <c r="I1162" s="87">
        <f>tblData[[#This Row],[First Tuesday of the month]]+7*2</f>
        <v>45615</v>
      </c>
      <c r="J1162" s="3" t="b">
        <f>tblData[[#This Row],[Third Tuesday of the month]]=tblData[[#This Row],[Birthday 2024]]</f>
        <v>0</v>
      </c>
      <c r="K1162" s="87" cm="1">
        <f t="array" ref="K1162">tblData[[#This Row],[Birthday 2024]]-_xlfn.SWITCH(tblData[[#This Row],[Day of week]],7,0,6,6,5,5,4,4,3,3,2,2,1,1)</f>
        <v>45613</v>
      </c>
      <c r="L1162" s="87">
        <f>IF(MONTH(tblData[[#This Row],[Birthday 2024]])=2,DATE(2024,2,25),EOMONTH(tblData[[#This Row],[Birthday 2024]],0)-4)</f>
        <v>45622</v>
      </c>
      <c r="M1162" s="87">
        <f>EOMONTH(tblData[[#This Row],[Birthday 2024]],0)</f>
        <v>45626</v>
      </c>
      <c r="N1162" s="87" t="b">
        <f>MEDIAN(tblData[[#This Row],[Last - 5]:[Last]],tblData[[#This Row],[Birthday 2024]])=tblData[[#This Row],[Birthday 2024]]</f>
        <v>0</v>
      </c>
      <c r="O1162" s="87" t="b">
        <f>DAY(tblData[[#This Row],[Birthday 2024]]) = DAY(EDATE(tblData[[#This Row],[Birthday 2024]],6))</f>
        <v>1</v>
      </c>
      <c r="P1162" s="87" t="b">
        <f>IF((tblData[[#This Row],[Day of week]]=7)+(tblData[[#This Row],[Day of week]]=6),TRUE,FALSE)</f>
        <v>1</v>
      </c>
      <c r="Q1162" s="3">
        <f>IF(tblData[[#This Row],[Is Weekend]],DAY(tblData[[#This Row],[Birthday 2024]]),0)</f>
        <v>17</v>
      </c>
    </row>
    <row r="1163" spans="2:17" ht="23.25" customHeight="1" x14ac:dyDescent="0.25">
      <c r="B1163" s="19" t="s">
        <v>1133</v>
      </c>
      <c r="C1163" s="20">
        <v>37222</v>
      </c>
      <c r="D1163" s="86">
        <f>DATE(2024,MONTH(tblData[[#This Row],[Birthday (MM/DD/YYYY)]]),DAY(tblData[[#This Row],[Birthday (MM/DD/YYYY)]]))</f>
        <v>45623</v>
      </c>
      <c r="E1163" s="3">
        <f>WEEKDAY(tblData[[#This Row],[Birthday 2024]],2)</f>
        <v>3</v>
      </c>
      <c r="F1163" s="3">
        <f>WEEKDAY(DATE(2024,MONTH(tblData[[#This Row],[Birthday 2024]]),1),2)</f>
        <v>5</v>
      </c>
      <c r="G1163" s="87">
        <f>DATE(2024,MONTH(tblData[[#This Row],[Birthday 2024]]),1)</f>
        <v>45597</v>
      </c>
      <c r="H1163" s="87">
        <f>IF(tblData[[#This Row],[First Day of week of the month]]&lt;=2,tblData[[#This Row],[First Day of week]]+2-tblData[[#This Row],[First Day of week of the month]],tblData[[#This Row],[First Day of week]]+7-tblData[[#This Row],[First Day of week of the month]]+2)</f>
        <v>45601</v>
      </c>
      <c r="I1163" s="87">
        <f>tblData[[#This Row],[First Tuesday of the month]]+7*2</f>
        <v>45615</v>
      </c>
      <c r="J1163" s="3" t="b">
        <f>tblData[[#This Row],[Third Tuesday of the month]]=tblData[[#This Row],[Birthday 2024]]</f>
        <v>0</v>
      </c>
      <c r="K1163" s="87" cm="1">
        <f t="array" ref="K1163">tblData[[#This Row],[Birthday 2024]]-_xlfn.SWITCH(tblData[[#This Row],[Day of week]],7,0,6,6,5,5,4,4,3,3,2,2,1,1)</f>
        <v>45620</v>
      </c>
      <c r="L1163" s="87">
        <f>IF(MONTH(tblData[[#This Row],[Birthday 2024]])=2,DATE(2024,2,25),EOMONTH(tblData[[#This Row],[Birthday 2024]],0)-4)</f>
        <v>45622</v>
      </c>
      <c r="M1163" s="87">
        <f>EOMONTH(tblData[[#This Row],[Birthday 2024]],0)</f>
        <v>45626</v>
      </c>
      <c r="N1163" s="87" t="b">
        <f>MEDIAN(tblData[[#This Row],[Last - 5]:[Last]],tblData[[#This Row],[Birthday 2024]])=tblData[[#This Row],[Birthday 2024]]</f>
        <v>1</v>
      </c>
      <c r="O1163" s="87" t="b">
        <f>DAY(tblData[[#This Row],[Birthday 2024]]) = DAY(EDATE(tblData[[#This Row],[Birthday 2024]],6))</f>
        <v>1</v>
      </c>
      <c r="P1163" s="87" t="b">
        <f>IF((tblData[[#This Row],[Day of week]]=7)+(tblData[[#This Row],[Day of week]]=6),TRUE,FALSE)</f>
        <v>0</v>
      </c>
      <c r="Q1163" s="3">
        <f>IF(tblData[[#This Row],[Is Weekend]],DAY(tblData[[#This Row],[Birthday 2024]]),0)</f>
        <v>0</v>
      </c>
    </row>
    <row r="1164" spans="2:17" ht="23.25" customHeight="1" x14ac:dyDescent="0.25">
      <c r="B1164" s="19" t="s">
        <v>1134</v>
      </c>
      <c r="C1164" s="20">
        <v>37860</v>
      </c>
      <c r="D1164" s="86">
        <f>DATE(2024,MONTH(tblData[[#This Row],[Birthday (MM/DD/YYYY)]]),DAY(tblData[[#This Row],[Birthday (MM/DD/YYYY)]]))</f>
        <v>45531</v>
      </c>
      <c r="E1164" s="3">
        <f>WEEKDAY(tblData[[#This Row],[Birthday 2024]],2)</f>
        <v>2</v>
      </c>
      <c r="F1164" s="3">
        <f>WEEKDAY(DATE(2024,MONTH(tblData[[#This Row],[Birthday 2024]]),1),2)</f>
        <v>4</v>
      </c>
      <c r="G1164" s="87">
        <f>DATE(2024,MONTH(tblData[[#This Row],[Birthday 2024]]),1)</f>
        <v>45505</v>
      </c>
      <c r="H1164" s="87">
        <f>IF(tblData[[#This Row],[First Day of week of the month]]&lt;=2,tblData[[#This Row],[First Day of week]]+2-tblData[[#This Row],[First Day of week of the month]],tblData[[#This Row],[First Day of week]]+7-tblData[[#This Row],[First Day of week of the month]]+2)</f>
        <v>45510</v>
      </c>
      <c r="I1164" s="87">
        <f>tblData[[#This Row],[First Tuesday of the month]]+7*2</f>
        <v>45524</v>
      </c>
      <c r="J1164" s="3" t="b">
        <f>tblData[[#This Row],[Third Tuesday of the month]]=tblData[[#This Row],[Birthday 2024]]</f>
        <v>0</v>
      </c>
      <c r="K1164" s="87" cm="1">
        <f t="array" ref="K1164">tblData[[#This Row],[Birthday 2024]]-_xlfn.SWITCH(tblData[[#This Row],[Day of week]],7,0,6,6,5,5,4,4,3,3,2,2,1,1)</f>
        <v>45529</v>
      </c>
      <c r="L1164" s="87">
        <f>IF(MONTH(tblData[[#This Row],[Birthday 2024]])=2,DATE(2024,2,25),EOMONTH(tblData[[#This Row],[Birthday 2024]],0)-4)</f>
        <v>45531</v>
      </c>
      <c r="M1164" s="87">
        <f>EOMONTH(tblData[[#This Row],[Birthday 2024]],0)</f>
        <v>45535</v>
      </c>
      <c r="N1164" s="87" t="b">
        <f>MEDIAN(tblData[[#This Row],[Last - 5]:[Last]],tblData[[#This Row],[Birthday 2024]])=tblData[[#This Row],[Birthday 2024]]</f>
        <v>1</v>
      </c>
      <c r="O1164" s="87" t="b">
        <f>DAY(tblData[[#This Row],[Birthday 2024]]) = DAY(EDATE(tblData[[#This Row],[Birthday 2024]],6))</f>
        <v>1</v>
      </c>
      <c r="P1164" s="87" t="b">
        <f>IF((tblData[[#This Row],[Day of week]]=7)+(tblData[[#This Row],[Day of week]]=6),TRUE,FALSE)</f>
        <v>0</v>
      </c>
      <c r="Q1164" s="3">
        <f>IF(tblData[[#This Row],[Is Weekend]],DAY(tblData[[#This Row],[Birthday 2024]]),0)</f>
        <v>0</v>
      </c>
    </row>
    <row r="1165" spans="2:17" ht="23.25" customHeight="1" x14ac:dyDescent="0.25">
      <c r="B1165" s="19" t="s">
        <v>1135</v>
      </c>
      <c r="C1165" s="20">
        <v>37847</v>
      </c>
      <c r="D1165" s="86">
        <f>DATE(2024,MONTH(tblData[[#This Row],[Birthday (MM/DD/YYYY)]]),DAY(tblData[[#This Row],[Birthday (MM/DD/YYYY)]]))</f>
        <v>45518</v>
      </c>
      <c r="E1165" s="3">
        <f>WEEKDAY(tblData[[#This Row],[Birthday 2024]],2)</f>
        <v>3</v>
      </c>
      <c r="F1165" s="3">
        <f>WEEKDAY(DATE(2024,MONTH(tblData[[#This Row],[Birthday 2024]]),1),2)</f>
        <v>4</v>
      </c>
      <c r="G1165" s="87">
        <f>DATE(2024,MONTH(tblData[[#This Row],[Birthday 2024]]),1)</f>
        <v>45505</v>
      </c>
      <c r="H1165" s="87">
        <f>IF(tblData[[#This Row],[First Day of week of the month]]&lt;=2,tblData[[#This Row],[First Day of week]]+2-tblData[[#This Row],[First Day of week of the month]],tblData[[#This Row],[First Day of week]]+7-tblData[[#This Row],[First Day of week of the month]]+2)</f>
        <v>45510</v>
      </c>
      <c r="I1165" s="87">
        <f>tblData[[#This Row],[First Tuesday of the month]]+7*2</f>
        <v>45524</v>
      </c>
      <c r="J1165" s="3" t="b">
        <f>tblData[[#This Row],[Third Tuesday of the month]]=tblData[[#This Row],[Birthday 2024]]</f>
        <v>0</v>
      </c>
      <c r="K1165" s="87" cm="1">
        <f t="array" ref="K1165">tblData[[#This Row],[Birthday 2024]]-_xlfn.SWITCH(tblData[[#This Row],[Day of week]],7,0,6,6,5,5,4,4,3,3,2,2,1,1)</f>
        <v>45515</v>
      </c>
      <c r="L1165" s="87">
        <f>IF(MONTH(tblData[[#This Row],[Birthday 2024]])=2,DATE(2024,2,25),EOMONTH(tblData[[#This Row],[Birthday 2024]],0)-4)</f>
        <v>45531</v>
      </c>
      <c r="M1165" s="87">
        <f>EOMONTH(tblData[[#This Row],[Birthday 2024]],0)</f>
        <v>45535</v>
      </c>
      <c r="N1165" s="87" t="b">
        <f>MEDIAN(tblData[[#This Row],[Last - 5]:[Last]],tblData[[#This Row],[Birthday 2024]])=tblData[[#This Row],[Birthday 2024]]</f>
        <v>0</v>
      </c>
      <c r="O1165" s="87" t="b">
        <f>DAY(tblData[[#This Row],[Birthday 2024]]) = DAY(EDATE(tblData[[#This Row],[Birthday 2024]],6))</f>
        <v>1</v>
      </c>
      <c r="P1165" s="87" t="b">
        <f>IF((tblData[[#This Row],[Day of week]]=7)+(tblData[[#This Row],[Day of week]]=6),TRUE,FALSE)</f>
        <v>0</v>
      </c>
      <c r="Q1165" s="3">
        <f>IF(tblData[[#This Row],[Is Weekend]],DAY(tblData[[#This Row],[Birthday 2024]]),0)</f>
        <v>0</v>
      </c>
    </row>
    <row r="1166" spans="2:17" ht="23.25" customHeight="1" x14ac:dyDescent="0.25">
      <c r="B1166" s="19" t="s">
        <v>1136</v>
      </c>
      <c r="C1166" s="20">
        <v>37059</v>
      </c>
      <c r="D1166" s="86">
        <f>DATE(2024,MONTH(tblData[[#This Row],[Birthday (MM/DD/YYYY)]]),DAY(tblData[[#This Row],[Birthday (MM/DD/YYYY)]]))</f>
        <v>45460</v>
      </c>
      <c r="E1166" s="3">
        <f>WEEKDAY(tblData[[#This Row],[Birthday 2024]],2)</f>
        <v>1</v>
      </c>
      <c r="F1166" s="3">
        <f>WEEKDAY(DATE(2024,MONTH(tblData[[#This Row],[Birthday 2024]]),1),2)</f>
        <v>6</v>
      </c>
      <c r="G1166" s="87">
        <f>DATE(2024,MONTH(tblData[[#This Row],[Birthday 2024]]),1)</f>
        <v>45444</v>
      </c>
      <c r="H1166" s="87">
        <f>IF(tblData[[#This Row],[First Day of week of the month]]&lt;=2,tblData[[#This Row],[First Day of week]]+2-tblData[[#This Row],[First Day of week of the month]],tblData[[#This Row],[First Day of week]]+7-tblData[[#This Row],[First Day of week of the month]]+2)</f>
        <v>45447</v>
      </c>
      <c r="I1166" s="87">
        <f>tblData[[#This Row],[First Tuesday of the month]]+7*2</f>
        <v>45461</v>
      </c>
      <c r="J1166" s="3" t="b">
        <f>tblData[[#This Row],[Third Tuesday of the month]]=tblData[[#This Row],[Birthday 2024]]</f>
        <v>0</v>
      </c>
      <c r="K1166" s="87" cm="1">
        <f t="array" ref="K1166">tblData[[#This Row],[Birthday 2024]]-_xlfn.SWITCH(tblData[[#This Row],[Day of week]],7,0,6,6,5,5,4,4,3,3,2,2,1,1)</f>
        <v>45459</v>
      </c>
      <c r="L1166" s="87">
        <f>IF(MONTH(tblData[[#This Row],[Birthday 2024]])=2,DATE(2024,2,25),EOMONTH(tblData[[#This Row],[Birthday 2024]],0)-4)</f>
        <v>45469</v>
      </c>
      <c r="M1166" s="87">
        <f>EOMONTH(tblData[[#This Row],[Birthday 2024]],0)</f>
        <v>45473</v>
      </c>
      <c r="N1166" s="87" t="b">
        <f>MEDIAN(tblData[[#This Row],[Last - 5]:[Last]],tblData[[#This Row],[Birthday 2024]])=tblData[[#This Row],[Birthday 2024]]</f>
        <v>0</v>
      </c>
      <c r="O1166" s="87" t="b">
        <f>DAY(tblData[[#This Row],[Birthday 2024]]) = DAY(EDATE(tblData[[#This Row],[Birthday 2024]],6))</f>
        <v>1</v>
      </c>
      <c r="P1166" s="87" t="b">
        <f>IF((tblData[[#This Row],[Day of week]]=7)+(tblData[[#This Row],[Day of week]]=6),TRUE,FALSE)</f>
        <v>0</v>
      </c>
      <c r="Q1166" s="3">
        <f>IF(tblData[[#This Row],[Is Weekend]],DAY(tblData[[#This Row],[Birthday 2024]]),0)</f>
        <v>0</v>
      </c>
    </row>
    <row r="1167" spans="2:17" ht="23.25" customHeight="1" x14ac:dyDescent="0.25">
      <c r="B1167" s="19" t="s">
        <v>931</v>
      </c>
      <c r="C1167" s="20">
        <v>37182</v>
      </c>
      <c r="D1167" s="86">
        <f>DATE(2024,MONTH(tblData[[#This Row],[Birthday (MM/DD/YYYY)]]),DAY(tblData[[#This Row],[Birthday (MM/DD/YYYY)]]))</f>
        <v>45583</v>
      </c>
      <c r="E1167" s="3">
        <f>WEEKDAY(tblData[[#This Row],[Birthday 2024]],2)</f>
        <v>5</v>
      </c>
      <c r="F1167" s="3">
        <f>WEEKDAY(DATE(2024,MONTH(tblData[[#This Row],[Birthday 2024]]),1),2)</f>
        <v>2</v>
      </c>
      <c r="G1167" s="87">
        <f>DATE(2024,MONTH(tblData[[#This Row],[Birthday 2024]]),1)</f>
        <v>45566</v>
      </c>
      <c r="H1167" s="87">
        <f>IF(tblData[[#This Row],[First Day of week of the month]]&lt;=2,tblData[[#This Row],[First Day of week]]+2-tblData[[#This Row],[First Day of week of the month]],tblData[[#This Row],[First Day of week]]+7-tblData[[#This Row],[First Day of week of the month]]+2)</f>
        <v>45566</v>
      </c>
      <c r="I1167" s="87">
        <f>tblData[[#This Row],[First Tuesday of the month]]+7*2</f>
        <v>45580</v>
      </c>
      <c r="J1167" s="3" t="b">
        <f>tblData[[#This Row],[Third Tuesday of the month]]=tblData[[#This Row],[Birthday 2024]]</f>
        <v>0</v>
      </c>
      <c r="K1167" s="87" cm="1">
        <f t="array" ref="K1167">tblData[[#This Row],[Birthday 2024]]-_xlfn.SWITCH(tblData[[#This Row],[Day of week]],7,0,6,6,5,5,4,4,3,3,2,2,1,1)</f>
        <v>45578</v>
      </c>
      <c r="L1167" s="87">
        <f>IF(MONTH(tblData[[#This Row],[Birthday 2024]])=2,DATE(2024,2,25),EOMONTH(tblData[[#This Row],[Birthday 2024]],0)-4)</f>
        <v>45592</v>
      </c>
      <c r="M1167" s="87">
        <f>EOMONTH(tblData[[#This Row],[Birthday 2024]],0)</f>
        <v>45596</v>
      </c>
      <c r="N1167" s="87" t="b">
        <f>MEDIAN(tblData[[#This Row],[Last - 5]:[Last]],tblData[[#This Row],[Birthday 2024]])=tblData[[#This Row],[Birthday 2024]]</f>
        <v>0</v>
      </c>
      <c r="O1167" s="87" t="b">
        <f>DAY(tblData[[#This Row],[Birthday 2024]]) = DAY(EDATE(tblData[[#This Row],[Birthday 2024]],6))</f>
        <v>1</v>
      </c>
      <c r="P1167" s="87" t="b">
        <f>IF((tblData[[#This Row],[Day of week]]=7)+(tblData[[#This Row],[Day of week]]=6),TRUE,FALSE)</f>
        <v>0</v>
      </c>
      <c r="Q1167" s="3">
        <f>IF(tblData[[#This Row],[Is Weekend]],DAY(tblData[[#This Row],[Birthday 2024]]),0)</f>
        <v>0</v>
      </c>
    </row>
    <row r="1168" spans="2:17" ht="23.25" customHeight="1" x14ac:dyDescent="0.25">
      <c r="B1168" s="19" t="s">
        <v>1137</v>
      </c>
      <c r="C1168" s="20">
        <v>36899</v>
      </c>
      <c r="D1168" s="86">
        <f>DATE(2024,MONTH(tblData[[#This Row],[Birthday (MM/DD/YYYY)]]),DAY(tblData[[#This Row],[Birthday (MM/DD/YYYY)]]))</f>
        <v>45299</v>
      </c>
      <c r="E1168" s="3">
        <f>WEEKDAY(tblData[[#This Row],[Birthday 2024]],2)</f>
        <v>1</v>
      </c>
      <c r="F1168" s="3">
        <f>WEEKDAY(DATE(2024,MONTH(tblData[[#This Row],[Birthday 2024]]),1),2)</f>
        <v>1</v>
      </c>
      <c r="G1168" s="87">
        <f>DATE(2024,MONTH(tblData[[#This Row],[Birthday 2024]]),1)</f>
        <v>45292</v>
      </c>
      <c r="H1168" s="87">
        <f>IF(tblData[[#This Row],[First Day of week of the month]]&lt;=2,tblData[[#This Row],[First Day of week]]+2-tblData[[#This Row],[First Day of week of the month]],tblData[[#This Row],[First Day of week]]+7-tblData[[#This Row],[First Day of week of the month]]+2)</f>
        <v>45293</v>
      </c>
      <c r="I1168" s="87">
        <f>tblData[[#This Row],[First Tuesday of the month]]+7*2</f>
        <v>45307</v>
      </c>
      <c r="J1168" s="3" t="b">
        <f>tblData[[#This Row],[Third Tuesday of the month]]=tblData[[#This Row],[Birthday 2024]]</f>
        <v>0</v>
      </c>
      <c r="K1168" s="87" cm="1">
        <f t="array" ref="K1168">tblData[[#This Row],[Birthday 2024]]-_xlfn.SWITCH(tblData[[#This Row],[Day of week]],7,0,6,6,5,5,4,4,3,3,2,2,1,1)</f>
        <v>45298</v>
      </c>
      <c r="L1168" s="87">
        <f>IF(MONTH(tblData[[#This Row],[Birthday 2024]])=2,DATE(2024,2,25),EOMONTH(tblData[[#This Row],[Birthday 2024]],0)-4)</f>
        <v>45318</v>
      </c>
      <c r="M1168" s="87">
        <f>EOMONTH(tblData[[#This Row],[Birthday 2024]],0)</f>
        <v>45322</v>
      </c>
      <c r="N1168" s="87" t="b">
        <f>MEDIAN(tblData[[#This Row],[Last - 5]:[Last]],tblData[[#This Row],[Birthday 2024]])=tblData[[#This Row],[Birthday 2024]]</f>
        <v>0</v>
      </c>
      <c r="O1168" s="87" t="b">
        <f>DAY(tblData[[#This Row],[Birthday 2024]]) = DAY(EDATE(tblData[[#This Row],[Birthday 2024]],6))</f>
        <v>1</v>
      </c>
      <c r="P1168" s="87" t="b">
        <f>IF((tblData[[#This Row],[Day of week]]=7)+(tblData[[#This Row],[Day of week]]=6),TRUE,FALSE)</f>
        <v>0</v>
      </c>
      <c r="Q1168" s="3">
        <f>IF(tblData[[#This Row],[Is Weekend]],DAY(tblData[[#This Row],[Birthday 2024]]),0)</f>
        <v>0</v>
      </c>
    </row>
    <row r="1169" spans="2:17" ht="23.25" customHeight="1" x14ac:dyDescent="0.25">
      <c r="B1169" s="19" t="s">
        <v>1138</v>
      </c>
      <c r="C1169" s="20">
        <v>37323</v>
      </c>
      <c r="D1169" s="86">
        <f>DATE(2024,MONTH(tblData[[#This Row],[Birthday (MM/DD/YYYY)]]),DAY(tblData[[#This Row],[Birthday (MM/DD/YYYY)]]))</f>
        <v>45359</v>
      </c>
      <c r="E1169" s="3">
        <f>WEEKDAY(tblData[[#This Row],[Birthday 2024]],2)</f>
        <v>5</v>
      </c>
      <c r="F1169" s="3">
        <f>WEEKDAY(DATE(2024,MONTH(tblData[[#This Row],[Birthday 2024]]),1),2)</f>
        <v>5</v>
      </c>
      <c r="G1169" s="87">
        <f>DATE(2024,MONTH(tblData[[#This Row],[Birthday 2024]]),1)</f>
        <v>45352</v>
      </c>
      <c r="H1169" s="87">
        <f>IF(tblData[[#This Row],[First Day of week of the month]]&lt;=2,tblData[[#This Row],[First Day of week]]+2-tblData[[#This Row],[First Day of week of the month]],tblData[[#This Row],[First Day of week]]+7-tblData[[#This Row],[First Day of week of the month]]+2)</f>
        <v>45356</v>
      </c>
      <c r="I1169" s="87">
        <f>tblData[[#This Row],[First Tuesday of the month]]+7*2</f>
        <v>45370</v>
      </c>
      <c r="J1169" s="3" t="b">
        <f>tblData[[#This Row],[Third Tuesday of the month]]=tblData[[#This Row],[Birthday 2024]]</f>
        <v>0</v>
      </c>
      <c r="K1169" s="87" cm="1">
        <f t="array" ref="K1169">tblData[[#This Row],[Birthday 2024]]-_xlfn.SWITCH(tblData[[#This Row],[Day of week]],7,0,6,6,5,5,4,4,3,3,2,2,1,1)</f>
        <v>45354</v>
      </c>
      <c r="L1169" s="87">
        <f>IF(MONTH(tblData[[#This Row],[Birthday 2024]])=2,DATE(2024,2,25),EOMONTH(tblData[[#This Row],[Birthday 2024]],0)-4)</f>
        <v>45378</v>
      </c>
      <c r="M1169" s="87">
        <f>EOMONTH(tblData[[#This Row],[Birthday 2024]],0)</f>
        <v>45382</v>
      </c>
      <c r="N1169" s="87" t="b">
        <f>MEDIAN(tblData[[#This Row],[Last - 5]:[Last]],tblData[[#This Row],[Birthday 2024]])=tblData[[#This Row],[Birthday 2024]]</f>
        <v>0</v>
      </c>
      <c r="O1169" s="87" t="b">
        <f>DAY(tblData[[#This Row],[Birthday 2024]]) = DAY(EDATE(tblData[[#This Row],[Birthday 2024]],6))</f>
        <v>1</v>
      </c>
      <c r="P1169" s="87" t="b">
        <f>IF((tblData[[#This Row],[Day of week]]=7)+(tblData[[#This Row],[Day of week]]=6),TRUE,FALSE)</f>
        <v>0</v>
      </c>
      <c r="Q1169" s="3">
        <f>IF(tblData[[#This Row],[Is Weekend]],DAY(tblData[[#This Row],[Birthday 2024]]),0)</f>
        <v>0</v>
      </c>
    </row>
    <row r="1170" spans="2:17" ht="23.25" customHeight="1" x14ac:dyDescent="0.25">
      <c r="B1170" s="19" t="s">
        <v>1139</v>
      </c>
      <c r="C1170" s="20">
        <v>38280</v>
      </c>
      <c r="D1170" s="86">
        <f>DATE(2024,MONTH(tblData[[#This Row],[Birthday (MM/DD/YYYY)]]),DAY(tblData[[#This Row],[Birthday (MM/DD/YYYY)]]))</f>
        <v>45585</v>
      </c>
      <c r="E1170" s="3">
        <f>WEEKDAY(tblData[[#This Row],[Birthday 2024]],2)</f>
        <v>7</v>
      </c>
      <c r="F1170" s="3">
        <f>WEEKDAY(DATE(2024,MONTH(tblData[[#This Row],[Birthday 2024]]),1),2)</f>
        <v>2</v>
      </c>
      <c r="G1170" s="87">
        <f>DATE(2024,MONTH(tblData[[#This Row],[Birthday 2024]]),1)</f>
        <v>45566</v>
      </c>
      <c r="H1170" s="87">
        <f>IF(tblData[[#This Row],[First Day of week of the month]]&lt;=2,tblData[[#This Row],[First Day of week]]+2-tblData[[#This Row],[First Day of week of the month]],tblData[[#This Row],[First Day of week]]+7-tblData[[#This Row],[First Day of week of the month]]+2)</f>
        <v>45566</v>
      </c>
      <c r="I1170" s="87">
        <f>tblData[[#This Row],[First Tuesday of the month]]+7*2</f>
        <v>45580</v>
      </c>
      <c r="J1170" s="3" t="b">
        <f>tblData[[#This Row],[Third Tuesday of the month]]=tblData[[#This Row],[Birthday 2024]]</f>
        <v>0</v>
      </c>
      <c r="K1170" s="87" cm="1">
        <f t="array" ref="K1170">tblData[[#This Row],[Birthday 2024]]-_xlfn.SWITCH(tblData[[#This Row],[Day of week]],7,0,6,6,5,5,4,4,3,3,2,2,1,1)</f>
        <v>45585</v>
      </c>
      <c r="L1170" s="87">
        <f>IF(MONTH(tblData[[#This Row],[Birthday 2024]])=2,DATE(2024,2,25),EOMONTH(tblData[[#This Row],[Birthday 2024]],0)-4)</f>
        <v>45592</v>
      </c>
      <c r="M1170" s="87">
        <f>EOMONTH(tblData[[#This Row],[Birthday 2024]],0)</f>
        <v>45596</v>
      </c>
      <c r="N1170" s="87" t="b">
        <f>MEDIAN(tblData[[#This Row],[Last - 5]:[Last]],tblData[[#This Row],[Birthday 2024]])=tblData[[#This Row],[Birthday 2024]]</f>
        <v>0</v>
      </c>
      <c r="O1170" s="87" t="b">
        <f>DAY(tblData[[#This Row],[Birthday 2024]]) = DAY(EDATE(tblData[[#This Row],[Birthday 2024]],6))</f>
        <v>1</v>
      </c>
      <c r="P1170" s="87" t="b">
        <f>IF((tblData[[#This Row],[Day of week]]=7)+(tblData[[#This Row],[Day of week]]=6),TRUE,FALSE)</f>
        <v>1</v>
      </c>
      <c r="Q1170" s="3">
        <f>IF(tblData[[#This Row],[Is Weekend]],DAY(tblData[[#This Row],[Birthday 2024]]),0)</f>
        <v>20</v>
      </c>
    </row>
    <row r="1171" spans="2:17" ht="23.25" customHeight="1" x14ac:dyDescent="0.25">
      <c r="B1171" s="19" t="s">
        <v>1140</v>
      </c>
      <c r="C1171" s="20">
        <v>38170</v>
      </c>
      <c r="D1171" s="86">
        <f>DATE(2024,MONTH(tblData[[#This Row],[Birthday (MM/DD/YYYY)]]),DAY(tblData[[#This Row],[Birthday (MM/DD/YYYY)]]))</f>
        <v>45475</v>
      </c>
      <c r="E1171" s="3">
        <f>WEEKDAY(tblData[[#This Row],[Birthday 2024]],2)</f>
        <v>2</v>
      </c>
      <c r="F1171" s="3">
        <f>WEEKDAY(DATE(2024,MONTH(tblData[[#This Row],[Birthday 2024]]),1),2)</f>
        <v>1</v>
      </c>
      <c r="G1171" s="87">
        <f>DATE(2024,MONTH(tblData[[#This Row],[Birthday 2024]]),1)</f>
        <v>45474</v>
      </c>
      <c r="H1171" s="87">
        <f>IF(tblData[[#This Row],[First Day of week of the month]]&lt;=2,tblData[[#This Row],[First Day of week]]+2-tblData[[#This Row],[First Day of week of the month]],tblData[[#This Row],[First Day of week]]+7-tblData[[#This Row],[First Day of week of the month]]+2)</f>
        <v>45475</v>
      </c>
      <c r="I1171" s="87">
        <f>tblData[[#This Row],[First Tuesday of the month]]+7*2</f>
        <v>45489</v>
      </c>
      <c r="J1171" s="3" t="b">
        <f>tblData[[#This Row],[Third Tuesday of the month]]=tblData[[#This Row],[Birthday 2024]]</f>
        <v>0</v>
      </c>
      <c r="K1171" s="87" cm="1">
        <f t="array" ref="K1171">tblData[[#This Row],[Birthday 2024]]-_xlfn.SWITCH(tblData[[#This Row],[Day of week]],7,0,6,6,5,5,4,4,3,3,2,2,1,1)</f>
        <v>45473</v>
      </c>
      <c r="L1171" s="87">
        <f>IF(MONTH(tblData[[#This Row],[Birthday 2024]])=2,DATE(2024,2,25),EOMONTH(tblData[[#This Row],[Birthday 2024]],0)-4)</f>
        <v>45500</v>
      </c>
      <c r="M1171" s="87">
        <f>EOMONTH(tblData[[#This Row],[Birthday 2024]],0)</f>
        <v>45504</v>
      </c>
      <c r="N1171" s="87" t="b">
        <f>MEDIAN(tblData[[#This Row],[Last - 5]:[Last]],tblData[[#This Row],[Birthday 2024]])=tblData[[#This Row],[Birthday 2024]]</f>
        <v>0</v>
      </c>
      <c r="O1171" s="87" t="b">
        <f>DAY(tblData[[#This Row],[Birthday 2024]]) = DAY(EDATE(tblData[[#This Row],[Birthday 2024]],6))</f>
        <v>1</v>
      </c>
      <c r="P1171" s="87" t="b">
        <f>IF((tblData[[#This Row],[Day of week]]=7)+(tblData[[#This Row],[Day of week]]=6),TRUE,FALSE)</f>
        <v>0</v>
      </c>
      <c r="Q1171" s="3">
        <f>IF(tblData[[#This Row],[Is Weekend]],DAY(tblData[[#This Row],[Birthday 2024]]),0)</f>
        <v>0</v>
      </c>
    </row>
    <row r="1172" spans="2:17" ht="23.25" customHeight="1" x14ac:dyDescent="0.25">
      <c r="B1172" s="19" t="s">
        <v>1141</v>
      </c>
      <c r="C1172" s="20">
        <v>37401</v>
      </c>
      <c r="D1172" s="86">
        <f>DATE(2024,MONTH(tblData[[#This Row],[Birthday (MM/DD/YYYY)]]),DAY(tblData[[#This Row],[Birthday (MM/DD/YYYY)]]))</f>
        <v>45437</v>
      </c>
      <c r="E1172" s="3">
        <f>WEEKDAY(tblData[[#This Row],[Birthday 2024]],2)</f>
        <v>6</v>
      </c>
      <c r="F1172" s="3">
        <f>WEEKDAY(DATE(2024,MONTH(tblData[[#This Row],[Birthday 2024]]),1),2)</f>
        <v>3</v>
      </c>
      <c r="G1172" s="87">
        <f>DATE(2024,MONTH(tblData[[#This Row],[Birthday 2024]]),1)</f>
        <v>45413</v>
      </c>
      <c r="H1172" s="87">
        <f>IF(tblData[[#This Row],[First Day of week of the month]]&lt;=2,tblData[[#This Row],[First Day of week]]+2-tblData[[#This Row],[First Day of week of the month]],tblData[[#This Row],[First Day of week]]+7-tblData[[#This Row],[First Day of week of the month]]+2)</f>
        <v>45419</v>
      </c>
      <c r="I1172" s="87">
        <f>tblData[[#This Row],[First Tuesday of the month]]+7*2</f>
        <v>45433</v>
      </c>
      <c r="J1172" s="3" t="b">
        <f>tblData[[#This Row],[Third Tuesday of the month]]=tblData[[#This Row],[Birthday 2024]]</f>
        <v>0</v>
      </c>
      <c r="K1172" s="87" cm="1">
        <f t="array" ref="K1172">tblData[[#This Row],[Birthday 2024]]-_xlfn.SWITCH(tblData[[#This Row],[Day of week]],7,0,6,6,5,5,4,4,3,3,2,2,1,1)</f>
        <v>45431</v>
      </c>
      <c r="L1172" s="87">
        <f>IF(MONTH(tblData[[#This Row],[Birthday 2024]])=2,DATE(2024,2,25),EOMONTH(tblData[[#This Row],[Birthday 2024]],0)-4)</f>
        <v>45439</v>
      </c>
      <c r="M1172" s="87">
        <f>EOMONTH(tblData[[#This Row],[Birthday 2024]],0)</f>
        <v>45443</v>
      </c>
      <c r="N1172" s="87" t="b">
        <f>MEDIAN(tblData[[#This Row],[Last - 5]:[Last]],tblData[[#This Row],[Birthday 2024]])=tblData[[#This Row],[Birthday 2024]]</f>
        <v>0</v>
      </c>
      <c r="O1172" s="87" t="b">
        <f>DAY(tblData[[#This Row],[Birthday 2024]]) = DAY(EDATE(tblData[[#This Row],[Birthday 2024]],6))</f>
        <v>1</v>
      </c>
      <c r="P1172" s="87" t="b">
        <f>IF((tblData[[#This Row],[Day of week]]=7)+(tblData[[#This Row],[Day of week]]=6),TRUE,FALSE)</f>
        <v>1</v>
      </c>
      <c r="Q1172" s="3">
        <f>IF(tblData[[#This Row],[Is Weekend]],DAY(tblData[[#This Row],[Birthday 2024]]),0)</f>
        <v>25</v>
      </c>
    </row>
    <row r="1173" spans="2:17" ht="23.25" customHeight="1" x14ac:dyDescent="0.25">
      <c r="B1173" s="19" t="s">
        <v>1142</v>
      </c>
      <c r="C1173" s="20">
        <v>37715</v>
      </c>
      <c r="D1173" s="86">
        <f>DATE(2024,MONTH(tblData[[#This Row],[Birthday (MM/DD/YYYY)]]),DAY(tblData[[#This Row],[Birthday (MM/DD/YYYY)]]))</f>
        <v>45386</v>
      </c>
      <c r="E1173" s="3">
        <f>WEEKDAY(tblData[[#This Row],[Birthday 2024]],2)</f>
        <v>4</v>
      </c>
      <c r="F1173" s="3">
        <f>WEEKDAY(DATE(2024,MONTH(tblData[[#This Row],[Birthday 2024]]),1),2)</f>
        <v>1</v>
      </c>
      <c r="G1173" s="87">
        <f>DATE(2024,MONTH(tblData[[#This Row],[Birthday 2024]]),1)</f>
        <v>45383</v>
      </c>
      <c r="H1173" s="87">
        <f>IF(tblData[[#This Row],[First Day of week of the month]]&lt;=2,tblData[[#This Row],[First Day of week]]+2-tblData[[#This Row],[First Day of week of the month]],tblData[[#This Row],[First Day of week]]+7-tblData[[#This Row],[First Day of week of the month]]+2)</f>
        <v>45384</v>
      </c>
      <c r="I1173" s="87">
        <f>tblData[[#This Row],[First Tuesday of the month]]+7*2</f>
        <v>45398</v>
      </c>
      <c r="J1173" s="3" t="b">
        <f>tblData[[#This Row],[Third Tuesday of the month]]=tblData[[#This Row],[Birthday 2024]]</f>
        <v>0</v>
      </c>
      <c r="K1173" s="87" cm="1">
        <f t="array" ref="K1173">tblData[[#This Row],[Birthday 2024]]-_xlfn.SWITCH(tblData[[#This Row],[Day of week]],7,0,6,6,5,5,4,4,3,3,2,2,1,1)</f>
        <v>45382</v>
      </c>
      <c r="L1173" s="87">
        <f>IF(MONTH(tblData[[#This Row],[Birthday 2024]])=2,DATE(2024,2,25),EOMONTH(tblData[[#This Row],[Birthday 2024]],0)-4)</f>
        <v>45408</v>
      </c>
      <c r="M1173" s="87">
        <f>EOMONTH(tblData[[#This Row],[Birthday 2024]],0)</f>
        <v>45412</v>
      </c>
      <c r="N1173" s="87" t="b">
        <f>MEDIAN(tblData[[#This Row],[Last - 5]:[Last]],tblData[[#This Row],[Birthday 2024]])=tblData[[#This Row],[Birthday 2024]]</f>
        <v>0</v>
      </c>
      <c r="O1173" s="87" t="b">
        <f>DAY(tblData[[#This Row],[Birthday 2024]]) = DAY(EDATE(tblData[[#This Row],[Birthday 2024]],6))</f>
        <v>1</v>
      </c>
      <c r="P1173" s="87" t="b">
        <f>IF((tblData[[#This Row],[Day of week]]=7)+(tblData[[#This Row],[Day of week]]=6),TRUE,FALSE)</f>
        <v>0</v>
      </c>
      <c r="Q1173" s="3">
        <f>IF(tblData[[#This Row],[Is Weekend]],DAY(tblData[[#This Row],[Birthday 2024]]),0)</f>
        <v>0</v>
      </c>
    </row>
    <row r="1174" spans="2:17" ht="23.25" customHeight="1" x14ac:dyDescent="0.25">
      <c r="B1174" s="19" t="s">
        <v>1143</v>
      </c>
      <c r="C1174" s="20">
        <v>37194</v>
      </c>
      <c r="D1174" s="86">
        <f>DATE(2024,MONTH(tblData[[#This Row],[Birthday (MM/DD/YYYY)]]),DAY(tblData[[#This Row],[Birthday (MM/DD/YYYY)]]))</f>
        <v>45595</v>
      </c>
      <c r="E1174" s="3">
        <f>WEEKDAY(tblData[[#This Row],[Birthday 2024]],2)</f>
        <v>3</v>
      </c>
      <c r="F1174" s="3">
        <f>WEEKDAY(DATE(2024,MONTH(tblData[[#This Row],[Birthday 2024]]),1),2)</f>
        <v>2</v>
      </c>
      <c r="G1174" s="87">
        <f>DATE(2024,MONTH(tblData[[#This Row],[Birthday 2024]]),1)</f>
        <v>45566</v>
      </c>
      <c r="H1174" s="87">
        <f>IF(tblData[[#This Row],[First Day of week of the month]]&lt;=2,tblData[[#This Row],[First Day of week]]+2-tblData[[#This Row],[First Day of week of the month]],tblData[[#This Row],[First Day of week]]+7-tblData[[#This Row],[First Day of week of the month]]+2)</f>
        <v>45566</v>
      </c>
      <c r="I1174" s="87">
        <f>tblData[[#This Row],[First Tuesday of the month]]+7*2</f>
        <v>45580</v>
      </c>
      <c r="J1174" s="3" t="b">
        <f>tblData[[#This Row],[Third Tuesday of the month]]=tblData[[#This Row],[Birthday 2024]]</f>
        <v>0</v>
      </c>
      <c r="K1174" s="87" cm="1">
        <f t="array" ref="K1174">tblData[[#This Row],[Birthday 2024]]-_xlfn.SWITCH(tblData[[#This Row],[Day of week]],7,0,6,6,5,5,4,4,3,3,2,2,1,1)</f>
        <v>45592</v>
      </c>
      <c r="L1174" s="87">
        <f>IF(MONTH(tblData[[#This Row],[Birthday 2024]])=2,DATE(2024,2,25),EOMONTH(tblData[[#This Row],[Birthday 2024]],0)-4)</f>
        <v>45592</v>
      </c>
      <c r="M1174" s="87">
        <f>EOMONTH(tblData[[#This Row],[Birthday 2024]],0)</f>
        <v>45596</v>
      </c>
      <c r="N1174" s="87" t="b">
        <f>MEDIAN(tblData[[#This Row],[Last - 5]:[Last]],tblData[[#This Row],[Birthday 2024]])=tblData[[#This Row],[Birthday 2024]]</f>
        <v>1</v>
      </c>
      <c r="O1174" s="87" t="b">
        <f>DAY(tblData[[#This Row],[Birthday 2024]]) = DAY(EDATE(tblData[[#This Row],[Birthday 2024]],6))</f>
        <v>1</v>
      </c>
      <c r="P1174" s="87" t="b">
        <f>IF((tblData[[#This Row],[Day of week]]=7)+(tblData[[#This Row],[Day of week]]=6),TRUE,FALSE)</f>
        <v>0</v>
      </c>
      <c r="Q1174" s="3">
        <f>IF(tblData[[#This Row],[Is Weekend]],DAY(tblData[[#This Row],[Birthday 2024]]),0)</f>
        <v>0</v>
      </c>
    </row>
    <row r="1175" spans="2:17" ht="23.25" customHeight="1" x14ac:dyDescent="0.25">
      <c r="B1175" s="19" t="s">
        <v>1144</v>
      </c>
      <c r="C1175" s="20">
        <v>37531</v>
      </c>
      <c r="D1175" s="86">
        <f>DATE(2024,MONTH(tblData[[#This Row],[Birthday (MM/DD/YYYY)]]),DAY(tblData[[#This Row],[Birthday (MM/DD/YYYY)]]))</f>
        <v>45567</v>
      </c>
      <c r="E1175" s="3">
        <f>WEEKDAY(tblData[[#This Row],[Birthday 2024]],2)</f>
        <v>3</v>
      </c>
      <c r="F1175" s="3">
        <f>WEEKDAY(DATE(2024,MONTH(tblData[[#This Row],[Birthday 2024]]),1),2)</f>
        <v>2</v>
      </c>
      <c r="G1175" s="87">
        <f>DATE(2024,MONTH(tblData[[#This Row],[Birthday 2024]]),1)</f>
        <v>45566</v>
      </c>
      <c r="H1175" s="87">
        <f>IF(tblData[[#This Row],[First Day of week of the month]]&lt;=2,tblData[[#This Row],[First Day of week]]+2-tblData[[#This Row],[First Day of week of the month]],tblData[[#This Row],[First Day of week]]+7-tblData[[#This Row],[First Day of week of the month]]+2)</f>
        <v>45566</v>
      </c>
      <c r="I1175" s="87">
        <f>tblData[[#This Row],[First Tuesday of the month]]+7*2</f>
        <v>45580</v>
      </c>
      <c r="J1175" s="3" t="b">
        <f>tblData[[#This Row],[Third Tuesday of the month]]=tblData[[#This Row],[Birthday 2024]]</f>
        <v>0</v>
      </c>
      <c r="K1175" s="87" cm="1">
        <f t="array" ref="K1175">tblData[[#This Row],[Birthday 2024]]-_xlfn.SWITCH(tblData[[#This Row],[Day of week]],7,0,6,6,5,5,4,4,3,3,2,2,1,1)</f>
        <v>45564</v>
      </c>
      <c r="L1175" s="87">
        <f>IF(MONTH(tblData[[#This Row],[Birthday 2024]])=2,DATE(2024,2,25),EOMONTH(tblData[[#This Row],[Birthday 2024]],0)-4)</f>
        <v>45592</v>
      </c>
      <c r="M1175" s="87">
        <f>EOMONTH(tblData[[#This Row],[Birthday 2024]],0)</f>
        <v>45596</v>
      </c>
      <c r="N1175" s="87" t="b">
        <f>MEDIAN(tblData[[#This Row],[Last - 5]:[Last]],tblData[[#This Row],[Birthday 2024]])=tblData[[#This Row],[Birthday 2024]]</f>
        <v>0</v>
      </c>
      <c r="O1175" s="87" t="b">
        <f>DAY(tblData[[#This Row],[Birthday 2024]]) = DAY(EDATE(tblData[[#This Row],[Birthday 2024]],6))</f>
        <v>1</v>
      </c>
      <c r="P1175" s="87" t="b">
        <f>IF((tblData[[#This Row],[Day of week]]=7)+(tblData[[#This Row],[Day of week]]=6),TRUE,FALSE)</f>
        <v>0</v>
      </c>
      <c r="Q1175" s="3">
        <f>IF(tblData[[#This Row],[Is Weekend]],DAY(tblData[[#This Row],[Birthday 2024]]),0)</f>
        <v>0</v>
      </c>
    </row>
    <row r="1176" spans="2:17" ht="23.25" customHeight="1" x14ac:dyDescent="0.25">
      <c r="B1176" s="19" t="s">
        <v>1145</v>
      </c>
      <c r="C1176" s="20">
        <v>37646</v>
      </c>
      <c r="D1176" s="86">
        <f>DATE(2024,MONTH(tblData[[#This Row],[Birthday (MM/DD/YYYY)]]),DAY(tblData[[#This Row],[Birthday (MM/DD/YYYY)]]))</f>
        <v>45316</v>
      </c>
      <c r="E1176" s="3">
        <f>WEEKDAY(tblData[[#This Row],[Birthday 2024]],2)</f>
        <v>4</v>
      </c>
      <c r="F1176" s="3">
        <f>WEEKDAY(DATE(2024,MONTH(tblData[[#This Row],[Birthday 2024]]),1),2)</f>
        <v>1</v>
      </c>
      <c r="G1176" s="87">
        <f>DATE(2024,MONTH(tblData[[#This Row],[Birthday 2024]]),1)</f>
        <v>45292</v>
      </c>
      <c r="H1176" s="87">
        <f>IF(tblData[[#This Row],[First Day of week of the month]]&lt;=2,tblData[[#This Row],[First Day of week]]+2-tblData[[#This Row],[First Day of week of the month]],tblData[[#This Row],[First Day of week]]+7-tblData[[#This Row],[First Day of week of the month]]+2)</f>
        <v>45293</v>
      </c>
      <c r="I1176" s="87">
        <f>tblData[[#This Row],[First Tuesday of the month]]+7*2</f>
        <v>45307</v>
      </c>
      <c r="J1176" s="3" t="b">
        <f>tblData[[#This Row],[Third Tuesday of the month]]=tblData[[#This Row],[Birthday 2024]]</f>
        <v>0</v>
      </c>
      <c r="K1176" s="87" cm="1">
        <f t="array" ref="K1176">tblData[[#This Row],[Birthday 2024]]-_xlfn.SWITCH(tblData[[#This Row],[Day of week]],7,0,6,6,5,5,4,4,3,3,2,2,1,1)</f>
        <v>45312</v>
      </c>
      <c r="L1176" s="87">
        <f>IF(MONTH(tblData[[#This Row],[Birthday 2024]])=2,DATE(2024,2,25),EOMONTH(tblData[[#This Row],[Birthday 2024]],0)-4)</f>
        <v>45318</v>
      </c>
      <c r="M1176" s="87">
        <f>EOMONTH(tblData[[#This Row],[Birthday 2024]],0)</f>
        <v>45322</v>
      </c>
      <c r="N1176" s="87" t="b">
        <f>MEDIAN(tblData[[#This Row],[Last - 5]:[Last]],tblData[[#This Row],[Birthday 2024]])=tblData[[#This Row],[Birthday 2024]]</f>
        <v>0</v>
      </c>
      <c r="O1176" s="87" t="b">
        <f>DAY(tblData[[#This Row],[Birthday 2024]]) = DAY(EDATE(tblData[[#This Row],[Birthday 2024]],6))</f>
        <v>1</v>
      </c>
      <c r="P1176" s="87" t="b">
        <f>IF((tblData[[#This Row],[Day of week]]=7)+(tblData[[#This Row],[Day of week]]=6),TRUE,FALSE)</f>
        <v>0</v>
      </c>
      <c r="Q1176" s="3">
        <f>IF(tblData[[#This Row],[Is Weekend]],DAY(tblData[[#This Row],[Birthday 2024]]),0)</f>
        <v>0</v>
      </c>
    </row>
    <row r="1177" spans="2:17" ht="23.25" customHeight="1" x14ac:dyDescent="0.25">
      <c r="B1177" s="19" t="s">
        <v>1146</v>
      </c>
      <c r="C1177" s="20">
        <v>38300</v>
      </c>
      <c r="D1177" s="86">
        <f>DATE(2024,MONTH(tblData[[#This Row],[Birthday (MM/DD/YYYY)]]),DAY(tblData[[#This Row],[Birthday (MM/DD/YYYY)]]))</f>
        <v>45605</v>
      </c>
      <c r="E1177" s="3">
        <f>WEEKDAY(tblData[[#This Row],[Birthday 2024]],2)</f>
        <v>6</v>
      </c>
      <c r="F1177" s="3">
        <f>WEEKDAY(DATE(2024,MONTH(tblData[[#This Row],[Birthday 2024]]),1),2)</f>
        <v>5</v>
      </c>
      <c r="G1177" s="87">
        <f>DATE(2024,MONTH(tblData[[#This Row],[Birthday 2024]]),1)</f>
        <v>45597</v>
      </c>
      <c r="H1177" s="87">
        <f>IF(tblData[[#This Row],[First Day of week of the month]]&lt;=2,tblData[[#This Row],[First Day of week]]+2-tblData[[#This Row],[First Day of week of the month]],tblData[[#This Row],[First Day of week]]+7-tblData[[#This Row],[First Day of week of the month]]+2)</f>
        <v>45601</v>
      </c>
      <c r="I1177" s="87">
        <f>tblData[[#This Row],[First Tuesday of the month]]+7*2</f>
        <v>45615</v>
      </c>
      <c r="J1177" s="3" t="b">
        <f>tblData[[#This Row],[Third Tuesday of the month]]=tblData[[#This Row],[Birthday 2024]]</f>
        <v>0</v>
      </c>
      <c r="K1177" s="87" cm="1">
        <f t="array" ref="K1177">tblData[[#This Row],[Birthday 2024]]-_xlfn.SWITCH(tblData[[#This Row],[Day of week]],7,0,6,6,5,5,4,4,3,3,2,2,1,1)</f>
        <v>45599</v>
      </c>
      <c r="L1177" s="87">
        <f>IF(MONTH(tblData[[#This Row],[Birthday 2024]])=2,DATE(2024,2,25),EOMONTH(tblData[[#This Row],[Birthday 2024]],0)-4)</f>
        <v>45622</v>
      </c>
      <c r="M1177" s="87">
        <f>EOMONTH(tblData[[#This Row],[Birthday 2024]],0)</f>
        <v>45626</v>
      </c>
      <c r="N1177" s="87" t="b">
        <f>MEDIAN(tblData[[#This Row],[Last - 5]:[Last]],tblData[[#This Row],[Birthday 2024]])=tblData[[#This Row],[Birthday 2024]]</f>
        <v>0</v>
      </c>
      <c r="O1177" s="87" t="b">
        <f>DAY(tblData[[#This Row],[Birthday 2024]]) = DAY(EDATE(tblData[[#This Row],[Birthday 2024]],6))</f>
        <v>1</v>
      </c>
      <c r="P1177" s="87" t="b">
        <f>IF((tblData[[#This Row],[Day of week]]=7)+(tblData[[#This Row],[Day of week]]=6),TRUE,FALSE)</f>
        <v>1</v>
      </c>
      <c r="Q1177" s="3">
        <f>IF(tblData[[#This Row],[Is Weekend]],DAY(tblData[[#This Row],[Birthday 2024]]),0)</f>
        <v>9</v>
      </c>
    </row>
    <row r="1178" spans="2:17" ht="23.25" customHeight="1" x14ac:dyDescent="0.25">
      <c r="B1178" s="19" t="s">
        <v>1147</v>
      </c>
      <c r="C1178" s="20">
        <v>37648</v>
      </c>
      <c r="D1178" s="86">
        <f>DATE(2024,MONTH(tblData[[#This Row],[Birthday (MM/DD/YYYY)]]),DAY(tblData[[#This Row],[Birthday (MM/DD/YYYY)]]))</f>
        <v>45318</v>
      </c>
      <c r="E1178" s="3">
        <f>WEEKDAY(tblData[[#This Row],[Birthday 2024]],2)</f>
        <v>6</v>
      </c>
      <c r="F1178" s="3">
        <f>WEEKDAY(DATE(2024,MONTH(tblData[[#This Row],[Birthday 2024]]),1),2)</f>
        <v>1</v>
      </c>
      <c r="G1178" s="87">
        <f>DATE(2024,MONTH(tblData[[#This Row],[Birthday 2024]]),1)</f>
        <v>45292</v>
      </c>
      <c r="H1178" s="87">
        <f>IF(tblData[[#This Row],[First Day of week of the month]]&lt;=2,tblData[[#This Row],[First Day of week]]+2-tblData[[#This Row],[First Day of week of the month]],tblData[[#This Row],[First Day of week]]+7-tblData[[#This Row],[First Day of week of the month]]+2)</f>
        <v>45293</v>
      </c>
      <c r="I1178" s="87">
        <f>tblData[[#This Row],[First Tuesday of the month]]+7*2</f>
        <v>45307</v>
      </c>
      <c r="J1178" s="3" t="b">
        <f>tblData[[#This Row],[Third Tuesday of the month]]=tblData[[#This Row],[Birthday 2024]]</f>
        <v>0</v>
      </c>
      <c r="K1178" s="87" cm="1">
        <f t="array" ref="K1178">tblData[[#This Row],[Birthday 2024]]-_xlfn.SWITCH(tblData[[#This Row],[Day of week]],7,0,6,6,5,5,4,4,3,3,2,2,1,1)</f>
        <v>45312</v>
      </c>
      <c r="L1178" s="87">
        <f>IF(MONTH(tblData[[#This Row],[Birthday 2024]])=2,DATE(2024,2,25),EOMONTH(tblData[[#This Row],[Birthday 2024]],0)-4)</f>
        <v>45318</v>
      </c>
      <c r="M1178" s="87">
        <f>EOMONTH(tblData[[#This Row],[Birthday 2024]],0)</f>
        <v>45322</v>
      </c>
      <c r="N1178" s="87" t="b">
        <f>MEDIAN(tblData[[#This Row],[Last - 5]:[Last]],tblData[[#This Row],[Birthday 2024]])=tblData[[#This Row],[Birthday 2024]]</f>
        <v>1</v>
      </c>
      <c r="O1178" s="87" t="b">
        <f>DAY(tblData[[#This Row],[Birthday 2024]]) = DAY(EDATE(tblData[[#This Row],[Birthday 2024]],6))</f>
        <v>1</v>
      </c>
      <c r="P1178" s="87" t="b">
        <f>IF((tblData[[#This Row],[Day of week]]=7)+(tblData[[#This Row],[Day of week]]=6),TRUE,FALSE)</f>
        <v>1</v>
      </c>
      <c r="Q1178" s="3">
        <f>IF(tblData[[#This Row],[Is Weekend]],DAY(tblData[[#This Row],[Birthday 2024]]),0)</f>
        <v>27</v>
      </c>
    </row>
    <row r="1179" spans="2:17" ht="23.25" customHeight="1" x14ac:dyDescent="0.25">
      <c r="B1179" s="19" t="s">
        <v>1148</v>
      </c>
      <c r="C1179" s="20">
        <v>37133</v>
      </c>
      <c r="D1179" s="86">
        <f>DATE(2024,MONTH(tblData[[#This Row],[Birthday (MM/DD/YYYY)]]),DAY(tblData[[#This Row],[Birthday (MM/DD/YYYY)]]))</f>
        <v>45534</v>
      </c>
      <c r="E1179" s="3">
        <f>WEEKDAY(tblData[[#This Row],[Birthday 2024]],2)</f>
        <v>5</v>
      </c>
      <c r="F1179" s="3">
        <f>WEEKDAY(DATE(2024,MONTH(tblData[[#This Row],[Birthday 2024]]),1),2)</f>
        <v>4</v>
      </c>
      <c r="G1179" s="87">
        <f>DATE(2024,MONTH(tblData[[#This Row],[Birthday 2024]]),1)</f>
        <v>45505</v>
      </c>
      <c r="H1179" s="87">
        <f>IF(tblData[[#This Row],[First Day of week of the month]]&lt;=2,tblData[[#This Row],[First Day of week]]+2-tblData[[#This Row],[First Day of week of the month]],tblData[[#This Row],[First Day of week]]+7-tblData[[#This Row],[First Day of week of the month]]+2)</f>
        <v>45510</v>
      </c>
      <c r="I1179" s="87">
        <f>tblData[[#This Row],[First Tuesday of the month]]+7*2</f>
        <v>45524</v>
      </c>
      <c r="J1179" s="3" t="b">
        <f>tblData[[#This Row],[Third Tuesday of the month]]=tblData[[#This Row],[Birthday 2024]]</f>
        <v>0</v>
      </c>
      <c r="K1179" s="87" cm="1">
        <f t="array" ref="K1179">tblData[[#This Row],[Birthday 2024]]-_xlfn.SWITCH(tblData[[#This Row],[Day of week]],7,0,6,6,5,5,4,4,3,3,2,2,1,1)</f>
        <v>45529</v>
      </c>
      <c r="L1179" s="87">
        <f>IF(MONTH(tblData[[#This Row],[Birthday 2024]])=2,DATE(2024,2,25),EOMONTH(tblData[[#This Row],[Birthday 2024]],0)-4)</f>
        <v>45531</v>
      </c>
      <c r="M1179" s="87">
        <f>EOMONTH(tblData[[#This Row],[Birthday 2024]],0)</f>
        <v>45535</v>
      </c>
      <c r="N1179" s="87" t="b">
        <f>MEDIAN(tblData[[#This Row],[Last - 5]:[Last]],tblData[[#This Row],[Birthday 2024]])=tblData[[#This Row],[Birthday 2024]]</f>
        <v>1</v>
      </c>
      <c r="O1179" s="87" t="b">
        <f>DAY(tblData[[#This Row],[Birthday 2024]]) = DAY(EDATE(tblData[[#This Row],[Birthday 2024]],6))</f>
        <v>0</v>
      </c>
      <c r="P1179" s="87" t="b">
        <f>IF((tblData[[#This Row],[Day of week]]=7)+(tblData[[#This Row],[Day of week]]=6),TRUE,FALSE)</f>
        <v>0</v>
      </c>
      <c r="Q1179" s="3">
        <f>IF(tblData[[#This Row],[Is Weekend]],DAY(tblData[[#This Row],[Birthday 2024]]),0)</f>
        <v>0</v>
      </c>
    </row>
    <row r="1180" spans="2:17" ht="23.25" customHeight="1" x14ac:dyDescent="0.25">
      <c r="B1180" s="19" t="s">
        <v>1149</v>
      </c>
      <c r="C1180" s="20">
        <v>37707</v>
      </c>
      <c r="D1180" s="86">
        <f>DATE(2024,MONTH(tblData[[#This Row],[Birthday (MM/DD/YYYY)]]),DAY(tblData[[#This Row],[Birthday (MM/DD/YYYY)]]))</f>
        <v>45378</v>
      </c>
      <c r="E1180" s="3">
        <f>WEEKDAY(tblData[[#This Row],[Birthday 2024]],2)</f>
        <v>3</v>
      </c>
      <c r="F1180" s="3">
        <f>WEEKDAY(DATE(2024,MONTH(tblData[[#This Row],[Birthday 2024]]),1),2)</f>
        <v>5</v>
      </c>
      <c r="G1180" s="87">
        <f>DATE(2024,MONTH(tblData[[#This Row],[Birthday 2024]]),1)</f>
        <v>45352</v>
      </c>
      <c r="H1180" s="87">
        <f>IF(tblData[[#This Row],[First Day of week of the month]]&lt;=2,tblData[[#This Row],[First Day of week]]+2-tblData[[#This Row],[First Day of week of the month]],tblData[[#This Row],[First Day of week]]+7-tblData[[#This Row],[First Day of week of the month]]+2)</f>
        <v>45356</v>
      </c>
      <c r="I1180" s="87">
        <f>tblData[[#This Row],[First Tuesday of the month]]+7*2</f>
        <v>45370</v>
      </c>
      <c r="J1180" s="3" t="b">
        <f>tblData[[#This Row],[Third Tuesday of the month]]=tblData[[#This Row],[Birthday 2024]]</f>
        <v>0</v>
      </c>
      <c r="K1180" s="87" cm="1">
        <f t="array" ref="K1180">tblData[[#This Row],[Birthday 2024]]-_xlfn.SWITCH(tblData[[#This Row],[Day of week]],7,0,6,6,5,5,4,4,3,3,2,2,1,1)</f>
        <v>45375</v>
      </c>
      <c r="L1180" s="87">
        <f>IF(MONTH(tblData[[#This Row],[Birthday 2024]])=2,DATE(2024,2,25),EOMONTH(tblData[[#This Row],[Birthday 2024]],0)-4)</f>
        <v>45378</v>
      </c>
      <c r="M1180" s="87">
        <f>EOMONTH(tblData[[#This Row],[Birthday 2024]],0)</f>
        <v>45382</v>
      </c>
      <c r="N1180" s="87" t="b">
        <f>MEDIAN(tblData[[#This Row],[Last - 5]:[Last]],tblData[[#This Row],[Birthday 2024]])=tblData[[#This Row],[Birthday 2024]]</f>
        <v>1</v>
      </c>
      <c r="O1180" s="87" t="b">
        <f>DAY(tblData[[#This Row],[Birthday 2024]]) = DAY(EDATE(tblData[[#This Row],[Birthday 2024]],6))</f>
        <v>1</v>
      </c>
      <c r="P1180" s="87" t="b">
        <f>IF((tblData[[#This Row],[Day of week]]=7)+(tblData[[#This Row],[Day of week]]=6),TRUE,FALSE)</f>
        <v>0</v>
      </c>
      <c r="Q1180" s="3">
        <f>IF(tblData[[#This Row],[Is Weekend]],DAY(tblData[[#This Row],[Birthday 2024]]),0)</f>
        <v>0</v>
      </c>
    </row>
    <row r="1181" spans="2:17" ht="23.25" customHeight="1" x14ac:dyDescent="0.25">
      <c r="B1181" s="19" t="s">
        <v>1150</v>
      </c>
      <c r="C1181" s="20">
        <v>37301</v>
      </c>
      <c r="D1181" s="86">
        <f>DATE(2024,MONTH(tblData[[#This Row],[Birthday (MM/DD/YYYY)]]),DAY(tblData[[#This Row],[Birthday (MM/DD/YYYY)]]))</f>
        <v>45336</v>
      </c>
      <c r="E1181" s="3">
        <f>WEEKDAY(tblData[[#This Row],[Birthday 2024]],2)</f>
        <v>3</v>
      </c>
      <c r="F1181" s="3">
        <f>WEEKDAY(DATE(2024,MONTH(tblData[[#This Row],[Birthday 2024]]),1),2)</f>
        <v>4</v>
      </c>
      <c r="G1181" s="87">
        <f>DATE(2024,MONTH(tblData[[#This Row],[Birthday 2024]]),1)</f>
        <v>45323</v>
      </c>
      <c r="H1181" s="87">
        <f>IF(tblData[[#This Row],[First Day of week of the month]]&lt;=2,tblData[[#This Row],[First Day of week]]+2-tblData[[#This Row],[First Day of week of the month]],tblData[[#This Row],[First Day of week]]+7-tblData[[#This Row],[First Day of week of the month]]+2)</f>
        <v>45328</v>
      </c>
      <c r="I1181" s="87">
        <f>tblData[[#This Row],[First Tuesday of the month]]+7*2</f>
        <v>45342</v>
      </c>
      <c r="J1181" s="3" t="b">
        <f>tblData[[#This Row],[Third Tuesday of the month]]=tblData[[#This Row],[Birthday 2024]]</f>
        <v>0</v>
      </c>
      <c r="K1181" s="87" cm="1">
        <f t="array" ref="K1181">tblData[[#This Row],[Birthday 2024]]-_xlfn.SWITCH(tblData[[#This Row],[Day of week]],7,0,6,6,5,5,4,4,3,3,2,2,1,1)</f>
        <v>45333</v>
      </c>
      <c r="L1181" s="87">
        <f>IF(MONTH(tblData[[#This Row],[Birthday 2024]])=2,DATE(2024,2,25),EOMONTH(tblData[[#This Row],[Birthday 2024]],0)-4)</f>
        <v>45347</v>
      </c>
      <c r="M1181" s="87">
        <f>EOMONTH(tblData[[#This Row],[Birthday 2024]],0)</f>
        <v>45351</v>
      </c>
      <c r="N1181" s="87" t="b">
        <f>MEDIAN(tblData[[#This Row],[Last - 5]:[Last]],tblData[[#This Row],[Birthday 2024]])=tblData[[#This Row],[Birthday 2024]]</f>
        <v>0</v>
      </c>
      <c r="O1181" s="87" t="b">
        <f>DAY(tblData[[#This Row],[Birthday 2024]]) = DAY(EDATE(tblData[[#This Row],[Birthday 2024]],6))</f>
        <v>1</v>
      </c>
      <c r="P1181" s="87" t="b">
        <f>IF((tblData[[#This Row],[Day of week]]=7)+(tblData[[#This Row],[Day of week]]=6),TRUE,FALSE)</f>
        <v>0</v>
      </c>
      <c r="Q1181" s="3">
        <f>IF(tblData[[#This Row],[Is Weekend]],DAY(tblData[[#This Row],[Birthday 2024]]),0)</f>
        <v>0</v>
      </c>
    </row>
    <row r="1182" spans="2:17" ht="23.25" customHeight="1" x14ac:dyDescent="0.25">
      <c r="B1182" s="19" t="s">
        <v>1151</v>
      </c>
      <c r="C1182" s="20">
        <v>37772</v>
      </c>
      <c r="D1182" s="86">
        <f>DATE(2024,MONTH(tblData[[#This Row],[Birthday (MM/DD/YYYY)]]),DAY(tblData[[#This Row],[Birthday (MM/DD/YYYY)]]))</f>
        <v>45443</v>
      </c>
      <c r="E1182" s="3">
        <f>WEEKDAY(tblData[[#This Row],[Birthday 2024]],2)</f>
        <v>5</v>
      </c>
      <c r="F1182" s="3">
        <f>WEEKDAY(DATE(2024,MONTH(tblData[[#This Row],[Birthday 2024]]),1),2)</f>
        <v>3</v>
      </c>
      <c r="G1182" s="87">
        <f>DATE(2024,MONTH(tblData[[#This Row],[Birthday 2024]]),1)</f>
        <v>45413</v>
      </c>
      <c r="H1182" s="87">
        <f>IF(tblData[[#This Row],[First Day of week of the month]]&lt;=2,tblData[[#This Row],[First Day of week]]+2-tblData[[#This Row],[First Day of week of the month]],tblData[[#This Row],[First Day of week]]+7-tblData[[#This Row],[First Day of week of the month]]+2)</f>
        <v>45419</v>
      </c>
      <c r="I1182" s="87">
        <f>tblData[[#This Row],[First Tuesday of the month]]+7*2</f>
        <v>45433</v>
      </c>
      <c r="J1182" s="3" t="b">
        <f>tblData[[#This Row],[Third Tuesday of the month]]=tblData[[#This Row],[Birthday 2024]]</f>
        <v>0</v>
      </c>
      <c r="K1182" s="87" cm="1">
        <f t="array" ref="K1182">tblData[[#This Row],[Birthday 2024]]-_xlfn.SWITCH(tblData[[#This Row],[Day of week]],7,0,6,6,5,5,4,4,3,3,2,2,1,1)</f>
        <v>45438</v>
      </c>
      <c r="L1182" s="87">
        <f>IF(MONTH(tblData[[#This Row],[Birthday 2024]])=2,DATE(2024,2,25),EOMONTH(tblData[[#This Row],[Birthday 2024]],0)-4)</f>
        <v>45439</v>
      </c>
      <c r="M1182" s="87">
        <f>EOMONTH(tblData[[#This Row],[Birthday 2024]],0)</f>
        <v>45443</v>
      </c>
      <c r="N1182" s="87" t="b">
        <f>MEDIAN(tblData[[#This Row],[Last - 5]:[Last]],tblData[[#This Row],[Birthday 2024]])=tblData[[#This Row],[Birthday 2024]]</f>
        <v>1</v>
      </c>
      <c r="O1182" s="87" t="b">
        <f>DAY(tblData[[#This Row],[Birthday 2024]]) = DAY(EDATE(tblData[[#This Row],[Birthday 2024]],6))</f>
        <v>0</v>
      </c>
      <c r="P1182" s="87" t="b">
        <f>IF((tblData[[#This Row],[Day of week]]=7)+(tblData[[#This Row],[Day of week]]=6),TRUE,FALSE)</f>
        <v>0</v>
      </c>
      <c r="Q1182" s="3">
        <f>IF(tblData[[#This Row],[Is Weekend]],DAY(tblData[[#This Row],[Birthday 2024]]),0)</f>
        <v>0</v>
      </c>
    </row>
    <row r="1183" spans="2:17" ht="23.25" customHeight="1" x14ac:dyDescent="0.25">
      <c r="B1183" s="19" t="s">
        <v>1152</v>
      </c>
      <c r="C1183" s="20">
        <v>36920</v>
      </c>
      <c r="D1183" s="86">
        <f>DATE(2024,MONTH(tblData[[#This Row],[Birthday (MM/DD/YYYY)]]),DAY(tblData[[#This Row],[Birthday (MM/DD/YYYY)]]))</f>
        <v>45320</v>
      </c>
      <c r="E1183" s="3">
        <f>WEEKDAY(tblData[[#This Row],[Birthday 2024]],2)</f>
        <v>1</v>
      </c>
      <c r="F1183" s="3">
        <f>WEEKDAY(DATE(2024,MONTH(tblData[[#This Row],[Birthday 2024]]),1),2)</f>
        <v>1</v>
      </c>
      <c r="G1183" s="87">
        <f>DATE(2024,MONTH(tblData[[#This Row],[Birthday 2024]]),1)</f>
        <v>45292</v>
      </c>
      <c r="H1183" s="87">
        <f>IF(tblData[[#This Row],[First Day of week of the month]]&lt;=2,tblData[[#This Row],[First Day of week]]+2-tblData[[#This Row],[First Day of week of the month]],tblData[[#This Row],[First Day of week]]+7-tblData[[#This Row],[First Day of week of the month]]+2)</f>
        <v>45293</v>
      </c>
      <c r="I1183" s="87">
        <f>tblData[[#This Row],[First Tuesday of the month]]+7*2</f>
        <v>45307</v>
      </c>
      <c r="J1183" s="3" t="b">
        <f>tblData[[#This Row],[Third Tuesday of the month]]=tblData[[#This Row],[Birthday 2024]]</f>
        <v>0</v>
      </c>
      <c r="K1183" s="87" cm="1">
        <f t="array" ref="K1183">tblData[[#This Row],[Birthday 2024]]-_xlfn.SWITCH(tblData[[#This Row],[Day of week]],7,0,6,6,5,5,4,4,3,3,2,2,1,1)</f>
        <v>45319</v>
      </c>
      <c r="L1183" s="87">
        <f>IF(MONTH(tblData[[#This Row],[Birthday 2024]])=2,DATE(2024,2,25),EOMONTH(tblData[[#This Row],[Birthday 2024]],0)-4)</f>
        <v>45318</v>
      </c>
      <c r="M1183" s="87">
        <f>EOMONTH(tblData[[#This Row],[Birthday 2024]],0)</f>
        <v>45322</v>
      </c>
      <c r="N1183" s="87" t="b">
        <f>MEDIAN(tblData[[#This Row],[Last - 5]:[Last]],tblData[[#This Row],[Birthday 2024]])=tblData[[#This Row],[Birthday 2024]]</f>
        <v>1</v>
      </c>
      <c r="O1183" s="87" t="b">
        <f>DAY(tblData[[#This Row],[Birthday 2024]]) = DAY(EDATE(tblData[[#This Row],[Birthday 2024]],6))</f>
        <v>1</v>
      </c>
      <c r="P1183" s="87" t="b">
        <f>IF((tblData[[#This Row],[Day of week]]=7)+(tblData[[#This Row],[Day of week]]=6),TRUE,FALSE)</f>
        <v>0</v>
      </c>
      <c r="Q1183" s="3">
        <f>IF(tblData[[#This Row],[Is Weekend]],DAY(tblData[[#This Row],[Birthday 2024]]),0)</f>
        <v>0</v>
      </c>
    </row>
    <row r="1184" spans="2:17" ht="23.25" customHeight="1" x14ac:dyDescent="0.25">
      <c r="B1184" s="19" t="s">
        <v>1153</v>
      </c>
      <c r="C1184" s="20">
        <v>36923</v>
      </c>
      <c r="D1184" s="86">
        <f>DATE(2024,MONTH(tblData[[#This Row],[Birthday (MM/DD/YYYY)]]),DAY(tblData[[#This Row],[Birthday (MM/DD/YYYY)]]))</f>
        <v>45323</v>
      </c>
      <c r="E1184" s="3">
        <f>WEEKDAY(tblData[[#This Row],[Birthday 2024]],2)</f>
        <v>4</v>
      </c>
      <c r="F1184" s="3">
        <f>WEEKDAY(DATE(2024,MONTH(tblData[[#This Row],[Birthday 2024]]),1),2)</f>
        <v>4</v>
      </c>
      <c r="G1184" s="87">
        <f>DATE(2024,MONTH(tblData[[#This Row],[Birthday 2024]]),1)</f>
        <v>45323</v>
      </c>
      <c r="H1184" s="87">
        <f>IF(tblData[[#This Row],[First Day of week of the month]]&lt;=2,tblData[[#This Row],[First Day of week]]+2-tblData[[#This Row],[First Day of week of the month]],tblData[[#This Row],[First Day of week]]+7-tblData[[#This Row],[First Day of week of the month]]+2)</f>
        <v>45328</v>
      </c>
      <c r="I1184" s="87">
        <f>tblData[[#This Row],[First Tuesday of the month]]+7*2</f>
        <v>45342</v>
      </c>
      <c r="J1184" s="3" t="b">
        <f>tblData[[#This Row],[Third Tuesday of the month]]=tblData[[#This Row],[Birthday 2024]]</f>
        <v>0</v>
      </c>
      <c r="K1184" s="87" cm="1">
        <f t="array" ref="K1184">tblData[[#This Row],[Birthday 2024]]-_xlfn.SWITCH(tblData[[#This Row],[Day of week]],7,0,6,6,5,5,4,4,3,3,2,2,1,1)</f>
        <v>45319</v>
      </c>
      <c r="L1184" s="87">
        <f>IF(MONTH(tblData[[#This Row],[Birthday 2024]])=2,DATE(2024,2,25),EOMONTH(tblData[[#This Row],[Birthday 2024]],0)-4)</f>
        <v>45347</v>
      </c>
      <c r="M1184" s="87">
        <f>EOMONTH(tblData[[#This Row],[Birthday 2024]],0)</f>
        <v>45351</v>
      </c>
      <c r="N1184" s="87" t="b">
        <f>MEDIAN(tblData[[#This Row],[Last - 5]:[Last]],tblData[[#This Row],[Birthday 2024]])=tblData[[#This Row],[Birthday 2024]]</f>
        <v>0</v>
      </c>
      <c r="O1184" s="87" t="b">
        <f>DAY(tblData[[#This Row],[Birthday 2024]]) = DAY(EDATE(tblData[[#This Row],[Birthday 2024]],6))</f>
        <v>1</v>
      </c>
      <c r="P1184" s="87" t="b">
        <f>IF((tblData[[#This Row],[Day of week]]=7)+(tblData[[#This Row],[Day of week]]=6),TRUE,FALSE)</f>
        <v>0</v>
      </c>
      <c r="Q1184" s="3">
        <f>IF(tblData[[#This Row],[Is Weekend]],DAY(tblData[[#This Row],[Birthday 2024]]),0)</f>
        <v>0</v>
      </c>
    </row>
    <row r="1185" spans="2:17" ht="23.25" customHeight="1" x14ac:dyDescent="0.25">
      <c r="B1185" s="19" t="s">
        <v>1154</v>
      </c>
      <c r="C1185" s="20">
        <v>38359</v>
      </c>
      <c r="D1185" s="86">
        <f>DATE(2024,MONTH(tblData[[#This Row],[Birthday (MM/DD/YYYY)]]),DAY(tblData[[#This Row],[Birthday (MM/DD/YYYY)]]))</f>
        <v>45298</v>
      </c>
      <c r="E1185" s="3">
        <f>WEEKDAY(tblData[[#This Row],[Birthday 2024]],2)</f>
        <v>7</v>
      </c>
      <c r="F1185" s="3">
        <f>WEEKDAY(DATE(2024,MONTH(tblData[[#This Row],[Birthday 2024]]),1),2)</f>
        <v>1</v>
      </c>
      <c r="G1185" s="87">
        <f>DATE(2024,MONTH(tblData[[#This Row],[Birthday 2024]]),1)</f>
        <v>45292</v>
      </c>
      <c r="H1185" s="87">
        <f>IF(tblData[[#This Row],[First Day of week of the month]]&lt;=2,tblData[[#This Row],[First Day of week]]+2-tblData[[#This Row],[First Day of week of the month]],tblData[[#This Row],[First Day of week]]+7-tblData[[#This Row],[First Day of week of the month]]+2)</f>
        <v>45293</v>
      </c>
      <c r="I1185" s="87">
        <f>tblData[[#This Row],[First Tuesday of the month]]+7*2</f>
        <v>45307</v>
      </c>
      <c r="J1185" s="3" t="b">
        <f>tblData[[#This Row],[Third Tuesday of the month]]=tblData[[#This Row],[Birthday 2024]]</f>
        <v>0</v>
      </c>
      <c r="K1185" s="87" cm="1">
        <f t="array" ref="K1185">tblData[[#This Row],[Birthday 2024]]-_xlfn.SWITCH(tblData[[#This Row],[Day of week]],7,0,6,6,5,5,4,4,3,3,2,2,1,1)</f>
        <v>45298</v>
      </c>
      <c r="L1185" s="87">
        <f>IF(MONTH(tblData[[#This Row],[Birthday 2024]])=2,DATE(2024,2,25),EOMONTH(tblData[[#This Row],[Birthday 2024]],0)-4)</f>
        <v>45318</v>
      </c>
      <c r="M1185" s="87">
        <f>EOMONTH(tblData[[#This Row],[Birthday 2024]],0)</f>
        <v>45322</v>
      </c>
      <c r="N1185" s="87" t="b">
        <f>MEDIAN(tblData[[#This Row],[Last - 5]:[Last]],tblData[[#This Row],[Birthday 2024]])=tblData[[#This Row],[Birthday 2024]]</f>
        <v>0</v>
      </c>
      <c r="O1185" s="87" t="b">
        <f>DAY(tblData[[#This Row],[Birthday 2024]]) = DAY(EDATE(tblData[[#This Row],[Birthday 2024]],6))</f>
        <v>1</v>
      </c>
      <c r="P1185" s="87" t="b">
        <f>IF((tblData[[#This Row],[Day of week]]=7)+(tblData[[#This Row],[Day of week]]=6),TRUE,FALSE)</f>
        <v>1</v>
      </c>
      <c r="Q1185" s="3">
        <f>IF(tblData[[#This Row],[Is Weekend]],DAY(tblData[[#This Row],[Birthday 2024]]),0)</f>
        <v>7</v>
      </c>
    </row>
    <row r="1186" spans="2:17" ht="23.25" customHeight="1" x14ac:dyDescent="0.25">
      <c r="B1186" s="19" t="s">
        <v>851</v>
      </c>
      <c r="C1186" s="20">
        <v>37440</v>
      </c>
      <c r="D1186" s="86">
        <f>DATE(2024,MONTH(tblData[[#This Row],[Birthday (MM/DD/YYYY)]]),DAY(tblData[[#This Row],[Birthday (MM/DD/YYYY)]]))</f>
        <v>45476</v>
      </c>
      <c r="E1186" s="3">
        <f>WEEKDAY(tblData[[#This Row],[Birthday 2024]],2)</f>
        <v>3</v>
      </c>
      <c r="F1186" s="3">
        <f>WEEKDAY(DATE(2024,MONTH(tblData[[#This Row],[Birthday 2024]]),1),2)</f>
        <v>1</v>
      </c>
      <c r="G1186" s="87">
        <f>DATE(2024,MONTH(tblData[[#This Row],[Birthday 2024]]),1)</f>
        <v>45474</v>
      </c>
      <c r="H1186" s="87">
        <f>IF(tblData[[#This Row],[First Day of week of the month]]&lt;=2,tblData[[#This Row],[First Day of week]]+2-tblData[[#This Row],[First Day of week of the month]],tblData[[#This Row],[First Day of week]]+7-tblData[[#This Row],[First Day of week of the month]]+2)</f>
        <v>45475</v>
      </c>
      <c r="I1186" s="87">
        <f>tblData[[#This Row],[First Tuesday of the month]]+7*2</f>
        <v>45489</v>
      </c>
      <c r="J1186" s="3" t="b">
        <f>tblData[[#This Row],[Third Tuesday of the month]]=tblData[[#This Row],[Birthday 2024]]</f>
        <v>0</v>
      </c>
      <c r="K1186" s="87" cm="1">
        <f t="array" ref="K1186">tblData[[#This Row],[Birthday 2024]]-_xlfn.SWITCH(tblData[[#This Row],[Day of week]],7,0,6,6,5,5,4,4,3,3,2,2,1,1)</f>
        <v>45473</v>
      </c>
      <c r="L1186" s="87">
        <f>IF(MONTH(tblData[[#This Row],[Birthday 2024]])=2,DATE(2024,2,25),EOMONTH(tblData[[#This Row],[Birthday 2024]],0)-4)</f>
        <v>45500</v>
      </c>
      <c r="M1186" s="87">
        <f>EOMONTH(tblData[[#This Row],[Birthday 2024]],0)</f>
        <v>45504</v>
      </c>
      <c r="N1186" s="87" t="b">
        <f>MEDIAN(tblData[[#This Row],[Last - 5]:[Last]],tblData[[#This Row],[Birthday 2024]])=tblData[[#This Row],[Birthday 2024]]</f>
        <v>0</v>
      </c>
      <c r="O1186" s="87" t="b">
        <f>DAY(tblData[[#This Row],[Birthday 2024]]) = DAY(EDATE(tblData[[#This Row],[Birthday 2024]],6))</f>
        <v>1</v>
      </c>
      <c r="P1186" s="87" t="b">
        <f>IF((tblData[[#This Row],[Day of week]]=7)+(tblData[[#This Row],[Day of week]]=6),TRUE,FALSE)</f>
        <v>0</v>
      </c>
      <c r="Q1186" s="3">
        <f>IF(tblData[[#This Row],[Is Weekend]],DAY(tblData[[#This Row],[Birthday 2024]]),0)</f>
        <v>0</v>
      </c>
    </row>
    <row r="1187" spans="2:17" ht="23.25" customHeight="1" x14ac:dyDescent="0.25">
      <c r="B1187" s="19" t="s">
        <v>1155</v>
      </c>
      <c r="C1187" s="20">
        <v>38141</v>
      </c>
      <c r="D1187" s="86">
        <f>DATE(2024,MONTH(tblData[[#This Row],[Birthday (MM/DD/YYYY)]]),DAY(tblData[[#This Row],[Birthday (MM/DD/YYYY)]]))</f>
        <v>45446</v>
      </c>
      <c r="E1187" s="3">
        <f>WEEKDAY(tblData[[#This Row],[Birthday 2024]],2)</f>
        <v>1</v>
      </c>
      <c r="F1187" s="3">
        <f>WEEKDAY(DATE(2024,MONTH(tblData[[#This Row],[Birthday 2024]]),1),2)</f>
        <v>6</v>
      </c>
      <c r="G1187" s="87">
        <f>DATE(2024,MONTH(tblData[[#This Row],[Birthday 2024]]),1)</f>
        <v>45444</v>
      </c>
      <c r="H1187" s="87">
        <f>IF(tblData[[#This Row],[First Day of week of the month]]&lt;=2,tblData[[#This Row],[First Day of week]]+2-tblData[[#This Row],[First Day of week of the month]],tblData[[#This Row],[First Day of week]]+7-tblData[[#This Row],[First Day of week of the month]]+2)</f>
        <v>45447</v>
      </c>
      <c r="I1187" s="87">
        <f>tblData[[#This Row],[First Tuesday of the month]]+7*2</f>
        <v>45461</v>
      </c>
      <c r="J1187" s="3" t="b">
        <f>tblData[[#This Row],[Third Tuesday of the month]]=tblData[[#This Row],[Birthday 2024]]</f>
        <v>0</v>
      </c>
      <c r="K1187" s="87" cm="1">
        <f t="array" ref="K1187">tblData[[#This Row],[Birthday 2024]]-_xlfn.SWITCH(tblData[[#This Row],[Day of week]],7,0,6,6,5,5,4,4,3,3,2,2,1,1)</f>
        <v>45445</v>
      </c>
      <c r="L1187" s="87">
        <f>IF(MONTH(tblData[[#This Row],[Birthday 2024]])=2,DATE(2024,2,25),EOMONTH(tblData[[#This Row],[Birthday 2024]],0)-4)</f>
        <v>45469</v>
      </c>
      <c r="M1187" s="87">
        <f>EOMONTH(tblData[[#This Row],[Birthday 2024]],0)</f>
        <v>45473</v>
      </c>
      <c r="N1187" s="87" t="b">
        <f>MEDIAN(tblData[[#This Row],[Last - 5]:[Last]],tblData[[#This Row],[Birthday 2024]])=tblData[[#This Row],[Birthday 2024]]</f>
        <v>0</v>
      </c>
      <c r="O1187" s="87" t="b">
        <f>DAY(tblData[[#This Row],[Birthday 2024]]) = DAY(EDATE(tblData[[#This Row],[Birthday 2024]],6))</f>
        <v>1</v>
      </c>
      <c r="P1187" s="87" t="b">
        <f>IF((tblData[[#This Row],[Day of week]]=7)+(tblData[[#This Row],[Day of week]]=6),TRUE,FALSE)</f>
        <v>0</v>
      </c>
      <c r="Q1187" s="3">
        <f>IF(tblData[[#This Row],[Is Weekend]],DAY(tblData[[#This Row],[Birthday 2024]]),0)</f>
        <v>0</v>
      </c>
    </row>
    <row r="1188" spans="2:17" ht="23.25" customHeight="1" x14ac:dyDescent="0.25">
      <c r="B1188" s="19" t="s">
        <v>1156</v>
      </c>
      <c r="C1188" s="20">
        <v>37402</v>
      </c>
      <c r="D1188" s="86">
        <f>DATE(2024,MONTH(tblData[[#This Row],[Birthday (MM/DD/YYYY)]]),DAY(tblData[[#This Row],[Birthday (MM/DD/YYYY)]]))</f>
        <v>45438</v>
      </c>
      <c r="E1188" s="3">
        <f>WEEKDAY(tblData[[#This Row],[Birthday 2024]],2)</f>
        <v>7</v>
      </c>
      <c r="F1188" s="3">
        <f>WEEKDAY(DATE(2024,MONTH(tblData[[#This Row],[Birthday 2024]]),1),2)</f>
        <v>3</v>
      </c>
      <c r="G1188" s="87">
        <f>DATE(2024,MONTH(tblData[[#This Row],[Birthday 2024]]),1)</f>
        <v>45413</v>
      </c>
      <c r="H1188" s="87">
        <f>IF(tblData[[#This Row],[First Day of week of the month]]&lt;=2,tblData[[#This Row],[First Day of week]]+2-tblData[[#This Row],[First Day of week of the month]],tblData[[#This Row],[First Day of week]]+7-tblData[[#This Row],[First Day of week of the month]]+2)</f>
        <v>45419</v>
      </c>
      <c r="I1188" s="87">
        <f>tblData[[#This Row],[First Tuesday of the month]]+7*2</f>
        <v>45433</v>
      </c>
      <c r="J1188" s="3" t="b">
        <f>tblData[[#This Row],[Third Tuesday of the month]]=tblData[[#This Row],[Birthday 2024]]</f>
        <v>0</v>
      </c>
      <c r="K1188" s="87" cm="1">
        <f t="array" ref="K1188">tblData[[#This Row],[Birthday 2024]]-_xlfn.SWITCH(tblData[[#This Row],[Day of week]],7,0,6,6,5,5,4,4,3,3,2,2,1,1)</f>
        <v>45438</v>
      </c>
      <c r="L1188" s="87">
        <f>IF(MONTH(tblData[[#This Row],[Birthday 2024]])=2,DATE(2024,2,25),EOMONTH(tblData[[#This Row],[Birthday 2024]],0)-4)</f>
        <v>45439</v>
      </c>
      <c r="M1188" s="87">
        <f>EOMONTH(tblData[[#This Row],[Birthday 2024]],0)</f>
        <v>45443</v>
      </c>
      <c r="N1188" s="87" t="b">
        <f>MEDIAN(tblData[[#This Row],[Last - 5]:[Last]],tblData[[#This Row],[Birthday 2024]])=tblData[[#This Row],[Birthday 2024]]</f>
        <v>0</v>
      </c>
      <c r="O1188" s="87" t="b">
        <f>DAY(tblData[[#This Row],[Birthday 2024]]) = DAY(EDATE(tblData[[#This Row],[Birthday 2024]],6))</f>
        <v>1</v>
      </c>
      <c r="P1188" s="87" t="b">
        <f>IF((tblData[[#This Row],[Day of week]]=7)+(tblData[[#This Row],[Day of week]]=6),TRUE,FALSE)</f>
        <v>1</v>
      </c>
      <c r="Q1188" s="3">
        <f>IF(tblData[[#This Row],[Is Weekend]],DAY(tblData[[#This Row],[Birthday 2024]]),0)</f>
        <v>26</v>
      </c>
    </row>
    <row r="1189" spans="2:17" ht="23.25" customHeight="1" x14ac:dyDescent="0.25">
      <c r="B1189" s="19" t="s">
        <v>1157</v>
      </c>
      <c r="C1189" s="20">
        <v>37590</v>
      </c>
      <c r="D1189" s="86">
        <f>DATE(2024,MONTH(tblData[[#This Row],[Birthday (MM/DD/YYYY)]]),DAY(tblData[[#This Row],[Birthday (MM/DD/YYYY)]]))</f>
        <v>45626</v>
      </c>
      <c r="E1189" s="3">
        <f>WEEKDAY(tblData[[#This Row],[Birthday 2024]],2)</f>
        <v>6</v>
      </c>
      <c r="F1189" s="3">
        <f>WEEKDAY(DATE(2024,MONTH(tblData[[#This Row],[Birthday 2024]]),1),2)</f>
        <v>5</v>
      </c>
      <c r="G1189" s="87">
        <f>DATE(2024,MONTH(tblData[[#This Row],[Birthday 2024]]),1)</f>
        <v>45597</v>
      </c>
      <c r="H1189" s="87">
        <f>IF(tblData[[#This Row],[First Day of week of the month]]&lt;=2,tblData[[#This Row],[First Day of week]]+2-tblData[[#This Row],[First Day of week of the month]],tblData[[#This Row],[First Day of week]]+7-tblData[[#This Row],[First Day of week of the month]]+2)</f>
        <v>45601</v>
      </c>
      <c r="I1189" s="87">
        <f>tblData[[#This Row],[First Tuesday of the month]]+7*2</f>
        <v>45615</v>
      </c>
      <c r="J1189" s="3" t="b">
        <f>tblData[[#This Row],[Third Tuesday of the month]]=tblData[[#This Row],[Birthday 2024]]</f>
        <v>0</v>
      </c>
      <c r="K1189" s="87" cm="1">
        <f t="array" ref="K1189">tblData[[#This Row],[Birthday 2024]]-_xlfn.SWITCH(tblData[[#This Row],[Day of week]],7,0,6,6,5,5,4,4,3,3,2,2,1,1)</f>
        <v>45620</v>
      </c>
      <c r="L1189" s="87">
        <f>IF(MONTH(tblData[[#This Row],[Birthday 2024]])=2,DATE(2024,2,25),EOMONTH(tblData[[#This Row],[Birthday 2024]],0)-4)</f>
        <v>45622</v>
      </c>
      <c r="M1189" s="87">
        <f>EOMONTH(tblData[[#This Row],[Birthday 2024]],0)</f>
        <v>45626</v>
      </c>
      <c r="N1189" s="87" t="b">
        <f>MEDIAN(tblData[[#This Row],[Last - 5]:[Last]],tblData[[#This Row],[Birthday 2024]])=tblData[[#This Row],[Birthday 2024]]</f>
        <v>1</v>
      </c>
      <c r="O1189" s="87" t="b">
        <f>DAY(tblData[[#This Row],[Birthday 2024]]) = DAY(EDATE(tblData[[#This Row],[Birthday 2024]],6))</f>
        <v>1</v>
      </c>
      <c r="P1189" s="87" t="b">
        <f>IF((tblData[[#This Row],[Day of week]]=7)+(tblData[[#This Row],[Day of week]]=6),TRUE,FALSE)</f>
        <v>1</v>
      </c>
      <c r="Q1189" s="3">
        <f>IF(tblData[[#This Row],[Is Weekend]],DAY(tblData[[#This Row],[Birthday 2024]]),0)</f>
        <v>30</v>
      </c>
    </row>
    <row r="1190" spans="2:17" ht="23.25" customHeight="1" x14ac:dyDescent="0.25">
      <c r="B1190" s="19" t="s">
        <v>1158</v>
      </c>
      <c r="C1190" s="20">
        <v>37359</v>
      </c>
      <c r="D1190" s="86">
        <f>DATE(2024,MONTH(tblData[[#This Row],[Birthday (MM/DD/YYYY)]]),DAY(tblData[[#This Row],[Birthday (MM/DD/YYYY)]]))</f>
        <v>45395</v>
      </c>
      <c r="E1190" s="3">
        <f>WEEKDAY(tblData[[#This Row],[Birthday 2024]],2)</f>
        <v>6</v>
      </c>
      <c r="F1190" s="3">
        <f>WEEKDAY(DATE(2024,MONTH(tblData[[#This Row],[Birthday 2024]]),1),2)</f>
        <v>1</v>
      </c>
      <c r="G1190" s="87">
        <f>DATE(2024,MONTH(tblData[[#This Row],[Birthday 2024]]),1)</f>
        <v>45383</v>
      </c>
      <c r="H1190" s="87">
        <f>IF(tblData[[#This Row],[First Day of week of the month]]&lt;=2,tblData[[#This Row],[First Day of week]]+2-tblData[[#This Row],[First Day of week of the month]],tblData[[#This Row],[First Day of week]]+7-tblData[[#This Row],[First Day of week of the month]]+2)</f>
        <v>45384</v>
      </c>
      <c r="I1190" s="87">
        <f>tblData[[#This Row],[First Tuesday of the month]]+7*2</f>
        <v>45398</v>
      </c>
      <c r="J1190" s="3" t="b">
        <f>tblData[[#This Row],[Third Tuesday of the month]]=tblData[[#This Row],[Birthday 2024]]</f>
        <v>0</v>
      </c>
      <c r="K1190" s="87" cm="1">
        <f t="array" ref="K1190">tblData[[#This Row],[Birthday 2024]]-_xlfn.SWITCH(tblData[[#This Row],[Day of week]],7,0,6,6,5,5,4,4,3,3,2,2,1,1)</f>
        <v>45389</v>
      </c>
      <c r="L1190" s="87">
        <f>IF(MONTH(tblData[[#This Row],[Birthday 2024]])=2,DATE(2024,2,25),EOMONTH(tblData[[#This Row],[Birthday 2024]],0)-4)</f>
        <v>45408</v>
      </c>
      <c r="M1190" s="87">
        <f>EOMONTH(tblData[[#This Row],[Birthday 2024]],0)</f>
        <v>45412</v>
      </c>
      <c r="N1190" s="87" t="b">
        <f>MEDIAN(tblData[[#This Row],[Last - 5]:[Last]],tblData[[#This Row],[Birthday 2024]])=tblData[[#This Row],[Birthday 2024]]</f>
        <v>0</v>
      </c>
      <c r="O1190" s="87" t="b">
        <f>DAY(tblData[[#This Row],[Birthday 2024]]) = DAY(EDATE(tblData[[#This Row],[Birthday 2024]],6))</f>
        <v>1</v>
      </c>
      <c r="P1190" s="87" t="b">
        <f>IF((tblData[[#This Row],[Day of week]]=7)+(tblData[[#This Row],[Day of week]]=6),TRUE,FALSE)</f>
        <v>1</v>
      </c>
      <c r="Q1190" s="3">
        <f>IF(tblData[[#This Row],[Is Weekend]],DAY(tblData[[#This Row],[Birthday 2024]]),0)</f>
        <v>13</v>
      </c>
    </row>
    <row r="1191" spans="2:17" ht="23.25" customHeight="1" x14ac:dyDescent="0.25">
      <c r="B1191" s="19" t="s">
        <v>1159</v>
      </c>
      <c r="C1191" s="20">
        <v>37061</v>
      </c>
      <c r="D1191" s="86">
        <f>DATE(2024,MONTH(tblData[[#This Row],[Birthday (MM/DD/YYYY)]]),DAY(tblData[[#This Row],[Birthday (MM/DD/YYYY)]]))</f>
        <v>45462</v>
      </c>
      <c r="E1191" s="3">
        <f>WEEKDAY(tblData[[#This Row],[Birthday 2024]],2)</f>
        <v>3</v>
      </c>
      <c r="F1191" s="3">
        <f>WEEKDAY(DATE(2024,MONTH(tblData[[#This Row],[Birthday 2024]]),1),2)</f>
        <v>6</v>
      </c>
      <c r="G1191" s="87">
        <f>DATE(2024,MONTH(tblData[[#This Row],[Birthday 2024]]),1)</f>
        <v>45444</v>
      </c>
      <c r="H1191" s="87">
        <f>IF(tblData[[#This Row],[First Day of week of the month]]&lt;=2,tblData[[#This Row],[First Day of week]]+2-tblData[[#This Row],[First Day of week of the month]],tblData[[#This Row],[First Day of week]]+7-tblData[[#This Row],[First Day of week of the month]]+2)</f>
        <v>45447</v>
      </c>
      <c r="I1191" s="87">
        <f>tblData[[#This Row],[First Tuesday of the month]]+7*2</f>
        <v>45461</v>
      </c>
      <c r="J1191" s="3" t="b">
        <f>tblData[[#This Row],[Third Tuesday of the month]]=tblData[[#This Row],[Birthday 2024]]</f>
        <v>0</v>
      </c>
      <c r="K1191" s="87" cm="1">
        <f t="array" ref="K1191">tblData[[#This Row],[Birthday 2024]]-_xlfn.SWITCH(tblData[[#This Row],[Day of week]],7,0,6,6,5,5,4,4,3,3,2,2,1,1)</f>
        <v>45459</v>
      </c>
      <c r="L1191" s="87">
        <f>IF(MONTH(tblData[[#This Row],[Birthday 2024]])=2,DATE(2024,2,25),EOMONTH(tblData[[#This Row],[Birthday 2024]],0)-4)</f>
        <v>45469</v>
      </c>
      <c r="M1191" s="87">
        <f>EOMONTH(tblData[[#This Row],[Birthday 2024]],0)</f>
        <v>45473</v>
      </c>
      <c r="N1191" s="87" t="b">
        <f>MEDIAN(tblData[[#This Row],[Last - 5]:[Last]],tblData[[#This Row],[Birthday 2024]])=tblData[[#This Row],[Birthday 2024]]</f>
        <v>0</v>
      </c>
      <c r="O1191" s="87" t="b">
        <f>DAY(tblData[[#This Row],[Birthday 2024]]) = DAY(EDATE(tblData[[#This Row],[Birthday 2024]],6))</f>
        <v>1</v>
      </c>
      <c r="P1191" s="87" t="b">
        <f>IF((tblData[[#This Row],[Day of week]]=7)+(tblData[[#This Row],[Day of week]]=6),TRUE,FALSE)</f>
        <v>0</v>
      </c>
      <c r="Q1191" s="3">
        <f>IF(tblData[[#This Row],[Is Weekend]],DAY(tblData[[#This Row],[Birthday 2024]]),0)</f>
        <v>0</v>
      </c>
    </row>
    <row r="1192" spans="2:17" ht="23.25" customHeight="1" x14ac:dyDescent="0.25">
      <c r="B1192" s="19" t="s">
        <v>1160</v>
      </c>
      <c r="C1192" s="20">
        <v>38018</v>
      </c>
      <c r="D1192" s="86">
        <f>DATE(2024,MONTH(tblData[[#This Row],[Birthday (MM/DD/YYYY)]]),DAY(tblData[[#This Row],[Birthday (MM/DD/YYYY)]]))</f>
        <v>45323</v>
      </c>
      <c r="E1192" s="3">
        <f>WEEKDAY(tblData[[#This Row],[Birthday 2024]],2)</f>
        <v>4</v>
      </c>
      <c r="F1192" s="3">
        <f>WEEKDAY(DATE(2024,MONTH(tblData[[#This Row],[Birthday 2024]]),1),2)</f>
        <v>4</v>
      </c>
      <c r="G1192" s="87">
        <f>DATE(2024,MONTH(tblData[[#This Row],[Birthday 2024]]),1)</f>
        <v>45323</v>
      </c>
      <c r="H1192" s="87">
        <f>IF(tblData[[#This Row],[First Day of week of the month]]&lt;=2,tblData[[#This Row],[First Day of week]]+2-tblData[[#This Row],[First Day of week of the month]],tblData[[#This Row],[First Day of week]]+7-tblData[[#This Row],[First Day of week of the month]]+2)</f>
        <v>45328</v>
      </c>
      <c r="I1192" s="87">
        <f>tblData[[#This Row],[First Tuesday of the month]]+7*2</f>
        <v>45342</v>
      </c>
      <c r="J1192" s="3" t="b">
        <f>tblData[[#This Row],[Third Tuesday of the month]]=tblData[[#This Row],[Birthday 2024]]</f>
        <v>0</v>
      </c>
      <c r="K1192" s="87" cm="1">
        <f t="array" ref="K1192">tblData[[#This Row],[Birthday 2024]]-_xlfn.SWITCH(tblData[[#This Row],[Day of week]],7,0,6,6,5,5,4,4,3,3,2,2,1,1)</f>
        <v>45319</v>
      </c>
      <c r="L1192" s="87">
        <f>IF(MONTH(tblData[[#This Row],[Birthday 2024]])=2,DATE(2024,2,25),EOMONTH(tblData[[#This Row],[Birthday 2024]],0)-4)</f>
        <v>45347</v>
      </c>
      <c r="M1192" s="87">
        <f>EOMONTH(tblData[[#This Row],[Birthday 2024]],0)</f>
        <v>45351</v>
      </c>
      <c r="N1192" s="87" t="b">
        <f>MEDIAN(tblData[[#This Row],[Last - 5]:[Last]],tblData[[#This Row],[Birthday 2024]])=tblData[[#This Row],[Birthday 2024]]</f>
        <v>0</v>
      </c>
      <c r="O1192" s="87" t="b">
        <f>DAY(tblData[[#This Row],[Birthday 2024]]) = DAY(EDATE(tblData[[#This Row],[Birthday 2024]],6))</f>
        <v>1</v>
      </c>
      <c r="P1192" s="87" t="b">
        <f>IF((tblData[[#This Row],[Day of week]]=7)+(tblData[[#This Row],[Day of week]]=6),TRUE,FALSE)</f>
        <v>0</v>
      </c>
      <c r="Q1192" s="3">
        <f>IF(tblData[[#This Row],[Is Weekend]],DAY(tblData[[#This Row],[Birthday 2024]]),0)</f>
        <v>0</v>
      </c>
    </row>
    <row r="1193" spans="2:17" ht="23.25" customHeight="1" x14ac:dyDescent="0.25">
      <c r="B1193" s="19" t="s">
        <v>1161</v>
      </c>
      <c r="C1193" s="20">
        <v>38049</v>
      </c>
      <c r="D1193" s="86">
        <f>DATE(2024,MONTH(tblData[[#This Row],[Birthday (MM/DD/YYYY)]]),DAY(tblData[[#This Row],[Birthday (MM/DD/YYYY)]]))</f>
        <v>45354</v>
      </c>
      <c r="E1193" s="3">
        <f>WEEKDAY(tblData[[#This Row],[Birthday 2024]],2)</f>
        <v>7</v>
      </c>
      <c r="F1193" s="3">
        <f>WEEKDAY(DATE(2024,MONTH(tblData[[#This Row],[Birthday 2024]]),1),2)</f>
        <v>5</v>
      </c>
      <c r="G1193" s="87">
        <f>DATE(2024,MONTH(tblData[[#This Row],[Birthday 2024]]),1)</f>
        <v>45352</v>
      </c>
      <c r="H1193" s="87">
        <f>IF(tblData[[#This Row],[First Day of week of the month]]&lt;=2,tblData[[#This Row],[First Day of week]]+2-tblData[[#This Row],[First Day of week of the month]],tblData[[#This Row],[First Day of week]]+7-tblData[[#This Row],[First Day of week of the month]]+2)</f>
        <v>45356</v>
      </c>
      <c r="I1193" s="87">
        <f>tblData[[#This Row],[First Tuesday of the month]]+7*2</f>
        <v>45370</v>
      </c>
      <c r="J1193" s="3" t="b">
        <f>tblData[[#This Row],[Third Tuesday of the month]]=tblData[[#This Row],[Birthday 2024]]</f>
        <v>0</v>
      </c>
      <c r="K1193" s="87" cm="1">
        <f t="array" ref="K1193">tblData[[#This Row],[Birthday 2024]]-_xlfn.SWITCH(tblData[[#This Row],[Day of week]],7,0,6,6,5,5,4,4,3,3,2,2,1,1)</f>
        <v>45354</v>
      </c>
      <c r="L1193" s="87">
        <f>IF(MONTH(tblData[[#This Row],[Birthday 2024]])=2,DATE(2024,2,25),EOMONTH(tblData[[#This Row],[Birthday 2024]],0)-4)</f>
        <v>45378</v>
      </c>
      <c r="M1193" s="87">
        <f>EOMONTH(tblData[[#This Row],[Birthday 2024]],0)</f>
        <v>45382</v>
      </c>
      <c r="N1193" s="87" t="b">
        <f>MEDIAN(tblData[[#This Row],[Last - 5]:[Last]],tblData[[#This Row],[Birthday 2024]])=tblData[[#This Row],[Birthday 2024]]</f>
        <v>0</v>
      </c>
      <c r="O1193" s="87" t="b">
        <f>DAY(tblData[[#This Row],[Birthday 2024]]) = DAY(EDATE(tblData[[#This Row],[Birthday 2024]],6))</f>
        <v>1</v>
      </c>
      <c r="P1193" s="87" t="b">
        <f>IF((tblData[[#This Row],[Day of week]]=7)+(tblData[[#This Row],[Day of week]]=6),TRUE,FALSE)</f>
        <v>1</v>
      </c>
      <c r="Q1193" s="3">
        <f>IF(tblData[[#This Row],[Is Weekend]],DAY(tblData[[#This Row],[Birthday 2024]]),0)</f>
        <v>3</v>
      </c>
    </row>
    <row r="1194" spans="2:17" ht="23.25" customHeight="1" x14ac:dyDescent="0.25">
      <c r="B1194" s="19" t="s">
        <v>1162</v>
      </c>
      <c r="C1194" s="20">
        <v>37048</v>
      </c>
      <c r="D1194" s="86">
        <f>DATE(2024,MONTH(tblData[[#This Row],[Birthday (MM/DD/YYYY)]]),DAY(tblData[[#This Row],[Birthday (MM/DD/YYYY)]]))</f>
        <v>45449</v>
      </c>
      <c r="E1194" s="3">
        <f>WEEKDAY(tblData[[#This Row],[Birthday 2024]],2)</f>
        <v>4</v>
      </c>
      <c r="F1194" s="3">
        <f>WEEKDAY(DATE(2024,MONTH(tblData[[#This Row],[Birthday 2024]]),1),2)</f>
        <v>6</v>
      </c>
      <c r="G1194" s="87">
        <f>DATE(2024,MONTH(tblData[[#This Row],[Birthday 2024]]),1)</f>
        <v>45444</v>
      </c>
      <c r="H1194" s="87">
        <f>IF(tblData[[#This Row],[First Day of week of the month]]&lt;=2,tblData[[#This Row],[First Day of week]]+2-tblData[[#This Row],[First Day of week of the month]],tblData[[#This Row],[First Day of week]]+7-tblData[[#This Row],[First Day of week of the month]]+2)</f>
        <v>45447</v>
      </c>
      <c r="I1194" s="87">
        <f>tblData[[#This Row],[First Tuesday of the month]]+7*2</f>
        <v>45461</v>
      </c>
      <c r="J1194" s="3" t="b">
        <f>tblData[[#This Row],[Third Tuesday of the month]]=tblData[[#This Row],[Birthday 2024]]</f>
        <v>0</v>
      </c>
      <c r="K1194" s="87" cm="1">
        <f t="array" ref="K1194">tblData[[#This Row],[Birthday 2024]]-_xlfn.SWITCH(tblData[[#This Row],[Day of week]],7,0,6,6,5,5,4,4,3,3,2,2,1,1)</f>
        <v>45445</v>
      </c>
      <c r="L1194" s="87">
        <f>IF(MONTH(tblData[[#This Row],[Birthday 2024]])=2,DATE(2024,2,25),EOMONTH(tblData[[#This Row],[Birthday 2024]],0)-4)</f>
        <v>45469</v>
      </c>
      <c r="M1194" s="87">
        <f>EOMONTH(tblData[[#This Row],[Birthday 2024]],0)</f>
        <v>45473</v>
      </c>
      <c r="N1194" s="87" t="b">
        <f>MEDIAN(tblData[[#This Row],[Last - 5]:[Last]],tblData[[#This Row],[Birthday 2024]])=tblData[[#This Row],[Birthday 2024]]</f>
        <v>0</v>
      </c>
      <c r="O1194" s="87" t="b">
        <f>DAY(tblData[[#This Row],[Birthday 2024]]) = DAY(EDATE(tblData[[#This Row],[Birthday 2024]],6))</f>
        <v>1</v>
      </c>
      <c r="P1194" s="87" t="b">
        <f>IF((tblData[[#This Row],[Day of week]]=7)+(tblData[[#This Row],[Day of week]]=6),TRUE,FALSE)</f>
        <v>0</v>
      </c>
      <c r="Q1194" s="3">
        <f>IF(tblData[[#This Row],[Is Weekend]],DAY(tblData[[#This Row],[Birthday 2024]]),0)</f>
        <v>0</v>
      </c>
    </row>
    <row r="1195" spans="2:17" ht="23.25" customHeight="1" x14ac:dyDescent="0.25">
      <c r="B1195" s="19" t="s">
        <v>1163</v>
      </c>
      <c r="C1195" s="20">
        <v>38211</v>
      </c>
      <c r="D1195" s="86">
        <f>DATE(2024,MONTH(tblData[[#This Row],[Birthday (MM/DD/YYYY)]]),DAY(tblData[[#This Row],[Birthday (MM/DD/YYYY)]]))</f>
        <v>45516</v>
      </c>
      <c r="E1195" s="3">
        <f>WEEKDAY(tblData[[#This Row],[Birthday 2024]],2)</f>
        <v>1</v>
      </c>
      <c r="F1195" s="3">
        <f>WEEKDAY(DATE(2024,MONTH(tblData[[#This Row],[Birthday 2024]]),1),2)</f>
        <v>4</v>
      </c>
      <c r="G1195" s="87">
        <f>DATE(2024,MONTH(tblData[[#This Row],[Birthday 2024]]),1)</f>
        <v>45505</v>
      </c>
      <c r="H1195" s="87">
        <f>IF(tblData[[#This Row],[First Day of week of the month]]&lt;=2,tblData[[#This Row],[First Day of week]]+2-tblData[[#This Row],[First Day of week of the month]],tblData[[#This Row],[First Day of week]]+7-tblData[[#This Row],[First Day of week of the month]]+2)</f>
        <v>45510</v>
      </c>
      <c r="I1195" s="87">
        <f>tblData[[#This Row],[First Tuesday of the month]]+7*2</f>
        <v>45524</v>
      </c>
      <c r="J1195" s="3" t="b">
        <f>tblData[[#This Row],[Third Tuesday of the month]]=tblData[[#This Row],[Birthday 2024]]</f>
        <v>0</v>
      </c>
      <c r="K1195" s="87" cm="1">
        <f t="array" ref="K1195">tblData[[#This Row],[Birthday 2024]]-_xlfn.SWITCH(tblData[[#This Row],[Day of week]],7,0,6,6,5,5,4,4,3,3,2,2,1,1)</f>
        <v>45515</v>
      </c>
      <c r="L1195" s="87">
        <f>IF(MONTH(tblData[[#This Row],[Birthday 2024]])=2,DATE(2024,2,25),EOMONTH(tblData[[#This Row],[Birthday 2024]],0)-4)</f>
        <v>45531</v>
      </c>
      <c r="M1195" s="87">
        <f>EOMONTH(tblData[[#This Row],[Birthday 2024]],0)</f>
        <v>45535</v>
      </c>
      <c r="N1195" s="87" t="b">
        <f>MEDIAN(tblData[[#This Row],[Last - 5]:[Last]],tblData[[#This Row],[Birthday 2024]])=tblData[[#This Row],[Birthday 2024]]</f>
        <v>0</v>
      </c>
      <c r="O1195" s="87" t="b">
        <f>DAY(tblData[[#This Row],[Birthday 2024]]) = DAY(EDATE(tblData[[#This Row],[Birthday 2024]],6))</f>
        <v>1</v>
      </c>
      <c r="P1195" s="87" t="b">
        <f>IF((tblData[[#This Row],[Day of week]]=7)+(tblData[[#This Row],[Day of week]]=6),TRUE,FALSE)</f>
        <v>0</v>
      </c>
      <c r="Q1195" s="3">
        <f>IF(tblData[[#This Row],[Is Weekend]],DAY(tblData[[#This Row],[Birthday 2024]]),0)</f>
        <v>0</v>
      </c>
    </row>
    <row r="1196" spans="2:17" ht="23.25" customHeight="1" x14ac:dyDescent="0.25">
      <c r="B1196" s="19" t="s">
        <v>1164</v>
      </c>
      <c r="C1196" s="20">
        <v>37352</v>
      </c>
      <c r="D1196" s="86">
        <f>DATE(2024,MONTH(tblData[[#This Row],[Birthday (MM/DD/YYYY)]]),DAY(tblData[[#This Row],[Birthday (MM/DD/YYYY)]]))</f>
        <v>45388</v>
      </c>
      <c r="E1196" s="3">
        <f>WEEKDAY(tblData[[#This Row],[Birthday 2024]],2)</f>
        <v>6</v>
      </c>
      <c r="F1196" s="3">
        <f>WEEKDAY(DATE(2024,MONTH(tblData[[#This Row],[Birthday 2024]]),1),2)</f>
        <v>1</v>
      </c>
      <c r="G1196" s="87">
        <f>DATE(2024,MONTH(tblData[[#This Row],[Birthday 2024]]),1)</f>
        <v>45383</v>
      </c>
      <c r="H1196" s="87">
        <f>IF(tblData[[#This Row],[First Day of week of the month]]&lt;=2,tblData[[#This Row],[First Day of week]]+2-tblData[[#This Row],[First Day of week of the month]],tblData[[#This Row],[First Day of week]]+7-tblData[[#This Row],[First Day of week of the month]]+2)</f>
        <v>45384</v>
      </c>
      <c r="I1196" s="87">
        <f>tblData[[#This Row],[First Tuesday of the month]]+7*2</f>
        <v>45398</v>
      </c>
      <c r="J1196" s="3" t="b">
        <f>tblData[[#This Row],[Third Tuesday of the month]]=tblData[[#This Row],[Birthday 2024]]</f>
        <v>0</v>
      </c>
      <c r="K1196" s="87" cm="1">
        <f t="array" ref="K1196">tblData[[#This Row],[Birthday 2024]]-_xlfn.SWITCH(tblData[[#This Row],[Day of week]],7,0,6,6,5,5,4,4,3,3,2,2,1,1)</f>
        <v>45382</v>
      </c>
      <c r="L1196" s="87">
        <f>IF(MONTH(tblData[[#This Row],[Birthday 2024]])=2,DATE(2024,2,25),EOMONTH(tblData[[#This Row],[Birthday 2024]],0)-4)</f>
        <v>45408</v>
      </c>
      <c r="M1196" s="87">
        <f>EOMONTH(tblData[[#This Row],[Birthday 2024]],0)</f>
        <v>45412</v>
      </c>
      <c r="N1196" s="87" t="b">
        <f>MEDIAN(tblData[[#This Row],[Last - 5]:[Last]],tblData[[#This Row],[Birthday 2024]])=tblData[[#This Row],[Birthday 2024]]</f>
        <v>0</v>
      </c>
      <c r="O1196" s="87" t="b">
        <f>DAY(tblData[[#This Row],[Birthday 2024]]) = DAY(EDATE(tblData[[#This Row],[Birthday 2024]],6))</f>
        <v>1</v>
      </c>
      <c r="P1196" s="87" t="b">
        <f>IF((tblData[[#This Row],[Day of week]]=7)+(tblData[[#This Row],[Day of week]]=6),TRUE,FALSE)</f>
        <v>1</v>
      </c>
      <c r="Q1196" s="3">
        <f>IF(tblData[[#This Row],[Is Weekend]],DAY(tblData[[#This Row],[Birthday 2024]]),0)</f>
        <v>6</v>
      </c>
    </row>
    <row r="1197" spans="2:17" ht="23.25" customHeight="1" x14ac:dyDescent="0.25">
      <c r="B1197" s="19" t="s">
        <v>1165</v>
      </c>
      <c r="C1197" s="20">
        <v>36992</v>
      </c>
      <c r="D1197" s="86">
        <f>DATE(2024,MONTH(tblData[[#This Row],[Birthday (MM/DD/YYYY)]]),DAY(tblData[[#This Row],[Birthday (MM/DD/YYYY)]]))</f>
        <v>45393</v>
      </c>
      <c r="E1197" s="3">
        <f>WEEKDAY(tblData[[#This Row],[Birthday 2024]],2)</f>
        <v>4</v>
      </c>
      <c r="F1197" s="3">
        <f>WEEKDAY(DATE(2024,MONTH(tblData[[#This Row],[Birthday 2024]]),1),2)</f>
        <v>1</v>
      </c>
      <c r="G1197" s="87">
        <f>DATE(2024,MONTH(tblData[[#This Row],[Birthday 2024]]),1)</f>
        <v>45383</v>
      </c>
      <c r="H1197" s="87">
        <f>IF(tblData[[#This Row],[First Day of week of the month]]&lt;=2,tblData[[#This Row],[First Day of week]]+2-tblData[[#This Row],[First Day of week of the month]],tblData[[#This Row],[First Day of week]]+7-tblData[[#This Row],[First Day of week of the month]]+2)</f>
        <v>45384</v>
      </c>
      <c r="I1197" s="87">
        <f>tblData[[#This Row],[First Tuesday of the month]]+7*2</f>
        <v>45398</v>
      </c>
      <c r="J1197" s="3" t="b">
        <f>tblData[[#This Row],[Third Tuesday of the month]]=tblData[[#This Row],[Birthday 2024]]</f>
        <v>0</v>
      </c>
      <c r="K1197" s="87" cm="1">
        <f t="array" ref="K1197">tblData[[#This Row],[Birthday 2024]]-_xlfn.SWITCH(tblData[[#This Row],[Day of week]],7,0,6,6,5,5,4,4,3,3,2,2,1,1)</f>
        <v>45389</v>
      </c>
      <c r="L1197" s="87">
        <f>IF(MONTH(tblData[[#This Row],[Birthday 2024]])=2,DATE(2024,2,25),EOMONTH(tblData[[#This Row],[Birthday 2024]],0)-4)</f>
        <v>45408</v>
      </c>
      <c r="M1197" s="87">
        <f>EOMONTH(tblData[[#This Row],[Birthday 2024]],0)</f>
        <v>45412</v>
      </c>
      <c r="N1197" s="87" t="b">
        <f>MEDIAN(tblData[[#This Row],[Last - 5]:[Last]],tblData[[#This Row],[Birthday 2024]])=tblData[[#This Row],[Birthday 2024]]</f>
        <v>0</v>
      </c>
      <c r="O1197" s="87" t="b">
        <f>DAY(tblData[[#This Row],[Birthday 2024]]) = DAY(EDATE(tblData[[#This Row],[Birthday 2024]],6))</f>
        <v>1</v>
      </c>
      <c r="P1197" s="87" t="b">
        <f>IF((tblData[[#This Row],[Day of week]]=7)+(tblData[[#This Row],[Day of week]]=6),TRUE,FALSE)</f>
        <v>0</v>
      </c>
      <c r="Q1197" s="3">
        <f>IF(tblData[[#This Row],[Is Weekend]],DAY(tblData[[#This Row],[Birthday 2024]]),0)</f>
        <v>0</v>
      </c>
    </row>
    <row r="1198" spans="2:17" ht="23.25" customHeight="1" x14ac:dyDescent="0.25">
      <c r="B1198" s="19" t="s">
        <v>1166</v>
      </c>
      <c r="C1198" s="20">
        <v>37533</v>
      </c>
      <c r="D1198" s="86">
        <f>DATE(2024,MONTH(tblData[[#This Row],[Birthday (MM/DD/YYYY)]]),DAY(tblData[[#This Row],[Birthday (MM/DD/YYYY)]]))</f>
        <v>45569</v>
      </c>
      <c r="E1198" s="3">
        <f>WEEKDAY(tblData[[#This Row],[Birthday 2024]],2)</f>
        <v>5</v>
      </c>
      <c r="F1198" s="3">
        <f>WEEKDAY(DATE(2024,MONTH(tblData[[#This Row],[Birthday 2024]]),1),2)</f>
        <v>2</v>
      </c>
      <c r="G1198" s="87">
        <f>DATE(2024,MONTH(tblData[[#This Row],[Birthday 2024]]),1)</f>
        <v>45566</v>
      </c>
      <c r="H1198" s="87">
        <f>IF(tblData[[#This Row],[First Day of week of the month]]&lt;=2,tblData[[#This Row],[First Day of week]]+2-tblData[[#This Row],[First Day of week of the month]],tblData[[#This Row],[First Day of week]]+7-tblData[[#This Row],[First Day of week of the month]]+2)</f>
        <v>45566</v>
      </c>
      <c r="I1198" s="87">
        <f>tblData[[#This Row],[First Tuesday of the month]]+7*2</f>
        <v>45580</v>
      </c>
      <c r="J1198" s="3" t="b">
        <f>tblData[[#This Row],[Third Tuesday of the month]]=tblData[[#This Row],[Birthday 2024]]</f>
        <v>0</v>
      </c>
      <c r="K1198" s="87" cm="1">
        <f t="array" ref="K1198">tblData[[#This Row],[Birthday 2024]]-_xlfn.SWITCH(tblData[[#This Row],[Day of week]],7,0,6,6,5,5,4,4,3,3,2,2,1,1)</f>
        <v>45564</v>
      </c>
      <c r="L1198" s="87">
        <f>IF(MONTH(tblData[[#This Row],[Birthday 2024]])=2,DATE(2024,2,25),EOMONTH(tblData[[#This Row],[Birthday 2024]],0)-4)</f>
        <v>45592</v>
      </c>
      <c r="M1198" s="87">
        <f>EOMONTH(tblData[[#This Row],[Birthday 2024]],0)</f>
        <v>45596</v>
      </c>
      <c r="N1198" s="87" t="b">
        <f>MEDIAN(tblData[[#This Row],[Last - 5]:[Last]],tblData[[#This Row],[Birthday 2024]])=tblData[[#This Row],[Birthday 2024]]</f>
        <v>0</v>
      </c>
      <c r="O1198" s="87" t="b">
        <f>DAY(tblData[[#This Row],[Birthday 2024]]) = DAY(EDATE(tblData[[#This Row],[Birthday 2024]],6))</f>
        <v>1</v>
      </c>
      <c r="P1198" s="87" t="b">
        <f>IF((tblData[[#This Row],[Day of week]]=7)+(tblData[[#This Row],[Day of week]]=6),TRUE,FALSE)</f>
        <v>0</v>
      </c>
      <c r="Q1198" s="3">
        <f>IF(tblData[[#This Row],[Is Weekend]],DAY(tblData[[#This Row],[Birthday 2024]]),0)</f>
        <v>0</v>
      </c>
    </row>
    <row r="1199" spans="2:17" ht="23.25" customHeight="1" x14ac:dyDescent="0.25">
      <c r="B1199" s="19" t="s">
        <v>1167</v>
      </c>
      <c r="C1199" s="20">
        <v>38234</v>
      </c>
      <c r="D1199" s="86">
        <f>DATE(2024,MONTH(tblData[[#This Row],[Birthday (MM/DD/YYYY)]]),DAY(tblData[[#This Row],[Birthday (MM/DD/YYYY)]]))</f>
        <v>45539</v>
      </c>
      <c r="E1199" s="3">
        <f>WEEKDAY(tblData[[#This Row],[Birthday 2024]],2)</f>
        <v>3</v>
      </c>
      <c r="F1199" s="3">
        <f>WEEKDAY(DATE(2024,MONTH(tblData[[#This Row],[Birthday 2024]]),1),2)</f>
        <v>7</v>
      </c>
      <c r="G1199" s="87">
        <f>DATE(2024,MONTH(tblData[[#This Row],[Birthday 2024]]),1)</f>
        <v>45536</v>
      </c>
      <c r="H1199" s="87">
        <f>IF(tblData[[#This Row],[First Day of week of the month]]&lt;=2,tblData[[#This Row],[First Day of week]]+2-tblData[[#This Row],[First Day of week of the month]],tblData[[#This Row],[First Day of week]]+7-tblData[[#This Row],[First Day of week of the month]]+2)</f>
        <v>45538</v>
      </c>
      <c r="I1199" s="87">
        <f>tblData[[#This Row],[First Tuesday of the month]]+7*2</f>
        <v>45552</v>
      </c>
      <c r="J1199" s="3" t="b">
        <f>tblData[[#This Row],[Third Tuesday of the month]]=tblData[[#This Row],[Birthday 2024]]</f>
        <v>0</v>
      </c>
      <c r="K1199" s="87" cm="1">
        <f t="array" ref="K1199">tblData[[#This Row],[Birthday 2024]]-_xlfn.SWITCH(tblData[[#This Row],[Day of week]],7,0,6,6,5,5,4,4,3,3,2,2,1,1)</f>
        <v>45536</v>
      </c>
      <c r="L1199" s="87">
        <f>IF(MONTH(tblData[[#This Row],[Birthday 2024]])=2,DATE(2024,2,25),EOMONTH(tblData[[#This Row],[Birthday 2024]],0)-4)</f>
        <v>45561</v>
      </c>
      <c r="M1199" s="87">
        <f>EOMONTH(tblData[[#This Row],[Birthday 2024]],0)</f>
        <v>45565</v>
      </c>
      <c r="N1199" s="87" t="b">
        <f>MEDIAN(tblData[[#This Row],[Last - 5]:[Last]],tblData[[#This Row],[Birthday 2024]])=tblData[[#This Row],[Birthday 2024]]</f>
        <v>0</v>
      </c>
      <c r="O1199" s="87" t="b">
        <f>DAY(tblData[[#This Row],[Birthday 2024]]) = DAY(EDATE(tblData[[#This Row],[Birthday 2024]],6))</f>
        <v>1</v>
      </c>
      <c r="P1199" s="87" t="b">
        <f>IF((tblData[[#This Row],[Day of week]]=7)+(tblData[[#This Row],[Day of week]]=6),TRUE,FALSE)</f>
        <v>0</v>
      </c>
      <c r="Q1199" s="3">
        <f>IF(tblData[[#This Row],[Is Weekend]],DAY(tblData[[#This Row],[Birthday 2024]]),0)</f>
        <v>0</v>
      </c>
    </row>
    <row r="1200" spans="2:17" ht="23.25" customHeight="1" x14ac:dyDescent="0.25">
      <c r="B1200" s="19" t="s">
        <v>1168</v>
      </c>
      <c r="C1200" s="20">
        <v>38284</v>
      </c>
      <c r="D1200" s="86">
        <f>DATE(2024,MONTH(tblData[[#This Row],[Birthday (MM/DD/YYYY)]]),DAY(tblData[[#This Row],[Birthday (MM/DD/YYYY)]]))</f>
        <v>45589</v>
      </c>
      <c r="E1200" s="3">
        <f>WEEKDAY(tblData[[#This Row],[Birthday 2024]],2)</f>
        <v>4</v>
      </c>
      <c r="F1200" s="3">
        <f>WEEKDAY(DATE(2024,MONTH(tblData[[#This Row],[Birthday 2024]]),1),2)</f>
        <v>2</v>
      </c>
      <c r="G1200" s="87">
        <f>DATE(2024,MONTH(tblData[[#This Row],[Birthday 2024]]),1)</f>
        <v>45566</v>
      </c>
      <c r="H1200" s="87">
        <f>IF(tblData[[#This Row],[First Day of week of the month]]&lt;=2,tblData[[#This Row],[First Day of week]]+2-tblData[[#This Row],[First Day of week of the month]],tblData[[#This Row],[First Day of week]]+7-tblData[[#This Row],[First Day of week of the month]]+2)</f>
        <v>45566</v>
      </c>
      <c r="I1200" s="87">
        <f>tblData[[#This Row],[First Tuesday of the month]]+7*2</f>
        <v>45580</v>
      </c>
      <c r="J1200" s="3" t="b">
        <f>tblData[[#This Row],[Third Tuesday of the month]]=tblData[[#This Row],[Birthday 2024]]</f>
        <v>0</v>
      </c>
      <c r="K1200" s="87" cm="1">
        <f t="array" ref="K1200">tblData[[#This Row],[Birthday 2024]]-_xlfn.SWITCH(tblData[[#This Row],[Day of week]],7,0,6,6,5,5,4,4,3,3,2,2,1,1)</f>
        <v>45585</v>
      </c>
      <c r="L1200" s="87">
        <f>IF(MONTH(tblData[[#This Row],[Birthday 2024]])=2,DATE(2024,2,25),EOMONTH(tblData[[#This Row],[Birthday 2024]],0)-4)</f>
        <v>45592</v>
      </c>
      <c r="M1200" s="87">
        <f>EOMONTH(tblData[[#This Row],[Birthday 2024]],0)</f>
        <v>45596</v>
      </c>
      <c r="N1200" s="87" t="b">
        <f>MEDIAN(tblData[[#This Row],[Last - 5]:[Last]],tblData[[#This Row],[Birthday 2024]])=tblData[[#This Row],[Birthday 2024]]</f>
        <v>0</v>
      </c>
      <c r="O1200" s="87" t="b">
        <f>DAY(tblData[[#This Row],[Birthday 2024]]) = DAY(EDATE(tblData[[#This Row],[Birthday 2024]],6))</f>
        <v>1</v>
      </c>
      <c r="P1200" s="87" t="b">
        <f>IF((tblData[[#This Row],[Day of week]]=7)+(tblData[[#This Row],[Day of week]]=6),TRUE,FALSE)</f>
        <v>0</v>
      </c>
      <c r="Q1200" s="3">
        <f>IF(tblData[[#This Row],[Is Weekend]],DAY(tblData[[#This Row],[Birthday 2024]]),0)</f>
        <v>0</v>
      </c>
    </row>
    <row r="1201" spans="2:17" ht="23.25" customHeight="1" x14ac:dyDescent="0.25">
      <c r="B1201" s="19" t="s">
        <v>1169</v>
      </c>
      <c r="C1201" s="20">
        <v>37539</v>
      </c>
      <c r="D1201" s="86">
        <f>DATE(2024,MONTH(tblData[[#This Row],[Birthday (MM/DD/YYYY)]]),DAY(tblData[[#This Row],[Birthday (MM/DD/YYYY)]]))</f>
        <v>45575</v>
      </c>
      <c r="E1201" s="3">
        <f>WEEKDAY(tblData[[#This Row],[Birthday 2024]],2)</f>
        <v>4</v>
      </c>
      <c r="F1201" s="3">
        <f>WEEKDAY(DATE(2024,MONTH(tblData[[#This Row],[Birthday 2024]]),1),2)</f>
        <v>2</v>
      </c>
      <c r="G1201" s="87">
        <f>DATE(2024,MONTH(tblData[[#This Row],[Birthday 2024]]),1)</f>
        <v>45566</v>
      </c>
      <c r="H1201" s="87">
        <f>IF(tblData[[#This Row],[First Day of week of the month]]&lt;=2,tblData[[#This Row],[First Day of week]]+2-tblData[[#This Row],[First Day of week of the month]],tblData[[#This Row],[First Day of week]]+7-tblData[[#This Row],[First Day of week of the month]]+2)</f>
        <v>45566</v>
      </c>
      <c r="I1201" s="87">
        <f>tblData[[#This Row],[First Tuesday of the month]]+7*2</f>
        <v>45580</v>
      </c>
      <c r="J1201" s="3" t="b">
        <f>tblData[[#This Row],[Third Tuesday of the month]]=tblData[[#This Row],[Birthday 2024]]</f>
        <v>0</v>
      </c>
      <c r="K1201" s="87" cm="1">
        <f t="array" ref="K1201">tblData[[#This Row],[Birthday 2024]]-_xlfn.SWITCH(tblData[[#This Row],[Day of week]],7,0,6,6,5,5,4,4,3,3,2,2,1,1)</f>
        <v>45571</v>
      </c>
      <c r="L1201" s="87">
        <f>IF(MONTH(tblData[[#This Row],[Birthday 2024]])=2,DATE(2024,2,25),EOMONTH(tblData[[#This Row],[Birthday 2024]],0)-4)</f>
        <v>45592</v>
      </c>
      <c r="M1201" s="87">
        <f>EOMONTH(tblData[[#This Row],[Birthday 2024]],0)</f>
        <v>45596</v>
      </c>
      <c r="N1201" s="87" t="b">
        <f>MEDIAN(tblData[[#This Row],[Last - 5]:[Last]],tblData[[#This Row],[Birthday 2024]])=tblData[[#This Row],[Birthday 2024]]</f>
        <v>0</v>
      </c>
      <c r="O1201" s="87" t="b">
        <f>DAY(tblData[[#This Row],[Birthday 2024]]) = DAY(EDATE(tblData[[#This Row],[Birthday 2024]],6))</f>
        <v>1</v>
      </c>
      <c r="P1201" s="87" t="b">
        <f>IF((tblData[[#This Row],[Day of week]]=7)+(tblData[[#This Row],[Day of week]]=6),TRUE,FALSE)</f>
        <v>0</v>
      </c>
      <c r="Q1201" s="3">
        <f>IF(tblData[[#This Row],[Is Weekend]],DAY(tblData[[#This Row],[Birthday 2024]]),0)</f>
        <v>0</v>
      </c>
    </row>
    <row r="1202" spans="2:17" ht="23.25" customHeight="1" x14ac:dyDescent="0.25">
      <c r="B1202" s="19" t="s">
        <v>1170</v>
      </c>
      <c r="C1202" s="20">
        <v>37955</v>
      </c>
      <c r="D1202" s="86">
        <f>DATE(2024,MONTH(tblData[[#This Row],[Birthday (MM/DD/YYYY)]]),DAY(tblData[[#This Row],[Birthday (MM/DD/YYYY)]]))</f>
        <v>45626</v>
      </c>
      <c r="E1202" s="3">
        <f>WEEKDAY(tblData[[#This Row],[Birthday 2024]],2)</f>
        <v>6</v>
      </c>
      <c r="F1202" s="3">
        <f>WEEKDAY(DATE(2024,MONTH(tblData[[#This Row],[Birthday 2024]]),1),2)</f>
        <v>5</v>
      </c>
      <c r="G1202" s="87">
        <f>DATE(2024,MONTH(tblData[[#This Row],[Birthday 2024]]),1)</f>
        <v>45597</v>
      </c>
      <c r="H1202" s="87">
        <f>IF(tblData[[#This Row],[First Day of week of the month]]&lt;=2,tblData[[#This Row],[First Day of week]]+2-tblData[[#This Row],[First Day of week of the month]],tblData[[#This Row],[First Day of week]]+7-tblData[[#This Row],[First Day of week of the month]]+2)</f>
        <v>45601</v>
      </c>
      <c r="I1202" s="87">
        <f>tblData[[#This Row],[First Tuesday of the month]]+7*2</f>
        <v>45615</v>
      </c>
      <c r="J1202" s="3" t="b">
        <f>tblData[[#This Row],[Third Tuesday of the month]]=tblData[[#This Row],[Birthday 2024]]</f>
        <v>0</v>
      </c>
      <c r="K1202" s="87" cm="1">
        <f t="array" ref="K1202">tblData[[#This Row],[Birthday 2024]]-_xlfn.SWITCH(tblData[[#This Row],[Day of week]],7,0,6,6,5,5,4,4,3,3,2,2,1,1)</f>
        <v>45620</v>
      </c>
      <c r="L1202" s="87">
        <f>IF(MONTH(tblData[[#This Row],[Birthday 2024]])=2,DATE(2024,2,25),EOMONTH(tblData[[#This Row],[Birthday 2024]],0)-4)</f>
        <v>45622</v>
      </c>
      <c r="M1202" s="87">
        <f>EOMONTH(tblData[[#This Row],[Birthday 2024]],0)</f>
        <v>45626</v>
      </c>
      <c r="N1202" s="87" t="b">
        <f>MEDIAN(tblData[[#This Row],[Last - 5]:[Last]],tblData[[#This Row],[Birthday 2024]])=tblData[[#This Row],[Birthday 2024]]</f>
        <v>1</v>
      </c>
      <c r="O1202" s="87" t="b">
        <f>DAY(tblData[[#This Row],[Birthday 2024]]) = DAY(EDATE(tblData[[#This Row],[Birthday 2024]],6))</f>
        <v>1</v>
      </c>
      <c r="P1202" s="87" t="b">
        <f>IF((tblData[[#This Row],[Day of week]]=7)+(tblData[[#This Row],[Day of week]]=6),TRUE,FALSE)</f>
        <v>1</v>
      </c>
      <c r="Q1202" s="3">
        <f>IF(tblData[[#This Row],[Is Weekend]],DAY(tblData[[#This Row],[Birthday 2024]]),0)</f>
        <v>30</v>
      </c>
    </row>
    <row r="1203" spans="2:17" ht="23.25" customHeight="1" x14ac:dyDescent="0.25">
      <c r="B1203" s="19" t="s">
        <v>1171</v>
      </c>
      <c r="C1203" s="20">
        <v>38306</v>
      </c>
      <c r="D1203" s="86">
        <f>DATE(2024,MONTH(tblData[[#This Row],[Birthday (MM/DD/YYYY)]]),DAY(tblData[[#This Row],[Birthday (MM/DD/YYYY)]]))</f>
        <v>45611</v>
      </c>
      <c r="E1203" s="3">
        <f>WEEKDAY(tblData[[#This Row],[Birthday 2024]],2)</f>
        <v>5</v>
      </c>
      <c r="F1203" s="3">
        <f>WEEKDAY(DATE(2024,MONTH(tblData[[#This Row],[Birthday 2024]]),1),2)</f>
        <v>5</v>
      </c>
      <c r="G1203" s="87">
        <f>DATE(2024,MONTH(tblData[[#This Row],[Birthday 2024]]),1)</f>
        <v>45597</v>
      </c>
      <c r="H1203" s="87">
        <f>IF(tblData[[#This Row],[First Day of week of the month]]&lt;=2,tblData[[#This Row],[First Day of week]]+2-tblData[[#This Row],[First Day of week of the month]],tblData[[#This Row],[First Day of week]]+7-tblData[[#This Row],[First Day of week of the month]]+2)</f>
        <v>45601</v>
      </c>
      <c r="I1203" s="87">
        <f>tblData[[#This Row],[First Tuesday of the month]]+7*2</f>
        <v>45615</v>
      </c>
      <c r="J1203" s="3" t="b">
        <f>tblData[[#This Row],[Third Tuesday of the month]]=tblData[[#This Row],[Birthday 2024]]</f>
        <v>0</v>
      </c>
      <c r="K1203" s="87" cm="1">
        <f t="array" ref="K1203">tblData[[#This Row],[Birthday 2024]]-_xlfn.SWITCH(tblData[[#This Row],[Day of week]],7,0,6,6,5,5,4,4,3,3,2,2,1,1)</f>
        <v>45606</v>
      </c>
      <c r="L1203" s="87">
        <f>IF(MONTH(tblData[[#This Row],[Birthday 2024]])=2,DATE(2024,2,25),EOMONTH(tblData[[#This Row],[Birthday 2024]],0)-4)</f>
        <v>45622</v>
      </c>
      <c r="M1203" s="87">
        <f>EOMONTH(tblData[[#This Row],[Birthday 2024]],0)</f>
        <v>45626</v>
      </c>
      <c r="N1203" s="87" t="b">
        <f>MEDIAN(tblData[[#This Row],[Last - 5]:[Last]],tblData[[#This Row],[Birthday 2024]])=tblData[[#This Row],[Birthday 2024]]</f>
        <v>0</v>
      </c>
      <c r="O1203" s="87" t="b">
        <f>DAY(tblData[[#This Row],[Birthday 2024]]) = DAY(EDATE(tblData[[#This Row],[Birthday 2024]],6))</f>
        <v>1</v>
      </c>
      <c r="P1203" s="87" t="b">
        <f>IF((tblData[[#This Row],[Day of week]]=7)+(tblData[[#This Row],[Day of week]]=6),TRUE,FALSE)</f>
        <v>0</v>
      </c>
      <c r="Q1203" s="3">
        <f>IF(tblData[[#This Row],[Is Weekend]],DAY(tblData[[#This Row],[Birthday 2024]]),0)</f>
        <v>0</v>
      </c>
    </row>
    <row r="1204" spans="2:17" ht="23.25" customHeight="1" x14ac:dyDescent="0.25">
      <c r="B1204" s="19" t="s">
        <v>1172</v>
      </c>
      <c r="C1204" s="20">
        <v>36983</v>
      </c>
      <c r="D1204" s="86">
        <f>DATE(2024,MONTH(tblData[[#This Row],[Birthday (MM/DD/YYYY)]]),DAY(tblData[[#This Row],[Birthday (MM/DD/YYYY)]]))</f>
        <v>45384</v>
      </c>
      <c r="E1204" s="3">
        <f>WEEKDAY(tblData[[#This Row],[Birthday 2024]],2)</f>
        <v>2</v>
      </c>
      <c r="F1204" s="3">
        <f>WEEKDAY(DATE(2024,MONTH(tblData[[#This Row],[Birthday 2024]]),1),2)</f>
        <v>1</v>
      </c>
      <c r="G1204" s="87">
        <f>DATE(2024,MONTH(tblData[[#This Row],[Birthday 2024]]),1)</f>
        <v>45383</v>
      </c>
      <c r="H1204" s="87">
        <f>IF(tblData[[#This Row],[First Day of week of the month]]&lt;=2,tblData[[#This Row],[First Day of week]]+2-tblData[[#This Row],[First Day of week of the month]],tblData[[#This Row],[First Day of week]]+7-tblData[[#This Row],[First Day of week of the month]]+2)</f>
        <v>45384</v>
      </c>
      <c r="I1204" s="87">
        <f>tblData[[#This Row],[First Tuesday of the month]]+7*2</f>
        <v>45398</v>
      </c>
      <c r="J1204" s="3" t="b">
        <f>tblData[[#This Row],[Third Tuesday of the month]]=tblData[[#This Row],[Birthday 2024]]</f>
        <v>0</v>
      </c>
      <c r="K1204" s="87" cm="1">
        <f t="array" ref="K1204">tblData[[#This Row],[Birthday 2024]]-_xlfn.SWITCH(tblData[[#This Row],[Day of week]],7,0,6,6,5,5,4,4,3,3,2,2,1,1)</f>
        <v>45382</v>
      </c>
      <c r="L1204" s="87">
        <f>IF(MONTH(tblData[[#This Row],[Birthday 2024]])=2,DATE(2024,2,25),EOMONTH(tblData[[#This Row],[Birthday 2024]],0)-4)</f>
        <v>45408</v>
      </c>
      <c r="M1204" s="87">
        <f>EOMONTH(tblData[[#This Row],[Birthday 2024]],0)</f>
        <v>45412</v>
      </c>
      <c r="N1204" s="87" t="b">
        <f>MEDIAN(tblData[[#This Row],[Last - 5]:[Last]],tblData[[#This Row],[Birthday 2024]])=tblData[[#This Row],[Birthday 2024]]</f>
        <v>0</v>
      </c>
      <c r="O1204" s="87" t="b">
        <f>DAY(tblData[[#This Row],[Birthday 2024]]) = DAY(EDATE(tblData[[#This Row],[Birthday 2024]],6))</f>
        <v>1</v>
      </c>
      <c r="P1204" s="87" t="b">
        <f>IF((tblData[[#This Row],[Day of week]]=7)+(tblData[[#This Row],[Day of week]]=6),TRUE,FALSE)</f>
        <v>0</v>
      </c>
      <c r="Q1204" s="3">
        <f>IF(tblData[[#This Row],[Is Weekend]],DAY(tblData[[#This Row],[Birthday 2024]]),0)</f>
        <v>0</v>
      </c>
    </row>
    <row r="1205" spans="2:17" ht="23.25" customHeight="1" x14ac:dyDescent="0.25">
      <c r="B1205" s="19" t="s">
        <v>1173</v>
      </c>
      <c r="C1205" s="20">
        <v>36995</v>
      </c>
      <c r="D1205" s="86">
        <f>DATE(2024,MONTH(tblData[[#This Row],[Birthday (MM/DD/YYYY)]]),DAY(tblData[[#This Row],[Birthday (MM/DD/YYYY)]]))</f>
        <v>45396</v>
      </c>
      <c r="E1205" s="3">
        <f>WEEKDAY(tblData[[#This Row],[Birthday 2024]],2)</f>
        <v>7</v>
      </c>
      <c r="F1205" s="3">
        <f>WEEKDAY(DATE(2024,MONTH(tblData[[#This Row],[Birthday 2024]]),1),2)</f>
        <v>1</v>
      </c>
      <c r="G1205" s="87">
        <f>DATE(2024,MONTH(tblData[[#This Row],[Birthday 2024]]),1)</f>
        <v>45383</v>
      </c>
      <c r="H1205" s="87">
        <f>IF(tblData[[#This Row],[First Day of week of the month]]&lt;=2,tblData[[#This Row],[First Day of week]]+2-tblData[[#This Row],[First Day of week of the month]],tblData[[#This Row],[First Day of week]]+7-tblData[[#This Row],[First Day of week of the month]]+2)</f>
        <v>45384</v>
      </c>
      <c r="I1205" s="87">
        <f>tblData[[#This Row],[First Tuesday of the month]]+7*2</f>
        <v>45398</v>
      </c>
      <c r="J1205" s="3" t="b">
        <f>tblData[[#This Row],[Third Tuesday of the month]]=tblData[[#This Row],[Birthday 2024]]</f>
        <v>0</v>
      </c>
      <c r="K1205" s="87" cm="1">
        <f t="array" ref="K1205">tblData[[#This Row],[Birthday 2024]]-_xlfn.SWITCH(tblData[[#This Row],[Day of week]],7,0,6,6,5,5,4,4,3,3,2,2,1,1)</f>
        <v>45396</v>
      </c>
      <c r="L1205" s="87">
        <f>IF(MONTH(tblData[[#This Row],[Birthday 2024]])=2,DATE(2024,2,25),EOMONTH(tblData[[#This Row],[Birthday 2024]],0)-4)</f>
        <v>45408</v>
      </c>
      <c r="M1205" s="87">
        <f>EOMONTH(tblData[[#This Row],[Birthday 2024]],0)</f>
        <v>45412</v>
      </c>
      <c r="N1205" s="87" t="b">
        <f>MEDIAN(tblData[[#This Row],[Last - 5]:[Last]],tblData[[#This Row],[Birthday 2024]])=tblData[[#This Row],[Birthday 2024]]</f>
        <v>0</v>
      </c>
      <c r="O1205" s="87" t="b">
        <f>DAY(tblData[[#This Row],[Birthday 2024]]) = DAY(EDATE(tblData[[#This Row],[Birthday 2024]],6))</f>
        <v>1</v>
      </c>
      <c r="P1205" s="87" t="b">
        <f>IF((tblData[[#This Row],[Day of week]]=7)+(tblData[[#This Row],[Day of week]]=6),TRUE,FALSE)</f>
        <v>1</v>
      </c>
      <c r="Q1205" s="3">
        <f>IF(tblData[[#This Row],[Is Weekend]],DAY(tblData[[#This Row],[Birthday 2024]]),0)</f>
        <v>14</v>
      </c>
    </row>
    <row r="1206" spans="2:17" ht="23.25" customHeight="1" x14ac:dyDescent="0.25">
      <c r="B1206" s="19" t="s">
        <v>1174</v>
      </c>
      <c r="C1206" s="20">
        <v>38093</v>
      </c>
      <c r="D1206" s="86">
        <f>DATE(2024,MONTH(tblData[[#This Row],[Birthday (MM/DD/YYYY)]]),DAY(tblData[[#This Row],[Birthday (MM/DD/YYYY)]]))</f>
        <v>45398</v>
      </c>
      <c r="E1206" s="3">
        <f>WEEKDAY(tblData[[#This Row],[Birthday 2024]],2)</f>
        <v>2</v>
      </c>
      <c r="F1206" s="3">
        <f>WEEKDAY(DATE(2024,MONTH(tblData[[#This Row],[Birthday 2024]]),1),2)</f>
        <v>1</v>
      </c>
      <c r="G1206" s="87">
        <f>DATE(2024,MONTH(tblData[[#This Row],[Birthday 2024]]),1)</f>
        <v>45383</v>
      </c>
      <c r="H1206" s="87">
        <f>IF(tblData[[#This Row],[First Day of week of the month]]&lt;=2,tblData[[#This Row],[First Day of week]]+2-tblData[[#This Row],[First Day of week of the month]],tblData[[#This Row],[First Day of week]]+7-tblData[[#This Row],[First Day of week of the month]]+2)</f>
        <v>45384</v>
      </c>
      <c r="I1206" s="87">
        <f>tblData[[#This Row],[First Tuesday of the month]]+7*2</f>
        <v>45398</v>
      </c>
      <c r="J1206" s="3" t="b">
        <f>tblData[[#This Row],[Third Tuesday of the month]]=tblData[[#This Row],[Birthday 2024]]</f>
        <v>1</v>
      </c>
      <c r="K1206" s="87" cm="1">
        <f t="array" ref="K1206">tblData[[#This Row],[Birthday 2024]]-_xlfn.SWITCH(tblData[[#This Row],[Day of week]],7,0,6,6,5,5,4,4,3,3,2,2,1,1)</f>
        <v>45396</v>
      </c>
      <c r="L1206" s="87">
        <f>IF(MONTH(tblData[[#This Row],[Birthday 2024]])=2,DATE(2024,2,25),EOMONTH(tblData[[#This Row],[Birthday 2024]],0)-4)</f>
        <v>45408</v>
      </c>
      <c r="M1206" s="87">
        <f>EOMONTH(tblData[[#This Row],[Birthday 2024]],0)</f>
        <v>45412</v>
      </c>
      <c r="N1206" s="87" t="b">
        <f>MEDIAN(tblData[[#This Row],[Last - 5]:[Last]],tblData[[#This Row],[Birthday 2024]])=tblData[[#This Row],[Birthday 2024]]</f>
        <v>0</v>
      </c>
      <c r="O1206" s="87" t="b">
        <f>DAY(tblData[[#This Row],[Birthday 2024]]) = DAY(EDATE(tblData[[#This Row],[Birthday 2024]],6))</f>
        <v>1</v>
      </c>
      <c r="P1206" s="87" t="b">
        <f>IF((tblData[[#This Row],[Day of week]]=7)+(tblData[[#This Row],[Day of week]]=6),TRUE,FALSE)</f>
        <v>0</v>
      </c>
      <c r="Q1206" s="3">
        <f>IF(tblData[[#This Row],[Is Weekend]],DAY(tblData[[#This Row],[Birthday 2024]]),0)</f>
        <v>0</v>
      </c>
    </row>
    <row r="1207" spans="2:17" ht="23.25" customHeight="1" x14ac:dyDescent="0.25">
      <c r="B1207" s="19" t="s">
        <v>1175</v>
      </c>
      <c r="C1207" s="20">
        <v>38175</v>
      </c>
      <c r="D1207" s="86">
        <f>DATE(2024,MONTH(tblData[[#This Row],[Birthday (MM/DD/YYYY)]]),DAY(tblData[[#This Row],[Birthday (MM/DD/YYYY)]]))</f>
        <v>45480</v>
      </c>
      <c r="E1207" s="3">
        <f>WEEKDAY(tblData[[#This Row],[Birthday 2024]],2)</f>
        <v>7</v>
      </c>
      <c r="F1207" s="3">
        <f>WEEKDAY(DATE(2024,MONTH(tblData[[#This Row],[Birthday 2024]]),1),2)</f>
        <v>1</v>
      </c>
      <c r="G1207" s="87">
        <f>DATE(2024,MONTH(tblData[[#This Row],[Birthday 2024]]),1)</f>
        <v>45474</v>
      </c>
      <c r="H1207" s="87">
        <f>IF(tblData[[#This Row],[First Day of week of the month]]&lt;=2,tblData[[#This Row],[First Day of week]]+2-tblData[[#This Row],[First Day of week of the month]],tblData[[#This Row],[First Day of week]]+7-tblData[[#This Row],[First Day of week of the month]]+2)</f>
        <v>45475</v>
      </c>
      <c r="I1207" s="87">
        <f>tblData[[#This Row],[First Tuesday of the month]]+7*2</f>
        <v>45489</v>
      </c>
      <c r="J1207" s="3" t="b">
        <f>tblData[[#This Row],[Third Tuesday of the month]]=tblData[[#This Row],[Birthday 2024]]</f>
        <v>0</v>
      </c>
      <c r="K1207" s="87" cm="1">
        <f t="array" ref="K1207">tblData[[#This Row],[Birthday 2024]]-_xlfn.SWITCH(tblData[[#This Row],[Day of week]],7,0,6,6,5,5,4,4,3,3,2,2,1,1)</f>
        <v>45480</v>
      </c>
      <c r="L1207" s="87">
        <f>IF(MONTH(tblData[[#This Row],[Birthday 2024]])=2,DATE(2024,2,25),EOMONTH(tblData[[#This Row],[Birthday 2024]],0)-4)</f>
        <v>45500</v>
      </c>
      <c r="M1207" s="87">
        <f>EOMONTH(tblData[[#This Row],[Birthday 2024]],0)</f>
        <v>45504</v>
      </c>
      <c r="N1207" s="87" t="b">
        <f>MEDIAN(tblData[[#This Row],[Last - 5]:[Last]],tblData[[#This Row],[Birthday 2024]])=tblData[[#This Row],[Birthday 2024]]</f>
        <v>0</v>
      </c>
      <c r="O1207" s="87" t="b">
        <f>DAY(tblData[[#This Row],[Birthday 2024]]) = DAY(EDATE(tblData[[#This Row],[Birthday 2024]],6))</f>
        <v>1</v>
      </c>
      <c r="P1207" s="87" t="b">
        <f>IF((tblData[[#This Row],[Day of week]]=7)+(tblData[[#This Row],[Day of week]]=6),TRUE,FALSE)</f>
        <v>1</v>
      </c>
      <c r="Q1207" s="3">
        <f>IF(tblData[[#This Row],[Is Weekend]],DAY(tblData[[#This Row],[Birthday 2024]]),0)</f>
        <v>7</v>
      </c>
    </row>
    <row r="1208" spans="2:17" ht="23.25" customHeight="1" x14ac:dyDescent="0.25">
      <c r="B1208" s="19" t="s">
        <v>1176</v>
      </c>
      <c r="C1208" s="20">
        <v>38346</v>
      </c>
      <c r="D1208" s="86">
        <f>DATE(2024,MONTH(tblData[[#This Row],[Birthday (MM/DD/YYYY)]]),DAY(tblData[[#This Row],[Birthday (MM/DD/YYYY)]]))</f>
        <v>45651</v>
      </c>
      <c r="E1208" s="3">
        <f>WEEKDAY(tblData[[#This Row],[Birthday 2024]],2)</f>
        <v>3</v>
      </c>
      <c r="F1208" s="3">
        <f>WEEKDAY(DATE(2024,MONTH(tblData[[#This Row],[Birthday 2024]]),1),2)</f>
        <v>7</v>
      </c>
      <c r="G1208" s="87">
        <f>DATE(2024,MONTH(tblData[[#This Row],[Birthday 2024]]),1)</f>
        <v>45627</v>
      </c>
      <c r="H1208" s="87">
        <f>IF(tblData[[#This Row],[First Day of week of the month]]&lt;=2,tblData[[#This Row],[First Day of week]]+2-tblData[[#This Row],[First Day of week of the month]],tblData[[#This Row],[First Day of week]]+7-tblData[[#This Row],[First Day of week of the month]]+2)</f>
        <v>45629</v>
      </c>
      <c r="I1208" s="87">
        <f>tblData[[#This Row],[First Tuesday of the month]]+7*2</f>
        <v>45643</v>
      </c>
      <c r="J1208" s="3" t="b">
        <f>tblData[[#This Row],[Third Tuesday of the month]]=tblData[[#This Row],[Birthday 2024]]</f>
        <v>0</v>
      </c>
      <c r="K1208" s="87" cm="1">
        <f t="array" ref="K1208">tblData[[#This Row],[Birthday 2024]]-_xlfn.SWITCH(tblData[[#This Row],[Day of week]],7,0,6,6,5,5,4,4,3,3,2,2,1,1)</f>
        <v>45648</v>
      </c>
      <c r="L1208" s="87">
        <f>IF(MONTH(tblData[[#This Row],[Birthday 2024]])=2,DATE(2024,2,25),EOMONTH(tblData[[#This Row],[Birthday 2024]],0)-4)</f>
        <v>45653</v>
      </c>
      <c r="M1208" s="87">
        <f>EOMONTH(tblData[[#This Row],[Birthday 2024]],0)</f>
        <v>45657</v>
      </c>
      <c r="N1208" s="87" t="b">
        <f>MEDIAN(tblData[[#This Row],[Last - 5]:[Last]],tblData[[#This Row],[Birthday 2024]])=tblData[[#This Row],[Birthday 2024]]</f>
        <v>0</v>
      </c>
      <c r="O1208" s="87" t="b">
        <f>DAY(tblData[[#This Row],[Birthday 2024]]) = DAY(EDATE(tblData[[#This Row],[Birthday 2024]],6))</f>
        <v>1</v>
      </c>
      <c r="P1208" s="87" t="b">
        <f>IF((tblData[[#This Row],[Day of week]]=7)+(tblData[[#This Row],[Day of week]]=6),TRUE,FALSE)</f>
        <v>0</v>
      </c>
      <c r="Q1208" s="3">
        <f>IF(tblData[[#This Row],[Is Weekend]],DAY(tblData[[#This Row],[Birthday 2024]]),0)</f>
        <v>0</v>
      </c>
    </row>
    <row r="1209" spans="2:17" ht="23.25" customHeight="1" x14ac:dyDescent="0.25">
      <c r="B1209" s="19" t="s">
        <v>1177</v>
      </c>
      <c r="C1209" s="20">
        <v>37011</v>
      </c>
      <c r="D1209" s="86">
        <f>DATE(2024,MONTH(tblData[[#This Row],[Birthday (MM/DD/YYYY)]]),DAY(tblData[[#This Row],[Birthday (MM/DD/YYYY)]]))</f>
        <v>45412</v>
      </c>
      <c r="E1209" s="3">
        <f>WEEKDAY(tblData[[#This Row],[Birthday 2024]],2)</f>
        <v>2</v>
      </c>
      <c r="F1209" s="3">
        <f>WEEKDAY(DATE(2024,MONTH(tblData[[#This Row],[Birthday 2024]]),1),2)</f>
        <v>1</v>
      </c>
      <c r="G1209" s="87">
        <f>DATE(2024,MONTH(tblData[[#This Row],[Birthday 2024]]),1)</f>
        <v>45383</v>
      </c>
      <c r="H1209" s="87">
        <f>IF(tblData[[#This Row],[First Day of week of the month]]&lt;=2,tblData[[#This Row],[First Day of week]]+2-tblData[[#This Row],[First Day of week of the month]],tblData[[#This Row],[First Day of week]]+7-tblData[[#This Row],[First Day of week of the month]]+2)</f>
        <v>45384</v>
      </c>
      <c r="I1209" s="87">
        <f>tblData[[#This Row],[First Tuesday of the month]]+7*2</f>
        <v>45398</v>
      </c>
      <c r="J1209" s="3" t="b">
        <f>tblData[[#This Row],[Third Tuesday of the month]]=tblData[[#This Row],[Birthday 2024]]</f>
        <v>0</v>
      </c>
      <c r="K1209" s="87" cm="1">
        <f t="array" ref="K1209">tblData[[#This Row],[Birthday 2024]]-_xlfn.SWITCH(tblData[[#This Row],[Day of week]],7,0,6,6,5,5,4,4,3,3,2,2,1,1)</f>
        <v>45410</v>
      </c>
      <c r="L1209" s="87">
        <f>IF(MONTH(tblData[[#This Row],[Birthday 2024]])=2,DATE(2024,2,25),EOMONTH(tblData[[#This Row],[Birthday 2024]],0)-4)</f>
        <v>45408</v>
      </c>
      <c r="M1209" s="87">
        <f>EOMONTH(tblData[[#This Row],[Birthday 2024]],0)</f>
        <v>45412</v>
      </c>
      <c r="N1209" s="87" t="b">
        <f>MEDIAN(tblData[[#This Row],[Last - 5]:[Last]],tblData[[#This Row],[Birthday 2024]])=tblData[[#This Row],[Birthday 2024]]</f>
        <v>1</v>
      </c>
      <c r="O1209" s="87" t="b">
        <f>DAY(tblData[[#This Row],[Birthday 2024]]) = DAY(EDATE(tblData[[#This Row],[Birthday 2024]],6))</f>
        <v>1</v>
      </c>
      <c r="P1209" s="87" t="b">
        <f>IF((tblData[[#This Row],[Day of week]]=7)+(tblData[[#This Row],[Day of week]]=6),TRUE,FALSE)</f>
        <v>0</v>
      </c>
      <c r="Q1209" s="3">
        <f>IF(tblData[[#This Row],[Is Weekend]],DAY(tblData[[#This Row],[Birthday 2024]]),0)</f>
        <v>0</v>
      </c>
    </row>
    <row r="1210" spans="2:17" ht="23.25" customHeight="1" x14ac:dyDescent="0.25">
      <c r="B1210" s="19" t="s">
        <v>1178</v>
      </c>
      <c r="C1210" s="20">
        <v>37928</v>
      </c>
      <c r="D1210" s="86">
        <f>DATE(2024,MONTH(tblData[[#This Row],[Birthday (MM/DD/YYYY)]]),DAY(tblData[[#This Row],[Birthday (MM/DD/YYYY)]]))</f>
        <v>45599</v>
      </c>
      <c r="E1210" s="3">
        <f>WEEKDAY(tblData[[#This Row],[Birthday 2024]],2)</f>
        <v>7</v>
      </c>
      <c r="F1210" s="3">
        <f>WEEKDAY(DATE(2024,MONTH(tblData[[#This Row],[Birthday 2024]]),1),2)</f>
        <v>5</v>
      </c>
      <c r="G1210" s="87">
        <f>DATE(2024,MONTH(tblData[[#This Row],[Birthday 2024]]),1)</f>
        <v>45597</v>
      </c>
      <c r="H1210" s="87">
        <f>IF(tblData[[#This Row],[First Day of week of the month]]&lt;=2,tblData[[#This Row],[First Day of week]]+2-tblData[[#This Row],[First Day of week of the month]],tblData[[#This Row],[First Day of week]]+7-tblData[[#This Row],[First Day of week of the month]]+2)</f>
        <v>45601</v>
      </c>
      <c r="I1210" s="87">
        <f>tblData[[#This Row],[First Tuesday of the month]]+7*2</f>
        <v>45615</v>
      </c>
      <c r="J1210" s="3" t="b">
        <f>tblData[[#This Row],[Third Tuesday of the month]]=tblData[[#This Row],[Birthday 2024]]</f>
        <v>0</v>
      </c>
      <c r="K1210" s="87" cm="1">
        <f t="array" ref="K1210">tblData[[#This Row],[Birthday 2024]]-_xlfn.SWITCH(tblData[[#This Row],[Day of week]],7,0,6,6,5,5,4,4,3,3,2,2,1,1)</f>
        <v>45599</v>
      </c>
      <c r="L1210" s="87">
        <f>IF(MONTH(tblData[[#This Row],[Birthday 2024]])=2,DATE(2024,2,25),EOMONTH(tblData[[#This Row],[Birthday 2024]],0)-4)</f>
        <v>45622</v>
      </c>
      <c r="M1210" s="87">
        <f>EOMONTH(tblData[[#This Row],[Birthday 2024]],0)</f>
        <v>45626</v>
      </c>
      <c r="N1210" s="87" t="b">
        <f>MEDIAN(tblData[[#This Row],[Last - 5]:[Last]],tblData[[#This Row],[Birthday 2024]])=tblData[[#This Row],[Birthday 2024]]</f>
        <v>0</v>
      </c>
      <c r="O1210" s="87" t="b">
        <f>DAY(tblData[[#This Row],[Birthday 2024]]) = DAY(EDATE(tblData[[#This Row],[Birthday 2024]],6))</f>
        <v>1</v>
      </c>
      <c r="P1210" s="87" t="b">
        <f>IF((tblData[[#This Row],[Day of week]]=7)+(tblData[[#This Row],[Day of week]]=6),TRUE,FALSE)</f>
        <v>1</v>
      </c>
      <c r="Q1210" s="3">
        <f>IF(tblData[[#This Row],[Is Weekend]],DAY(tblData[[#This Row],[Birthday 2024]]),0)</f>
        <v>3</v>
      </c>
    </row>
    <row r="1211" spans="2:17" ht="23.25" customHeight="1" x14ac:dyDescent="0.25">
      <c r="B1211" s="19" t="s">
        <v>1179</v>
      </c>
      <c r="C1211" s="20">
        <v>38330</v>
      </c>
      <c r="D1211" s="86">
        <f>DATE(2024,MONTH(tblData[[#This Row],[Birthday (MM/DD/YYYY)]]),DAY(tblData[[#This Row],[Birthday (MM/DD/YYYY)]]))</f>
        <v>45635</v>
      </c>
      <c r="E1211" s="3">
        <f>WEEKDAY(tblData[[#This Row],[Birthday 2024]],2)</f>
        <v>1</v>
      </c>
      <c r="F1211" s="3">
        <f>WEEKDAY(DATE(2024,MONTH(tblData[[#This Row],[Birthday 2024]]),1),2)</f>
        <v>7</v>
      </c>
      <c r="G1211" s="87">
        <f>DATE(2024,MONTH(tblData[[#This Row],[Birthday 2024]]),1)</f>
        <v>45627</v>
      </c>
      <c r="H1211" s="87">
        <f>IF(tblData[[#This Row],[First Day of week of the month]]&lt;=2,tblData[[#This Row],[First Day of week]]+2-tblData[[#This Row],[First Day of week of the month]],tblData[[#This Row],[First Day of week]]+7-tblData[[#This Row],[First Day of week of the month]]+2)</f>
        <v>45629</v>
      </c>
      <c r="I1211" s="87">
        <f>tblData[[#This Row],[First Tuesday of the month]]+7*2</f>
        <v>45643</v>
      </c>
      <c r="J1211" s="3" t="b">
        <f>tblData[[#This Row],[Third Tuesday of the month]]=tblData[[#This Row],[Birthday 2024]]</f>
        <v>0</v>
      </c>
      <c r="K1211" s="87" cm="1">
        <f t="array" ref="K1211">tblData[[#This Row],[Birthday 2024]]-_xlfn.SWITCH(tblData[[#This Row],[Day of week]],7,0,6,6,5,5,4,4,3,3,2,2,1,1)</f>
        <v>45634</v>
      </c>
      <c r="L1211" s="87">
        <f>IF(MONTH(tblData[[#This Row],[Birthday 2024]])=2,DATE(2024,2,25),EOMONTH(tblData[[#This Row],[Birthday 2024]],0)-4)</f>
        <v>45653</v>
      </c>
      <c r="M1211" s="87">
        <f>EOMONTH(tblData[[#This Row],[Birthday 2024]],0)</f>
        <v>45657</v>
      </c>
      <c r="N1211" s="87" t="b">
        <f>MEDIAN(tblData[[#This Row],[Last - 5]:[Last]],tblData[[#This Row],[Birthday 2024]])=tblData[[#This Row],[Birthday 2024]]</f>
        <v>0</v>
      </c>
      <c r="O1211" s="87" t="b">
        <f>DAY(tblData[[#This Row],[Birthday 2024]]) = DAY(EDATE(tblData[[#This Row],[Birthday 2024]],6))</f>
        <v>1</v>
      </c>
      <c r="P1211" s="87" t="b">
        <f>IF((tblData[[#This Row],[Day of week]]=7)+(tblData[[#This Row],[Day of week]]=6),TRUE,FALSE)</f>
        <v>0</v>
      </c>
      <c r="Q1211" s="3">
        <f>IF(tblData[[#This Row],[Is Weekend]],DAY(tblData[[#This Row],[Birthday 2024]]),0)</f>
        <v>0</v>
      </c>
    </row>
    <row r="1212" spans="2:17" ht="23.25" customHeight="1" x14ac:dyDescent="0.25">
      <c r="B1212" s="19" t="s">
        <v>1180</v>
      </c>
      <c r="C1212" s="20">
        <v>37239</v>
      </c>
      <c r="D1212" s="86">
        <f>DATE(2024,MONTH(tblData[[#This Row],[Birthday (MM/DD/YYYY)]]),DAY(tblData[[#This Row],[Birthday (MM/DD/YYYY)]]))</f>
        <v>45640</v>
      </c>
      <c r="E1212" s="3">
        <f>WEEKDAY(tblData[[#This Row],[Birthday 2024]],2)</f>
        <v>6</v>
      </c>
      <c r="F1212" s="3">
        <f>WEEKDAY(DATE(2024,MONTH(tblData[[#This Row],[Birthday 2024]]),1),2)</f>
        <v>7</v>
      </c>
      <c r="G1212" s="87">
        <f>DATE(2024,MONTH(tblData[[#This Row],[Birthday 2024]]),1)</f>
        <v>45627</v>
      </c>
      <c r="H1212" s="87">
        <f>IF(tblData[[#This Row],[First Day of week of the month]]&lt;=2,tblData[[#This Row],[First Day of week]]+2-tblData[[#This Row],[First Day of week of the month]],tblData[[#This Row],[First Day of week]]+7-tblData[[#This Row],[First Day of week of the month]]+2)</f>
        <v>45629</v>
      </c>
      <c r="I1212" s="87">
        <f>tblData[[#This Row],[First Tuesday of the month]]+7*2</f>
        <v>45643</v>
      </c>
      <c r="J1212" s="3" t="b">
        <f>tblData[[#This Row],[Third Tuesday of the month]]=tblData[[#This Row],[Birthday 2024]]</f>
        <v>0</v>
      </c>
      <c r="K1212" s="87" cm="1">
        <f t="array" ref="K1212">tblData[[#This Row],[Birthday 2024]]-_xlfn.SWITCH(tblData[[#This Row],[Day of week]],7,0,6,6,5,5,4,4,3,3,2,2,1,1)</f>
        <v>45634</v>
      </c>
      <c r="L1212" s="87">
        <f>IF(MONTH(tblData[[#This Row],[Birthday 2024]])=2,DATE(2024,2,25),EOMONTH(tblData[[#This Row],[Birthday 2024]],0)-4)</f>
        <v>45653</v>
      </c>
      <c r="M1212" s="87">
        <f>EOMONTH(tblData[[#This Row],[Birthday 2024]],0)</f>
        <v>45657</v>
      </c>
      <c r="N1212" s="87" t="b">
        <f>MEDIAN(tblData[[#This Row],[Last - 5]:[Last]],tblData[[#This Row],[Birthday 2024]])=tblData[[#This Row],[Birthday 2024]]</f>
        <v>0</v>
      </c>
      <c r="O1212" s="87" t="b">
        <f>DAY(tblData[[#This Row],[Birthday 2024]]) = DAY(EDATE(tblData[[#This Row],[Birthday 2024]],6))</f>
        <v>1</v>
      </c>
      <c r="P1212" s="87" t="b">
        <f>IF((tblData[[#This Row],[Day of week]]=7)+(tblData[[#This Row],[Day of week]]=6),TRUE,FALSE)</f>
        <v>1</v>
      </c>
      <c r="Q1212" s="3">
        <f>IF(tblData[[#This Row],[Is Weekend]],DAY(tblData[[#This Row],[Birthday 2024]]),0)</f>
        <v>14</v>
      </c>
    </row>
    <row r="1213" spans="2:17" ht="23.25" customHeight="1" x14ac:dyDescent="0.25">
      <c r="B1213" s="19" t="s">
        <v>1181</v>
      </c>
      <c r="C1213" s="20">
        <v>38088</v>
      </c>
      <c r="D1213" s="86">
        <f>DATE(2024,MONTH(tblData[[#This Row],[Birthday (MM/DD/YYYY)]]),DAY(tblData[[#This Row],[Birthday (MM/DD/YYYY)]]))</f>
        <v>45393</v>
      </c>
      <c r="E1213" s="3">
        <f>WEEKDAY(tblData[[#This Row],[Birthday 2024]],2)</f>
        <v>4</v>
      </c>
      <c r="F1213" s="3">
        <f>WEEKDAY(DATE(2024,MONTH(tblData[[#This Row],[Birthday 2024]]),1),2)</f>
        <v>1</v>
      </c>
      <c r="G1213" s="87">
        <f>DATE(2024,MONTH(tblData[[#This Row],[Birthday 2024]]),1)</f>
        <v>45383</v>
      </c>
      <c r="H1213" s="87">
        <f>IF(tblData[[#This Row],[First Day of week of the month]]&lt;=2,tblData[[#This Row],[First Day of week]]+2-tblData[[#This Row],[First Day of week of the month]],tblData[[#This Row],[First Day of week]]+7-tblData[[#This Row],[First Day of week of the month]]+2)</f>
        <v>45384</v>
      </c>
      <c r="I1213" s="87">
        <f>tblData[[#This Row],[First Tuesday of the month]]+7*2</f>
        <v>45398</v>
      </c>
      <c r="J1213" s="3" t="b">
        <f>tblData[[#This Row],[Third Tuesday of the month]]=tblData[[#This Row],[Birthday 2024]]</f>
        <v>0</v>
      </c>
      <c r="K1213" s="87" cm="1">
        <f t="array" ref="K1213">tblData[[#This Row],[Birthday 2024]]-_xlfn.SWITCH(tblData[[#This Row],[Day of week]],7,0,6,6,5,5,4,4,3,3,2,2,1,1)</f>
        <v>45389</v>
      </c>
      <c r="L1213" s="87">
        <f>IF(MONTH(tblData[[#This Row],[Birthday 2024]])=2,DATE(2024,2,25),EOMONTH(tblData[[#This Row],[Birthday 2024]],0)-4)</f>
        <v>45408</v>
      </c>
      <c r="M1213" s="87">
        <f>EOMONTH(tblData[[#This Row],[Birthday 2024]],0)</f>
        <v>45412</v>
      </c>
      <c r="N1213" s="87" t="b">
        <f>MEDIAN(tblData[[#This Row],[Last - 5]:[Last]],tblData[[#This Row],[Birthday 2024]])=tblData[[#This Row],[Birthday 2024]]</f>
        <v>0</v>
      </c>
      <c r="O1213" s="87" t="b">
        <f>DAY(tblData[[#This Row],[Birthday 2024]]) = DAY(EDATE(tblData[[#This Row],[Birthday 2024]],6))</f>
        <v>1</v>
      </c>
      <c r="P1213" s="87" t="b">
        <f>IF((tblData[[#This Row],[Day of week]]=7)+(tblData[[#This Row],[Day of week]]=6),TRUE,FALSE)</f>
        <v>0</v>
      </c>
      <c r="Q1213" s="3">
        <f>IF(tblData[[#This Row],[Is Weekend]],DAY(tblData[[#This Row],[Birthday 2024]]),0)</f>
        <v>0</v>
      </c>
    </row>
    <row r="1214" spans="2:17" ht="23.25" customHeight="1" x14ac:dyDescent="0.25">
      <c r="B1214" s="19" t="s">
        <v>1182</v>
      </c>
      <c r="C1214" s="20">
        <v>37804</v>
      </c>
      <c r="D1214" s="86">
        <f>DATE(2024,MONTH(tblData[[#This Row],[Birthday (MM/DD/YYYY)]]),DAY(tblData[[#This Row],[Birthday (MM/DD/YYYY)]]))</f>
        <v>45475</v>
      </c>
      <c r="E1214" s="3">
        <f>WEEKDAY(tblData[[#This Row],[Birthday 2024]],2)</f>
        <v>2</v>
      </c>
      <c r="F1214" s="3">
        <f>WEEKDAY(DATE(2024,MONTH(tblData[[#This Row],[Birthday 2024]]),1),2)</f>
        <v>1</v>
      </c>
      <c r="G1214" s="87">
        <f>DATE(2024,MONTH(tblData[[#This Row],[Birthday 2024]]),1)</f>
        <v>45474</v>
      </c>
      <c r="H1214" s="87">
        <f>IF(tblData[[#This Row],[First Day of week of the month]]&lt;=2,tblData[[#This Row],[First Day of week]]+2-tblData[[#This Row],[First Day of week of the month]],tblData[[#This Row],[First Day of week]]+7-tblData[[#This Row],[First Day of week of the month]]+2)</f>
        <v>45475</v>
      </c>
      <c r="I1214" s="87">
        <f>tblData[[#This Row],[First Tuesday of the month]]+7*2</f>
        <v>45489</v>
      </c>
      <c r="J1214" s="3" t="b">
        <f>tblData[[#This Row],[Third Tuesday of the month]]=tblData[[#This Row],[Birthday 2024]]</f>
        <v>0</v>
      </c>
      <c r="K1214" s="87" cm="1">
        <f t="array" ref="K1214">tblData[[#This Row],[Birthday 2024]]-_xlfn.SWITCH(tblData[[#This Row],[Day of week]],7,0,6,6,5,5,4,4,3,3,2,2,1,1)</f>
        <v>45473</v>
      </c>
      <c r="L1214" s="87">
        <f>IF(MONTH(tblData[[#This Row],[Birthday 2024]])=2,DATE(2024,2,25),EOMONTH(tblData[[#This Row],[Birthday 2024]],0)-4)</f>
        <v>45500</v>
      </c>
      <c r="M1214" s="87">
        <f>EOMONTH(tblData[[#This Row],[Birthday 2024]],0)</f>
        <v>45504</v>
      </c>
      <c r="N1214" s="87" t="b">
        <f>MEDIAN(tblData[[#This Row],[Last - 5]:[Last]],tblData[[#This Row],[Birthday 2024]])=tblData[[#This Row],[Birthday 2024]]</f>
        <v>0</v>
      </c>
      <c r="O1214" s="87" t="b">
        <f>DAY(tblData[[#This Row],[Birthday 2024]]) = DAY(EDATE(tblData[[#This Row],[Birthday 2024]],6))</f>
        <v>1</v>
      </c>
      <c r="P1214" s="87" t="b">
        <f>IF((tblData[[#This Row],[Day of week]]=7)+(tblData[[#This Row],[Day of week]]=6),TRUE,FALSE)</f>
        <v>0</v>
      </c>
      <c r="Q1214" s="3">
        <f>IF(tblData[[#This Row],[Is Weekend]],DAY(tblData[[#This Row],[Birthday 2024]]),0)</f>
        <v>0</v>
      </c>
    </row>
    <row r="1215" spans="2:17" ht="23.25" customHeight="1" x14ac:dyDescent="0.25">
      <c r="B1215" s="19" t="s">
        <v>1183</v>
      </c>
      <c r="C1215" s="20">
        <v>37288</v>
      </c>
      <c r="D1215" s="86">
        <f>DATE(2024,MONTH(tblData[[#This Row],[Birthday (MM/DD/YYYY)]]),DAY(tblData[[#This Row],[Birthday (MM/DD/YYYY)]]))</f>
        <v>45323</v>
      </c>
      <c r="E1215" s="3">
        <f>WEEKDAY(tblData[[#This Row],[Birthday 2024]],2)</f>
        <v>4</v>
      </c>
      <c r="F1215" s="3">
        <f>WEEKDAY(DATE(2024,MONTH(tblData[[#This Row],[Birthday 2024]]),1),2)</f>
        <v>4</v>
      </c>
      <c r="G1215" s="87">
        <f>DATE(2024,MONTH(tblData[[#This Row],[Birthday 2024]]),1)</f>
        <v>45323</v>
      </c>
      <c r="H1215" s="87">
        <f>IF(tblData[[#This Row],[First Day of week of the month]]&lt;=2,tblData[[#This Row],[First Day of week]]+2-tblData[[#This Row],[First Day of week of the month]],tblData[[#This Row],[First Day of week]]+7-tblData[[#This Row],[First Day of week of the month]]+2)</f>
        <v>45328</v>
      </c>
      <c r="I1215" s="87">
        <f>tblData[[#This Row],[First Tuesday of the month]]+7*2</f>
        <v>45342</v>
      </c>
      <c r="J1215" s="3" t="b">
        <f>tblData[[#This Row],[Third Tuesday of the month]]=tblData[[#This Row],[Birthday 2024]]</f>
        <v>0</v>
      </c>
      <c r="K1215" s="87" cm="1">
        <f t="array" ref="K1215">tblData[[#This Row],[Birthday 2024]]-_xlfn.SWITCH(tblData[[#This Row],[Day of week]],7,0,6,6,5,5,4,4,3,3,2,2,1,1)</f>
        <v>45319</v>
      </c>
      <c r="L1215" s="87">
        <f>IF(MONTH(tblData[[#This Row],[Birthday 2024]])=2,DATE(2024,2,25),EOMONTH(tblData[[#This Row],[Birthday 2024]],0)-4)</f>
        <v>45347</v>
      </c>
      <c r="M1215" s="87">
        <f>EOMONTH(tblData[[#This Row],[Birthday 2024]],0)</f>
        <v>45351</v>
      </c>
      <c r="N1215" s="87" t="b">
        <f>MEDIAN(tblData[[#This Row],[Last - 5]:[Last]],tblData[[#This Row],[Birthday 2024]])=tblData[[#This Row],[Birthday 2024]]</f>
        <v>0</v>
      </c>
      <c r="O1215" s="87" t="b">
        <f>DAY(tblData[[#This Row],[Birthday 2024]]) = DAY(EDATE(tblData[[#This Row],[Birthday 2024]],6))</f>
        <v>1</v>
      </c>
      <c r="P1215" s="87" t="b">
        <f>IF((tblData[[#This Row],[Day of week]]=7)+(tblData[[#This Row],[Day of week]]=6),TRUE,FALSE)</f>
        <v>0</v>
      </c>
      <c r="Q1215" s="3">
        <f>IF(tblData[[#This Row],[Is Weekend]],DAY(tblData[[#This Row],[Birthday 2024]]),0)</f>
        <v>0</v>
      </c>
    </row>
    <row r="1216" spans="2:17" ht="23.25" customHeight="1" x14ac:dyDescent="0.25">
      <c r="B1216" s="19" t="s">
        <v>1184</v>
      </c>
      <c r="C1216" s="20">
        <v>37363</v>
      </c>
      <c r="D1216" s="86">
        <f>DATE(2024,MONTH(tblData[[#This Row],[Birthday (MM/DD/YYYY)]]),DAY(tblData[[#This Row],[Birthday (MM/DD/YYYY)]]))</f>
        <v>45399</v>
      </c>
      <c r="E1216" s="3">
        <f>WEEKDAY(tblData[[#This Row],[Birthday 2024]],2)</f>
        <v>3</v>
      </c>
      <c r="F1216" s="3">
        <f>WEEKDAY(DATE(2024,MONTH(tblData[[#This Row],[Birthday 2024]]),1),2)</f>
        <v>1</v>
      </c>
      <c r="G1216" s="87">
        <f>DATE(2024,MONTH(tblData[[#This Row],[Birthday 2024]]),1)</f>
        <v>45383</v>
      </c>
      <c r="H1216" s="87">
        <f>IF(tblData[[#This Row],[First Day of week of the month]]&lt;=2,tblData[[#This Row],[First Day of week]]+2-tblData[[#This Row],[First Day of week of the month]],tblData[[#This Row],[First Day of week]]+7-tblData[[#This Row],[First Day of week of the month]]+2)</f>
        <v>45384</v>
      </c>
      <c r="I1216" s="87">
        <f>tblData[[#This Row],[First Tuesday of the month]]+7*2</f>
        <v>45398</v>
      </c>
      <c r="J1216" s="3" t="b">
        <f>tblData[[#This Row],[Third Tuesday of the month]]=tblData[[#This Row],[Birthday 2024]]</f>
        <v>0</v>
      </c>
      <c r="K1216" s="87" cm="1">
        <f t="array" ref="K1216">tblData[[#This Row],[Birthday 2024]]-_xlfn.SWITCH(tblData[[#This Row],[Day of week]],7,0,6,6,5,5,4,4,3,3,2,2,1,1)</f>
        <v>45396</v>
      </c>
      <c r="L1216" s="87">
        <f>IF(MONTH(tblData[[#This Row],[Birthday 2024]])=2,DATE(2024,2,25),EOMONTH(tblData[[#This Row],[Birthday 2024]],0)-4)</f>
        <v>45408</v>
      </c>
      <c r="M1216" s="87">
        <f>EOMONTH(tblData[[#This Row],[Birthday 2024]],0)</f>
        <v>45412</v>
      </c>
      <c r="N1216" s="87" t="b">
        <f>MEDIAN(tblData[[#This Row],[Last - 5]:[Last]],tblData[[#This Row],[Birthday 2024]])=tblData[[#This Row],[Birthday 2024]]</f>
        <v>0</v>
      </c>
      <c r="O1216" s="87" t="b">
        <f>DAY(tblData[[#This Row],[Birthday 2024]]) = DAY(EDATE(tblData[[#This Row],[Birthday 2024]],6))</f>
        <v>1</v>
      </c>
      <c r="P1216" s="87" t="b">
        <f>IF((tblData[[#This Row],[Day of week]]=7)+(tblData[[#This Row],[Day of week]]=6),TRUE,FALSE)</f>
        <v>0</v>
      </c>
      <c r="Q1216" s="3">
        <f>IF(tblData[[#This Row],[Is Weekend]],DAY(tblData[[#This Row],[Birthday 2024]]),0)</f>
        <v>0</v>
      </c>
    </row>
    <row r="1217" spans="2:17" ht="23.25" customHeight="1" x14ac:dyDescent="0.25">
      <c r="B1217" s="19" t="s">
        <v>1185</v>
      </c>
      <c r="C1217" s="20">
        <v>37665</v>
      </c>
      <c r="D1217" s="86">
        <f>DATE(2024,MONTH(tblData[[#This Row],[Birthday (MM/DD/YYYY)]]),DAY(tblData[[#This Row],[Birthday (MM/DD/YYYY)]]))</f>
        <v>45335</v>
      </c>
      <c r="E1217" s="3">
        <f>WEEKDAY(tblData[[#This Row],[Birthday 2024]],2)</f>
        <v>2</v>
      </c>
      <c r="F1217" s="3">
        <f>WEEKDAY(DATE(2024,MONTH(tblData[[#This Row],[Birthday 2024]]),1),2)</f>
        <v>4</v>
      </c>
      <c r="G1217" s="87">
        <f>DATE(2024,MONTH(tblData[[#This Row],[Birthday 2024]]),1)</f>
        <v>45323</v>
      </c>
      <c r="H1217" s="87">
        <f>IF(tblData[[#This Row],[First Day of week of the month]]&lt;=2,tblData[[#This Row],[First Day of week]]+2-tblData[[#This Row],[First Day of week of the month]],tblData[[#This Row],[First Day of week]]+7-tblData[[#This Row],[First Day of week of the month]]+2)</f>
        <v>45328</v>
      </c>
      <c r="I1217" s="87">
        <f>tblData[[#This Row],[First Tuesday of the month]]+7*2</f>
        <v>45342</v>
      </c>
      <c r="J1217" s="3" t="b">
        <f>tblData[[#This Row],[Third Tuesday of the month]]=tblData[[#This Row],[Birthday 2024]]</f>
        <v>0</v>
      </c>
      <c r="K1217" s="87" cm="1">
        <f t="array" ref="K1217">tblData[[#This Row],[Birthday 2024]]-_xlfn.SWITCH(tblData[[#This Row],[Day of week]],7,0,6,6,5,5,4,4,3,3,2,2,1,1)</f>
        <v>45333</v>
      </c>
      <c r="L1217" s="87">
        <f>IF(MONTH(tblData[[#This Row],[Birthday 2024]])=2,DATE(2024,2,25),EOMONTH(tblData[[#This Row],[Birthday 2024]],0)-4)</f>
        <v>45347</v>
      </c>
      <c r="M1217" s="87">
        <f>EOMONTH(tblData[[#This Row],[Birthday 2024]],0)</f>
        <v>45351</v>
      </c>
      <c r="N1217" s="87" t="b">
        <f>MEDIAN(tblData[[#This Row],[Last - 5]:[Last]],tblData[[#This Row],[Birthday 2024]])=tblData[[#This Row],[Birthday 2024]]</f>
        <v>0</v>
      </c>
      <c r="O1217" s="87" t="b">
        <f>DAY(tblData[[#This Row],[Birthday 2024]]) = DAY(EDATE(tblData[[#This Row],[Birthday 2024]],6))</f>
        <v>1</v>
      </c>
      <c r="P1217" s="87" t="b">
        <f>IF((tblData[[#This Row],[Day of week]]=7)+(tblData[[#This Row],[Day of week]]=6),TRUE,FALSE)</f>
        <v>0</v>
      </c>
      <c r="Q1217" s="3">
        <f>IF(tblData[[#This Row],[Is Weekend]],DAY(tblData[[#This Row],[Birthday 2024]]),0)</f>
        <v>0</v>
      </c>
    </row>
    <row r="1218" spans="2:17" ht="23.25" customHeight="1" x14ac:dyDescent="0.25">
      <c r="B1218" s="19" t="s">
        <v>1186</v>
      </c>
      <c r="C1218" s="20">
        <v>37398</v>
      </c>
      <c r="D1218" s="86">
        <f>DATE(2024,MONTH(tblData[[#This Row],[Birthday (MM/DD/YYYY)]]),DAY(tblData[[#This Row],[Birthday (MM/DD/YYYY)]]))</f>
        <v>45434</v>
      </c>
      <c r="E1218" s="3">
        <f>WEEKDAY(tblData[[#This Row],[Birthday 2024]],2)</f>
        <v>3</v>
      </c>
      <c r="F1218" s="3">
        <f>WEEKDAY(DATE(2024,MONTH(tblData[[#This Row],[Birthday 2024]]),1),2)</f>
        <v>3</v>
      </c>
      <c r="G1218" s="87">
        <f>DATE(2024,MONTH(tblData[[#This Row],[Birthday 2024]]),1)</f>
        <v>45413</v>
      </c>
      <c r="H1218" s="87">
        <f>IF(tblData[[#This Row],[First Day of week of the month]]&lt;=2,tblData[[#This Row],[First Day of week]]+2-tblData[[#This Row],[First Day of week of the month]],tblData[[#This Row],[First Day of week]]+7-tblData[[#This Row],[First Day of week of the month]]+2)</f>
        <v>45419</v>
      </c>
      <c r="I1218" s="87">
        <f>tblData[[#This Row],[First Tuesday of the month]]+7*2</f>
        <v>45433</v>
      </c>
      <c r="J1218" s="3" t="b">
        <f>tblData[[#This Row],[Third Tuesday of the month]]=tblData[[#This Row],[Birthday 2024]]</f>
        <v>0</v>
      </c>
      <c r="K1218" s="87" cm="1">
        <f t="array" ref="K1218">tblData[[#This Row],[Birthday 2024]]-_xlfn.SWITCH(tblData[[#This Row],[Day of week]],7,0,6,6,5,5,4,4,3,3,2,2,1,1)</f>
        <v>45431</v>
      </c>
      <c r="L1218" s="87">
        <f>IF(MONTH(tblData[[#This Row],[Birthday 2024]])=2,DATE(2024,2,25),EOMONTH(tblData[[#This Row],[Birthday 2024]],0)-4)</f>
        <v>45439</v>
      </c>
      <c r="M1218" s="87">
        <f>EOMONTH(tblData[[#This Row],[Birthday 2024]],0)</f>
        <v>45443</v>
      </c>
      <c r="N1218" s="87" t="b">
        <f>MEDIAN(tblData[[#This Row],[Last - 5]:[Last]],tblData[[#This Row],[Birthday 2024]])=tblData[[#This Row],[Birthday 2024]]</f>
        <v>0</v>
      </c>
      <c r="O1218" s="87" t="b">
        <f>DAY(tblData[[#This Row],[Birthday 2024]]) = DAY(EDATE(tblData[[#This Row],[Birthday 2024]],6))</f>
        <v>1</v>
      </c>
      <c r="P1218" s="87" t="b">
        <f>IF((tblData[[#This Row],[Day of week]]=7)+(tblData[[#This Row],[Day of week]]=6),TRUE,FALSE)</f>
        <v>0</v>
      </c>
      <c r="Q1218" s="3">
        <f>IF(tblData[[#This Row],[Is Weekend]],DAY(tblData[[#This Row],[Birthday 2024]]),0)</f>
        <v>0</v>
      </c>
    </row>
    <row r="1219" spans="2:17" ht="23.25" customHeight="1" x14ac:dyDescent="0.25">
      <c r="B1219" s="19" t="s">
        <v>1187</v>
      </c>
      <c r="C1219" s="20">
        <v>38196</v>
      </c>
      <c r="D1219" s="86">
        <f>DATE(2024,MONTH(tblData[[#This Row],[Birthday (MM/DD/YYYY)]]),DAY(tblData[[#This Row],[Birthday (MM/DD/YYYY)]]))</f>
        <v>45501</v>
      </c>
      <c r="E1219" s="3">
        <f>WEEKDAY(tblData[[#This Row],[Birthday 2024]],2)</f>
        <v>7</v>
      </c>
      <c r="F1219" s="3">
        <f>WEEKDAY(DATE(2024,MONTH(tblData[[#This Row],[Birthday 2024]]),1),2)</f>
        <v>1</v>
      </c>
      <c r="G1219" s="87">
        <f>DATE(2024,MONTH(tblData[[#This Row],[Birthday 2024]]),1)</f>
        <v>45474</v>
      </c>
      <c r="H1219" s="87">
        <f>IF(tblData[[#This Row],[First Day of week of the month]]&lt;=2,tblData[[#This Row],[First Day of week]]+2-tblData[[#This Row],[First Day of week of the month]],tblData[[#This Row],[First Day of week]]+7-tblData[[#This Row],[First Day of week of the month]]+2)</f>
        <v>45475</v>
      </c>
      <c r="I1219" s="87">
        <f>tblData[[#This Row],[First Tuesday of the month]]+7*2</f>
        <v>45489</v>
      </c>
      <c r="J1219" s="3" t="b">
        <f>tblData[[#This Row],[Third Tuesday of the month]]=tblData[[#This Row],[Birthday 2024]]</f>
        <v>0</v>
      </c>
      <c r="K1219" s="87" cm="1">
        <f t="array" ref="K1219">tblData[[#This Row],[Birthday 2024]]-_xlfn.SWITCH(tblData[[#This Row],[Day of week]],7,0,6,6,5,5,4,4,3,3,2,2,1,1)</f>
        <v>45501</v>
      </c>
      <c r="L1219" s="87">
        <f>IF(MONTH(tblData[[#This Row],[Birthday 2024]])=2,DATE(2024,2,25),EOMONTH(tblData[[#This Row],[Birthday 2024]],0)-4)</f>
        <v>45500</v>
      </c>
      <c r="M1219" s="87">
        <f>EOMONTH(tblData[[#This Row],[Birthday 2024]],0)</f>
        <v>45504</v>
      </c>
      <c r="N1219" s="87" t="b">
        <f>MEDIAN(tblData[[#This Row],[Last - 5]:[Last]],tblData[[#This Row],[Birthday 2024]])=tblData[[#This Row],[Birthday 2024]]</f>
        <v>1</v>
      </c>
      <c r="O1219" s="87" t="b">
        <f>DAY(tblData[[#This Row],[Birthday 2024]]) = DAY(EDATE(tblData[[#This Row],[Birthday 2024]],6))</f>
        <v>1</v>
      </c>
      <c r="P1219" s="87" t="b">
        <f>IF((tblData[[#This Row],[Day of week]]=7)+(tblData[[#This Row],[Day of week]]=6),TRUE,FALSE)</f>
        <v>1</v>
      </c>
      <c r="Q1219" s="3">
        <f>IF(tblData[[#This Row],[Is Weekend]],DAY(tblData[[#This Row],[Birthday 2024]]),0)</f>
        <v>28</v>
      </c>
    </row>
    <row r="1220" spans="2:17" ht="23.25" customHeight="1" x14ac:dyDescent="0.25">
      <c r="B1220" s="19" t="s">
        <v>1188</v>
      </c>
      <c r="C1220" s="20">
        <v>37910</v>
      </c>
      <c r="D1220" s="86">
        <f>DATE(2024,MONTH(tblData[[#This Row],[Birthday (MM/DD/YYYY)]]),DAY(tblData[[#This Row],[Birthday (MM/DD/YYYY)]]))</f>
        <v>45581</v>
      </c>
      <c r="E1220" s="3">
        <f>WEEKDAY(tblData[[#This Row],[Birthday 2024]],2)</f>
        <v>3</v>
      </c>
      <c r="F1220" s="3">
        <f>WEEKDAY(DATE(2024,MONTH(tblData[[#This Row],[Birthday 2024]]),1),2)</f>
        <v>2</v>
      </c>
      <c r="G1220" s="87">
        <f>DATE(2024,MONTH(tblData[[#This Row],[Birthday 2024]]),1)</f>
        <v>45566</v>
      </c>
      <c r="H1220" s="87">
        <f>IF(tblData[[#This Row],[First Day of week of the month]]&lt;=2,tblData[[#This Row],[First Day of week]]+2-tblData[[#This Row],[First Day of week of the month]],tblData[[#This Row],[First Day of week]]+7-tblData[[#This Row],[First Day of week of the month]]+2)</f>
        <v>45566</v>
      </c>
      <c r="I1220" s="87">
        <f>tblData[[#This Row],[First Tuesday of the month]]+7*2</f>
        <v>45580</v>
      </c>
      <c r="J1220" s="3" t="b">
        <f>tblData[[#This Row],[Third Tuesday of the month]]=tblData[[#This Row],[Birthday 2024]]</f>
        <v>0</v>
      </c>
      <c r="K1220" s="87" cm="1">
        <f t="array" ref="K1220">tblData[[#This Row],[Birthday 2024]]-_xlfn.SWITCH(tblData[[#This Row],[Day of week]],7,0,6,6,5,5,4,4,3,3,2,2,1,1)</f>
        <v>45578</v>
      </c>
      <c r="L1220" s="87">
        <f>IF(MONTH(tblData[[#This Row],[Birthday 2024]])=2,DATE(2024,2,25),EOMONTH(tblData[[#This Row],[Birthday 2024]],0)-4)</f>
        <v>45592</v>
      </c>
      <c r="M1220" s="87">
        <f>EOMONTH(tblData[[#This Row],[Birthday 2024]],0)</f>
        <v>45596</v>
      </c>
      <c r="N1220" s="87" t="b">
        <f>MEDIAN(tblData[[#This Row],[Last - 5]:[Last]],tblData[[#This Row],[Birthday 2024]])=tblData[[#This Row],[Birthday 2024]]</f>
        <v>0</v>
      </c>
      <c r="O1220" s="87" t="b">
        <f>DAY(tblData[[#This Row],[Birthday 2024]]) = DAY(EDATE(tblData[[#This Row],[Birthday 2024]],6))</f>
        <v>1</v>
      </c>
      <c r="P1220" s="87" t="b">
        <f>IF((tblData[[#This Row],[Day of week]]=7)+(tblData[[#This Row],[Day of week]]=6),TRUE,FALSE)</f>
        <v>0</v>
      </c>
      <c r="Q1220" s="3">
        <f>IF(tblData[[#This Row],[Is Weekend]],DAY(tblData[[#This Row],[Birthday 2024]]),0)</f>
        <v>0</v>
      </c>
    </row>
    <row r="1221" spans="2:17" ht="23.25" customHeight="1" x14ac:dyDescent="0.25">
      <c r="B1221" s="19" t="s">
        <v>1189</v>
      </c>
      <c r="C1221" s="20">
        <v>37119</v>
      </c>
      <c r="D1221" s="86">
        <f>DATE(2024,MONTH(tblData[[#This Row],[Birthday (MM/DD/YYYY)]]),DAY(tblData[[#This Row],[Birthday (MM/DD/YYYY)]]))</f>
        <v>45520</v>
      </c>
      <c r="E1221" s="3">
        <f>WEEKDAY(tblData[[#This Row],[Birthday 2024]],2)</f>
        <v>5</v>
      </c>
      <c r="F1221" s="3">
        <f>WEEKDAY(DATE(2024,MONTH(tblData[[#This Row],[Birthday 2024]]),1),2)</f>
        <v>4</v>
      </c>
      <c r="G1221" s="87">
        <f>DATE(2024,MONTH(tblData[[#This Row],[Birthday 2024]]),1)</f>
        <v>45505</v>
      </c>
      <c r="H1221" s="87">
        <f>IF(tblData[[#This Row],[First Day of week of the month]]&lt;=2,tblData[[#This Row],[First Day of week]]+2-tblData[[#This Row],[First Day of week of the month]],tblData[[#This Row],[First Day of week]]+7-tblData[[#This Row],[First Day of week of the month]]+2)</f>
        <v>45510</v>
      </c>
      <c r="I1221" s="87">
        <f>tblData[[#This Row],[First Tuesday of the month]]+7*2</f>
        <v>45524</v>
      </c>
      <c r="J1221" s="3" t="b">
        <f>tblData[[#This Row],[Third Tuesday of the month]]=tblData[[#This Row],[Birthday 2024]]</f>
        <v>0</v>
      </c>
      <c r="K1221" s="87" cm="1">
        <f t="array" ref="K1221">tblData[[#This Row],[Birthday 2024]]-_xlfn.SWITCH(tblData[[#This Row],[Day of week]],7,0,6,6,5,5,4,4,3,3,2,2,1,1)</f>
        <v>45515</v>
      </c>
      <c r="L1221" s="87">
        <f>IF(MONTH(tblData[[#This Row],[Birthday 2024]])=2,DATE(2024,2,25),EOMONTH(tblData[[#This Row],[Birthday 2024]],0)-4)</f>
        <v>45531</v>
      </c>
      <c r="M1221" s="87">
        <f>EOMONTH(tblData[[#This Row],[Birthday 2024]],0)</f>
        <v>45535</v>
      </c>
      <c r="N1221" s="87" t="b">
        <f>MEDIAN(tblData[[#This Row],[Last - 5]:[Last]],tblData[[#This Row],[Birthday 2024]])=tblData[[#This Row],[Birthday 2024]]</f>
        <v>0</v>
      </c>
      <c r="O1221" s="87" t="b">
        <f>DAY(tblData[[#This Row],[Birthday 2024]]) = DAY(EDATE(tblData[[#This Row],[Birthday 2024]],6))</f>
        <v>1</v>
      </c>
      <c r="P1221" s="87" t="b">
        <f>IF((tblData[[#This Row],[Day of week]]=7)+(tblData[[#This Row],[Day of week]]=6),TRUE,FALSE)</f>
        <v>0</v>
      </c>
      <c r="Q1221" s="3">
        <f>IF(tblData[[#This Row],[Is Weekend]],DAY(tblData[[#This Row],[Birthday 2024]]),0)</f>
        <v>0</v>
      </c>
    </row>
    <row r="1222" spans="2:17" ht="23.25" customHeight="1" x14ac:dyDescent="0.25">
      <c r="B1222" s="19" t="s">
        <v>1190</v>
      </c>
      <c r="C1222" s="20">
        <v>37552</v>
      </c>
      <c r="D1222" s="86">
        <f>DATE(2024,MONTH(tblData[[#This Row],[Birthday (MM/DD/YYYY)]]),DAY(tblData[[#This Row],[Birthday (MM/DD/YYYY)]]))</f>
        <v>45588</v>
      </c>
      <c r="E1222" s="3">
        <f>WEEKDAY(tblData[[#This Row],[Birthday 2024]],2)</f>
        <v>3</v>
      </c>
      <c r="F1222" s="3">
        <f>WEEKDAY(DATE(2024,MONTH(tblData[[#This Row],[Birthday 2024]]),1),2)</f>
        <v>2</v>
      </c>
      <c r="G1222" s="87">
        <f>DATE(2024,MONTH(tblData[[#This Row],[Birthday 2024]]),1)</f>
        <v>45566</v>
      </c>
      <c r="H1222" s="87">
        <f>IF(tblData[[#This Row],[First Day of week of the month]]&lt;=2,tblData[[#This Row],[First Day of week]]+2-tblData[[#This Row],[First Day of week of the month]],tblData[[#This Row],[First Day of week]]+7-tblData[[#This Row],[First Day of week of the month]]+2)</f>
        <v>45566</v>
      </c>
      <c r="I1222" s="87">
        <f>tblData[[#This Row],[First Tuesday of the month]]+7*2</f>
        <v>45580</v>
      </c>
      <c r="J1222" s="3" t="b">
        <f>tblData[[#This Row],[Third Tuesday of the month]]=tblData[[#This Row],[Birthday 2024]]</f>
        <v>0</v>
      </c>
      <c r="K1222" s="87" cm="1">
        <f t="array" ref="K1222">tblData[[#This Row],[Birthday 2024]]-_xlfn.SWITCH(tblData[[#This Row],[Day of week]],7,0,6,6,5,5,4,4,3,3,2,2,1,1)</f>
        <v>45585</v>
      </c>
      <c r="L1222" s="87">
        <f>IF(MONTH(tblData[[#This Row],[Birthday 2024]])=2,DATE(2024,2,25),EOMONTH(tblData[[#This Row],[Birthday 2024]],0)-4)</f>
        <v>45592</v>
      </c>
      <c r="M1222" s="87">
        <f>EOMONTH(tblData[[#This Row],[Birthday 2024]],0)</f>
        <v>45596</v>
      </c>
      <c r="N1222" s="87" t="b">
        <f>MEDIAN(tblData[[#This Row],[Last - 5]:[Last]],tblData[[#This Row],[Birthday 2024]])=tblData[[#This Row],[Birthday 2024]]</f>
        <v>0</v>
      </c>
      <c r="O1222" s="87" t="b">
        <f>DAY(tblData[[#This Row],[Birthday 2024]]) = DAY(EDATE(tblData[[#This Row],[Birthday 2024]],6))</f>
        <v>1</v>
      </c>
      <c r="P1222" s="87" t="b">
        <f>IF((tblData[[#This Row],[Day of week]]=7)+(tblData[[#This Row],[Day of week]]=6),TRUE,FALSE)</f>
        <v>0</v>
      </c>
      <c r="Q1222" s="3">
        <f>IF(tblData[[#This Row],[Is Weekend]],DAY(tblData[[#This Row],[Birthday 2024]]),0)</f>
        <v>0</v>
      </c>
    </row>
    <row r="1223" spans="2:17" ht="23.25" customHeight="1" x14ac:dyDescent="0.25">
      <c r="B1223" s="19" t="s">
        <v>1191</v>
      </c>
      <c r="C1223" s="20">
        <v>36935</v>
      </c>
      <c r="D1223" s="86">
        <f>DATE(2024,MONTH(tblData[[#This Row],[Birthday (MM/DD/YYYY)]]),DAY(tblData[[#This Row],[Birthday (MM/DD/YYYY)]]))</f>
        <v>45335</v>
      </c>
      <c r="E1223" s="3">
        <f>WEEKDAY(tblData[[#This Row],[Birthday 2024]],2)</f>
        <v>2</v>
      </c>
      <c r="F1223" s="3">
        <f>WEEKDAY(DATE(2024,MONTH(tblData[[#This Row],[Birthday 2024]]),1),2)</f>
        <v>4</v>
      </c>
      <c r="G1223" s="87">
        <f>DATE(2024,MONTH(tblData[[#This Row],[Birthday 2024]]),1)</f>
        <v>45323</v>
      </c>
      <c r="H1223" s="87">
        <f>IF(tblData[[#This Row],[First Day of week of the month]]&lt;=2,tblData[[#This Row],[First Day of week]]+2-tblData[[#This Row],[First Day of week of the month]],tblData[[#This Row],[First Day of week]]+7-tblData[[#This Row],[First Day of week of the month]]+2)</f>
        <v>45328</v>
      </c>
      <c r="I1223" s="87">
        <f>tblData[[#This Row],[First Tuesday of the month]]+7*2</f>
        <v>45342</v>
      </c>
      <c r="J1223" s="3" t="b">
        <f>tblData[[#This Row],[Third Tuesday of the month]]=tblData[[#This Row],[Birthday 2024]]</f>
        <v>0</v>
      </c>
      <c r="K1223" s="87" cm="1">
        <f t="array" ref="K1223">tblData[[#This Row],[Birthday 2024]]-_xlfn.SWITCH(tblData[[#This Row],[Day of week]],7,0,6,6,5,5,4,4,3,3,2,2,1,1)</f>
        <v>45333</v>
      </c>
      <c r="L1223" s="87">
        <f>IF(MONTH(tblData[[#This Row],[Birthday 2024]])=2,DATE(2024,2,25),EOMONTH(tblData[[#This Row],[Birthday 2024]],0)-4)</f>
        <v>45347</v>
      </c>
      <c r="M1223" s="87">
        <f>EOMONTH(tblData[[#This Row],[Birthday 2024]],0)</f>
        <v>45351</v>
      </c>
      <c r="N1223" s="87" t="b">
        <f>MEDIAN(tblData[[#This Row],[Last - 5]:[Last]],tblData[[#This Row],[Birthday 2024]])=tblData[[#This Row],[Birthday 2024]]</f>
        <v>0</v>
      </c>
      <c r="O1223" s="87" t="b">
        <f>DAY(tblData[[#This Row],[Birthday 2024]]) = DAY(EDATE(tblData[[#This Row],[Birthday 2024]],6))</f>
        <v>1</v>
      </c>
      <c r="P1223" s="87" t="b">
        <f>IF((tblData[[#This Row],[Day of week]]=7)+(tblData[[#This Row],[Day of week]]=6),TRUE,FALSE)</f>
        <v>0</v>
      </c>
      <c r="Q1223" s="3">
        <f>IF(tblData[[#This Row],[Is Weekend]],DAY(tblData[[#This Row],[Birthday 2024]]),0)</f>
        <v>0</v>
      </c>
    </row>
    <row r="1224" spans="2:17" ht="23.25" customHeight="1" x14ac:dyDescent="0.25">
      <c r="B1224" s="19" t="s">
        <v>1192</v>
      </c>
      <c r="C1224" s="20">
        <v>37269</v>
      </c>
      <c r="D1224" s="86">
        <f>DATE(2024,MONTH(tblData[[#This Row],[Birthday (MM/DD/YYYY)]]),DAY(tblData[[#This Row],[Birthday (MM/DD/YYYY)]]))</f>
        <v>45304</v>
      </c>
      <c r="E1224" s="3">
        <f>WEEKDAY(tblData[[#This Row],[Birthday 2024]],2)</f>
        <v>6</v>
      </c>
      <c r="F1224" s="3">
        <f>WEEKDAY(DATE(2024,MONTH(tblData[[#This Row],[Birthday 2024]]),1),2)</f>
        <v>1</v>
      </c>
      <c r="G1224" s="87">
        <f>DATE(2024,MONTH(tblData[[#This Row],[Birthday 2024]]),1)</f>
        <v>45292</v>
      </c>
      <c r="H1224" s="87">
        <f>IF(tblData[[#This Row],[First Day of week of the month]]&lt;=2,tblData[[#This Row],[First Day of week]]+2-tblData[[#This Row],[First Day of week of the month]],tblData[[#This Row],[First Day of week]]+7-tblData[[#This Row],[First Day of week of the month]]+2)</f>
        <v>45293</v>
      </c>
      <c r="I1224" s="87">
        <f>tblData[[#This Row],[First Tuesday of the month]]+7*2</f>
        <v>45307</v>
      </c>
      <c r="J1224" s="3" t="b">
        <f>tblData[[#This Row],[Third Tuesday of the month]]=tblData[[#This Row],[Birthday 2024]]</f>
        <v>0</v>
      </c>
      <c r="K1224" s="87" cm="1">
        <f t="array" ref="K1224">tblData[[#This Row],[Birthday 2024]]-_xlfn.SWITCH(tblData[[#This Row],[Day of week]],7,0,6,6,5,5,4,4,3,3,2,2,1,1)</f>
        <v>45298</v>
      </c>
      <c r="L1224" s="87">
        <f>IF(MONTH(tblData[[#This Row],[Birthday 2024]])=2,DATE(2024,2,25),EOMONTH(tblData[[#This Row],[Birthday 2024]],0)-4)</f>
        <v>45318</v>
      </c>
      <c r="M1224" s="87">
        <f>EOMONTH(tblData[[#This Row],[Birthday 2024]],0)</f>
        <v>45322</v>
      </c>
      <c r="N1224" s="87" t="b">
        <f>MEDIAN(tblData[[#This Row],[Last - 5]:[Last]],tblData[[#This Row],[Birthday 2024]])=tblData[[#This Row],[Birthday 2024]]</f>
        <v>0</v>
      </c>
      <c r="O1224" s="87" t="b">
        <f>DAY(tblData[[#This Row],[Birthday 2024]]) = DAY(EDATE(tblData[[#This Row],[Birthday 2024]],6))</f>
        <v>1</v>
      </c>
      <c r="P1224" s="87" t="b">
        <f>IF((tblData[[#This Row],[Day of week]]=7)+(tblData[[#This Row],[Day of week]]=6),TRUE,FALSE)</f>
        <v>1</v>
      </c>
      <c r="Q1224" s="3">
        <f>IF(tblData[[#This Row],[Is Weekend]],DAY(tblData[[#This Row],[Birthday 2024]]),0)</f>
        <v>13</v>
      </c>
    </row>
    <row r="1225" spans="2:17" ht="23.25" customHeight="1" x14ac:dyDescent="0.25">
      <c r="B1225" s="19" t="s">
        <v>1193</v>
      </c>
      <c r="C1225" s="20">
        <v>37674</v>
      </c>
      <c r="D1225" s="86">
        <f>DATE(2024,MONTH(tblData[[#This Row],[Birthday (MM/DD/YYYY)]]),DAY(tblData[[#This Row],[Birthday (MM/DD/YYYY)]]))</f>
        <v>45344</v>
      </c>
      <c r="E1225" s="3">
        <f>WEEKDAY(tblData[[#This Row],[Birthday 2024]],2)</f>
        <v>4</v>
      </c>
      <c r="F1225" s="3">
        <f>WEEKDAY(DATE(2024,MONTH(tblData[[#This Row],[Birthday 2024]]),1),2)</f>
        <v>4</v>
      </c>
      <c r="G1225" s="87">
        <f>DATE(2024,MONTH(tblData[[#This Row],[Birthday 2024]]),1)</f>
        <v>45323</v>
      </c>
      <c r="H1225" s="87">
        <f>IF(tblData[[#This Row],[First Day of week of the month]]&lt;=2,tblData[[#This Row],[First Day of week]]+2-tblData[[#This Row],[First Day of week of the month]],tblData[[#This Row],[First Day of week]]+7-tblData[[#This Row],[First Day of week of the month]]+2)</f>
        <v>45328</v>
      </c>
      <c r="I1225" s="87">
        <f>tblData[[#This Row],[First Tuesday of the month]]+7*2</f>
        <v>45342</v>
      </c>
      <c r="J1225" s="3" t="b">
        <f>tblData[[#This Row],[Third Tuesday of the month]]=tblData[[#This Row],[Birthday 2024]]</f>
        <v>0</v>
      </c>
      <c r="K1225" s="87" cm="1">
        <f t="array" ref="K1225">tblData[[#This Row],[Birthday 2024]]-_xlfn.SWITCH(tblData[[#This Row],[Day of week]],7,0,6,6,5,5,4,4,3,3,2,2,1,1)</f>
        <v>45340</v>
      </c>
      <c r="L1225" s="87">
        <f>IF(MONTH(tblData[[#This Row],[Birthday 2024]])=2,DATE(2024,2,25),EOMONTH(tblData[[#This Row],[Birthday 2024]],0)-4)</f>
        <v>45347</v>
      </c>
      <c r="M1225" s="87">
        <f>EOMONTH(tblData[[#This Row],[Birthday 2024]],0)</f>
        <v>45351</v>
      </c>
      <c r="N1225" s="87" t="b">
        <f>MEDIAN(tblData[[#This Row],[Last - 5]:[Last]],tblData[[#This Row],[Birthday 2024]])=tblData[[#This Row],[Birthday 2024]]</f>
        <v>0</v>
      </c>
      <c r="O1225" s="87" t="b">
        <f>DAY(tblData[[#This Row],[Birthday 2024]]) = DAY(EDATE(tblData[[#This Row],[Birthday 2024]],6))</f>
        <v>1</v>
      </c>
      <c r="P1225" s="87" t="b">
        <f>IF((tblData[[#This Row],[Day of week]]=7)+(tblData[[#This Row],[Day of week]]=6),TRUE,FALSE)</f>
        <v>0</v>
      </c>
      <c r="Q1225" s="3">
        <f>IF(tblData[[#This Row],[Is Weekend]],DAY(tblData[[#This Row],[Birthday 2024]]),0)</f>
        <v>0</v>
      </c>
    </row>
    <row r="1226" spans="2:17" ht="23.25" customHeight="1" x14ac:dyDescent="0.25">
      <c r="B1226" s="19" t="s">
        <v>1194</v>
      </c>
      <c r="C1226" s="20">
        <v>37171</v>
      </c>
      <c r="D1226" s="86">
        <f>DATE(2024,MONTH(tblData[[#This Row],[Birthday (MM/DD/YYYY)]]),DAY(tblData[[#This Row],[Birthday (MM/DD/YYYY)]]))</f>
        <v>45572</v>
      </c>
      <c r="E1226" s="3">
        <f>WEEKDAY(tblData[[#This Row],[Birthday 2024]],2)</f>
        <v>1</v>
      </c>
      <c r="F1226" s="3">
        <f>WEEKDAY(DATE(2024,MONTH(tblData[[#This Row],[Birthday 2024]]),1),2)</f>
        <v>2</v>
      </c>
      <c r="G1226" s="87">
        <f>DATE(2024,MONTH(tblData[[#This Row],[Birthday 2024]]),1)</f>
        <v>45566</v>
      </c>
      <c r="H1226" s="87">
        <f>IF(tblData[[#This Row],[First Day of week of the month]]&lt;=2,tblData[[#This Row],[First Day of week]]+2-tblData[[#This Row],[First Day of week of the month]],tblData[[#This Row],[First Day of week]]+7-tblData[[#This Row],[First Day of week of the month]]+2)</f>
        <v>45566</v>
      </c>
      <c r="I1226" s="87">
        <f>tblData[[#This Row],[First Tuesday of the month]]+7*2</f>
        <v>45580</v>
      </c>
      <c r="J1226" s="3" t="b">
        <f>tblData[[#This Row],[Third Tuesday of the month]]=tblData[[#This Row],[Birthday 2024]]</f>
        <v>0</v>
      </c>
      <c r="K1226" s="87" cm="1">
        <f t="array" ref="K1226">tblData[[#This Row],[Birthday 2024]]-_xlfn.SWITCH(tblData[[#This Row],[Day of week]],7,0,6,6,5,5,4,4,3,3,2,2,1,1)</f>
        <v>45571</v>
      </c>
      <c r="L1226" s="87">
        <f>IF(MONTH(tblData[[#This Row],[Birthday 2024]])=2,DATE(2024,2,25),EOMONTH(tblData[[#This Row],[Birthday 2024]],0)-4)</f>
        <v>45592</v>
      </c>
      <c r="M1226" s="87">
        <f>EOMONTH(tblData[[#This Row],[Birthday 2024]],0)</f>
        <v>45596</v>
      </c>
      <c r="N1226" s="87" t="b">
        <f>MEDIAN(tblData[[#This Row],[Last - 5]:[Last]],tblData[[#This Row],[Birthday 2024]])=tblData[[#This Row],[Birthday 2024]]</f>
        <v>0</v>
      </c>
      <c r="O1226" s="87" t="b">
        <f>DAY(tblData[[#This Row],[Birthday 2024]]) = DAY(EDATE(tblData[[#This Row],[Birthday 2024]],6))</f>
        <v>1</v>
      </c>
      <c r="P1226" s="87" t="b">
        <f>IF((tblData[[#This Row],[Day of week]]=7)+(tblData[[#This Row],[Day of week]]=6),TRUE,FALSE)</f>
        <v>0</v>
      </c>
      <c r="Q1226" s="3">
        <f>IF(tblData[[#This Row],[Is Weekend]],DAY(tblData[[#This Row],[Birthday 2024]]),0)</f>
        <v>0</v>
      </c>
    </row>
    <row r="1227" spans="2:17" ht="23.25" customHeight="1" x14ac:dyDescent="0.25">
      <c r="B1227" s="19" t="s">
        <v>1195</v>
      </c>
      <c r="C1227" s="20">
        <v>37533</v>
      </c>
      <c r="D1227" s="86">
        <f>DATE(2024,MONTH(tblData[[#This Row],[Birthday (MM/DD/YYYY)]]),DAY(tblData[[#This Row],[Birthday (MM/DD/YYYY)]]))</f>
        <v>45569</v>
      </c>
      <c r="E1227" s="3">
        <f>WEEKDAY(tblData[[#This Row],[Birthday 2024]],2)</f>
        <v>5</v>
      </c>
      <c r="F1227" s="3">
        <f>WEEKDAY(DATE(2024,MONTH(tblData[[#This Row],[Birthday 2024]]),1),2)</f>
        <v>2</v>
      </c>
      <c r="G1227" s="87">
        <f>DATE(2024,MONTH(tblData[[#This Row],[Birthday 2024]]),1)</f>
        <v>45566</v>
      </c>
      <c r="H1227" s="87">
        <f>IF(tblData[[#This Row],[First Day of week of the month]]&lt;=2,tblData[[#This Row],[First Day of week]]+2-tblData[[#This Row],[First Day of week of the month]],tblData[[#This Row],[First Day of week]]+7-tblData[[#This Row],[First Day of week of the month]]+2)</f>
        <v>45566</v>
      </c>
      <c r="I1227" s="87">
        <f>tblData[[#This Row],[First Tuesday of the month]]+7*2</f>
        <v>45580</v>
      </c>
      <c r="J1227" s="3" t="b">
        <f>tblData[[#This Row],[Third Tuesday of the month]]=tblData[[#This Row],[Birthday 2024]]</f>
        <v>0</v>
      </c>
      <c r="K1227" s="87" cm="1">
        <f t="array" ref="K1227">tblData[[#This Row],[Birthday 2024]]-_xlfn.SWITCH(tblData[[#This Row],[Day of week]],7,0,6,6,5,5,4,4,3,3,2,2,1,1)</f>
        <v>45564</v>
      </c>
      <c r="L1227" s="87">
        <f>IF(MONTH(tblData[[#This Row],[Birthday 2024]])=2,DATE(2024,2,25),EOMONTH(tblData[[#This Row],[Birthday 2024]],0)-4)</f>
        <v>45592</v>
      </c>
      <c r="M1227" s="87">
        <f>EOMONTH(tblData[[#This Row],[Birthday 2024]],0)</f>
        <v>45596</v>
      </c>
      <c r="N1227" s="87" t="b">
        <f>MEDIAN(tblData[[#This Row],[Last - 5]:[Last]],tblData[[#This Row],[Birthday 2024]])=tblData[[#This Row],[Birthday 2024]]</f>
        <v>0</v>
      </c>
      <c r="O1227" s="87" t="b">
        <f>DAY(tblData[[#This Row],[Birthday 2024]]) = DAY(EDATE(tblData[[#This Row],[Birthday 2024]],6))</f>
        <v>1</v>
      </c>
      <c r="P1227" s="87" t="b">
        <f>IF((tblData[[#This Row],[Day of week]]=7)+(tblData[[#This Row],[Day of week]]=6),TRUE,FALSE)</f>
        <v>0</v>
      </c>
      <c r="Q1227" s="3">
        <f>IF(tblData[[#This Row],[Is Weekend]],DAY(tblData[[#This Row],[Birthday 2024]]),0)</f>
        <v>0</v>
      </c>
    </row>
    <row r="1228" spans="2:17" ht="23.25" customHeight="1" x14ac:dyDescent="0.25">
      <c r="B1228" s="19" t="s">
        <v>1196</v>
      </c>
      <c r="C1228" s="20">
        <v>37991</v>
      </c>
      <c r="D1228" s="86">
        <f>DATE(2024,MONTH(tblData[[#This Row],[Birthday (MM/DD/YYYY)]]),DAY(tblData[[#This Row],[Birthday (MM/DD/YYYY)]]))</f>
        <v>45296</v>
      </c>
      <c r="E1228" s="3">
        <f>WEEKDAY(tblData[[#This Row],[Birthday 2024]],2)</f>
        <v>5</v>
      </c>
      <c r="F1228" s="3">
        <f>WEEKDAY(DATE(2024,MONTH(tblData[[#This Row],[Birthday 2024]]),1),2)</f>
        <v>1</v>
      </c>
      <c r="G1228" s="87">
        <f>DATE(2024,MONTH(tblData[[#This Row],[Birthday 2024]]),1)</f>
        <v>45292</v>
      </c>
      <c r="H1228" s="87">
        <f>IF(tblData[[#This Row],[First Day of week of the month]]&lt;=2,tblData[[#This Row],[First Day of week]]+2-tblData[[#This Row],[First Day of week of the month]],tblData[[#This Row],[First Day of week]]+7-tblData[[#This Row],[First Day of week of the month]]+2)</f>
        <v>45293</v>
      </c>
      <c r="I1228" s="87">
        <f>tblData[[#This Row],[First Tuesday of the month]]+7*2</f>
        <v>45307</v>
      </c>
      <c r="J1228" s="3" t="b">
        <f>tblData[[#This Row],[Third Tuesday of the month]]=tblData[[#This Row],[Birthday 2024]]</f>
        <v>0</v>
      </c>
      <c r="K1228" s="87" cm="1">
        <f t="array" ref="K1228">tblData[[#This Row],[Birthday 2024]]-_xlfn.SWITCH(tblData[[#This Row],[Day of week]],7,0,6,6,5,5,4,4,3,3,2,2,1,1)</f>
        <v>45291</v>
      </c>
      <c r="L1228" s="87">
        <f>IF(MONTH(tblData[[#This Row],[Birthday 2024]])=2,DATE(2024,2,25),EOMONTH(tblData[[#This Row],[Birthday 2024]],0)-4)</f>
        <v>45318</v>
      </c>
      <c r="M1228" s="87">
        <f>EOMONTH(tblData[[#This Row],[Birthday 2024]],0)</f>
        <v>45322</v>
      </c>
      <c r="N1228" s="87" t="b">
        <f>MEDIAN(tblData[[#This Row],[Last - 5]:[Last]],tblData[[#This Row],[Birthday 2024]])=tblData[[#This Row],[Birthday 2024]]</f>
        <v>0</v>
      </c>
      <c r="O1228" s="87" t="b">
        <f>DAY(tblData[[#This Row],[Birthday 2024]]) = DAY(EDATE(tblData[[#This Row],[Birthday 2024]],6))</f>
        <v>1</v>
      </c>
      <c r="P1228" s="87" t="b">
        <f>IF((tblData[[#This Row],[Day of week]]=7)+(tblData[[#This Row],[Day of week]]=6),TRUE,FALSE)</f>
        <v>0</v>
      </c>
      <c r="Q1228" s="3">
        <f>IF(tblData[[#This Row],[Is Weekend]],DAY(tblData[[#This Row],[Birthday 2024]]),0)</f>
        <v>0</v>
      </c>
    </row>
    <row r="1229" spans="2:17" ht="23.25" customHeight="1" x14ac:dyDescent="0.25">
      <c r="B1229" s="19" t="s">
        <v>1197</v>
      </c>
      <c r="C1229" s="20">
        <v>37669</v>
      </c>
      <c r="D1229" s="86">
        <f>DATE(2024,MONTH(tblData[[#This Row],[Birthday (MM/DD/YYYY)]]),DAY(tblData[[#This Row],[Birthday (MM/DD/YYYY)]]))</f>
        <v>45339</v>
      </c>
      <c r="E1229" s="3">
        <f>WEEKDAY(tblData[[#This Row],[Birthday 2024]],2)</f>
        <v>6</v>
      </c>
      <c r="F1229" s="3">
        <f>WEEKDAY(DATE(2024,MONTH(tblData[[#This Row],[Birthday 2024]]),1),2)</f>
        <v>4</v>
      </c>
      <c r="G1229" s="87">
        <f>DATE(2024,MONTH(tblData[[#This Row],[Birthday 2024]]),1)</f>
        <v>45323</v>
      </c>
      <c r="H1229" s="87">
        <f>IF(tblData[[#This Row],[First Day of week of the month]]&lt;=2,tblData[[#This Row],[First Day of week]]+2-tblData[[#This Row],[First Day of week of the month]],tblData[[#This Row],[First Day of week]]+7-tblData[[#This Row],[First Day of week of the month]]+2)</f>
        <v>45328</v>
      </c>
      <c r="I1229" s="87">
        <f>tblData[[#This Row],[First Tuesday of the month]]+7*2</f>
        <v>45342</v>
      </c>
      <c r="J1229" s="3" t="b">
        <f>tblData[[#This Row],[Third Tuesday of the month]]=tblData[[#This Row],[Birthday 2024]]</f>
        <v>0</v>
      </c>
      <c r="K1229" s="87" cm="1">
        <f t="array" ref="K1229">tblData[[#This Row],[Birthday 2024]]-_xlfn.SWITCH(tblData[[#This Row],[Day of week]],7,0,6,6,5,5,4,4,3,3,2,2,1,1)</f>
        <v>45333</v>
      </c>
      <c r="L1229" s="87">
        <f>IF(MONTH(tblData[[#This Row],[Birthday 2024]])=2,DATE(2024,2,25),EOMONTH(tblData[[#This Row],[Birthday 2024]],0)-4)</f>
        <v>45347</v>
      </c>
      <c r="M1229" s="87">
        <f>EOMONTH(tblData[[#This Row],[Birthday 2024]],0)</f>
        <v>45351</v>
      </c>
      <c r="N1229" s="87" t="b">
        <f>MEDIAN(tblData[[#This Row],[Last - 5]:[Last]],tblData[[#This Row],[Birthday 2024]])=tblData[[#This Row],[Birthday 2024]]</f>
        <v>0</v>
      </c>
      <c r="O1229" s="87" t="b">
        <f>DAY(tblData[[#This Row],[Birthday 2024]]) = DAY(EDATE(tblData[[#This Row],[Birthday 2024]],6))</f>
        <v>1</v>
      </c>
      <c r="P1229" s="87" t="b">
        <f>IF((tblData[[#This Row],[Day of week]]=7)+(tblData[[#This Row],[Day of week]]=6),TRUE,FALSE)</f>
        <v>1</v>
      </c>
      <c r="Q1229" s="3">
        <f>IF(tblData[[#This Row],[Is Weekend]],DAY(tblData[[#This Row],[Birthday 2024]]),0)</f>
        <v>17</v>
      </c>
    </row>
    <row r="1230" spans="2:17" ht="23.25" customHeight="1" x14ac:dyDescent="0.25">
      <c r="B1230" s="19" t="s">
        <v>1198</v>
      </c>
      <c r="C1230" s="20">
        <v>38009</v>
      </c>
      <c r="D1230" s="86">
        <f>DATE(2024,MONTH(tblData[[#This Row],[Birthday (MM/DD/YYYY)]]),DAY(tblData[[#This Row],[Birthday (MM/DD/YYYY)]]))</f>
        <v>45314</v>
      </c>
      <c r="E1230" s="3">
        <f>WEEKDAY(tblData[[#This Row],[Birthday 2024]],2)</f>
        <v>2</v>
      </c>
      <c r="F1230" s="3">
        <f>WEEKDAY(DATE(2024,MONTH(tblData[[#This Row],[Birthday 2024]]),1),2)</f>
        <v>1</v>
      </c>
      <c r="G1230" s="87">
        <f>DATE(2024,MONTH(tblData[[#This Row],[Birthday 2024]]),1)</f>
        <v>45292</v>
      </c>
      <c r="H1230" s="87">
        <f>IF(tblData[[#This Row],[First Day of week of the month]]&lt;=2,tblData[[#This Row],[First Day of week]]+2-tblData[[#This Row],[First Day of week of the month]],tblData[[#This Row],[First Day of week]]+7-tblData[[#This Row],[First Day of week of the month]]+2)</f>
        <v>45293</v>
      </c>
      <c r="I1230" s="87">
        <f>tblData[[#This Row],[First Tuesday of the month]]+7*2</f>
        <v>45307</v>
      </c>
      <c r="J1230" s="3" t="b">
        <f>tblData[[#This Row],[Third Tuesday of the month]]=tblData[[#This Row],[Birthday 2024]]</f>
        <v>0</v>
      </c>
      <c r="K1230" s="87" cm="1">
        <f t="array" ref="K1230">tblData[[#This Row],[Birthday 2024]]-_xlfn.SWITCH(tblData[[#This Row],[Day of week]],7,0,6,6,5,5,4,4,3,3,2,2,1,1)</f>
        <v>45312</v>
      </c>
      <c r="L1230" s="87">
        <f>IF(MONTH(tblData[[#This Row],[Birthday 2024]])=2,DATE(2024,2,25),EOMONTH(tblData[[#This Row],[Birthday 2024]],0)-4)</f>
        <v>45318</v>
      </c>
      <c r="M1230" s="87">
        <f>EOMONTH(tblData[[#This Row],[Birthday 2024]],0)</f>
        <v>45322</v>
      </c>
      <c r="N1230" s="87" t="b">
        <f>MEDIAN(tblData[[#This Row],[Last - 5]:[Last]],tblData[[#This Row],[Birthday 2024]])=tblData[[#This Row],[Birthday 2024]]</f>
        <v>0</v>
      </c>
      <c r="O1230" s="87" t="b">
        <f>DAY(tblData[[#This Row],[Birthday 2024]]) = DAY(EDATE(tblData[[#This Row],[Birthday 2024]],6))</f>
        <v>1</v>
      </c>
      <c r="P1230" s="87" t="b">
        <f>IF((tblData[[#This Row],[Day of week]]=7)+(tblData[[#This Row],[Day of week]]=6),TRUE,FALSE)</f>
        <v>0</v>
      </c>
      <c r="Q1230" s="3">
        <f>IF(tblData[[#This Row],[Is Weekend]],DAY(tblData[[#This Row],[Birthday 2024]]),0)</f>
        <v>0</v>
      </c>
    </row>
    <row r="1231" spans="2:17" ht="23.25" customHeight="1" x14ac:dyDescent="0.25">
      <c r="B1231" s="19" t="s">
        <v>1199</v>
      </c>
      <c r="C1231" s="20">
        <v>37290</v>
      </c>
      <c r="D1231" s="86">
        <f>DATE(2024,MONTH(tblData[[#This Row],[Birthday (MM/DD/YYYY)]]),DAY(tblData[[#This Row],[Birthday (MM/DD/YYYY)]]))</f>
        <v>45325</v>
      </c>
      <c r="E1231" s="3">
        <f>WEEKDAY(tblData[[#This Row],[Birthday 2024]],2)</f>
        <v>6</v>
      </c>
      <c r="F1231" s="3">
        <f>WEEKDAY(DATE(2024,MONTH(tblData[[#This Row],[Birthday 2024]]),1),2)</f>
        <v>4</v>
      </c>
      <c r="G1231" s="87">
        <f>DATE(2024,MONTH(tblData[[#This Row],[Birthday 2024]]),1)</f>
        <v>45323</v>
      </c>
      <c r="H1231" s="87">
        <f>IF(tblData[[#This Row],[First Day of week of the month]]&lt;=2,tblData[[#This Row],[First Day of week]]+2-tblData[[#This Row],[First Day of week of the month]],tblData[[#This Row],[First Day of week]]+7-tblData[[#This Row],[First Day of week of the month]]+2)</f>
        <v>45328</v>
      </c>
      <c r="I1231" s="87">
        <f>tblData[[#This Row],[First Tuesday of the month]]+7*2</f>
        <v>45342</v>
      </c>
      <c r="J1231" s="3" t="b">
        <f>tblData[[#This Row],[Third Tuesday of the month]]=tblData[[#This Row],[Birthday 2024]]</f>
        <v>0</v>
      </c>
      <c r="K1231" s="87" cm="1">
        <f t="array" ref="K1231">tblData[[#This Row],[Birthday 2024]]-_xlfn.SWITCH(tblData[[#This Row],[Day of week]],7,0,6,6,5,5,4,4,3,3,2,2,1,1)</f>
        <v>45319</v>
      </c>
      <c r="L1231" s="87">
        <f>IF(MONTH(tblData[[#This Row],[Birthday 2024]])=2,DATE(2024,2,25),EOMONTH(tblData[[#This Row],[Birthday 2024]],0)-4)</f>
        <v>45347</v>
      </c>
      <c r="M1231" s="87">
        <f>EOMONTH(tblData[[#This Row],[Birthday 2024]],0)</f>
        <v>45351</v>
      </c>
      <c r="N1231" s="87" t="b">
        <f>MEDIAN(tblData[[#This Row],[Last - 5]:[Last]],tblData[[#This Row],[Birthday 2024]])=tblData[[#This Row],[Birthday 2024]]</f>
        <v>0</v>
      </c>
      <c r="O1231" s="87" t="b">
        <f>DAY(tblData[[#This Row],[Birthday 2024]]) = DAY(EDATE(tblData[[#This Row],[Birthday 2024]],6))</f>
        <v>1</v>
      </c>
      <c r="P1231" s="87" t="b">
        <f>IF((tblData[[#This Row],[Day of week]]=7)+(tblData[[#This Row],[Day of week]]=6),TRUE,FALSE)</f>
        <v>1</v>
      </c>
      <c r="Q1231" s="3">
        <f>IF(tblData[[#This Row],[Is Weekend]],DAY(tblData[[#This Row],[Birthday 2024]]),0)</f>
        <v>3</v>
      </c>
    </row>
    <row r="1232" spans="2:17" ht="23.25" customHeight="1" x14ac:dyDescent="0.25">
      <c r="B1232" s="19" t="s">
        <v>1200</v>
      </c>
      <c r="C1232" s="20">
        <v>37971</v>
      </c>
      <c r="D1232" s="86">
        <f>DATE(2024,MONTH(tblData[[#This Row],[Birthday (MM/DD/YYYY)]]),DAY(tblData[[#This Row],[Birthday (MM/DD/YYYY)]]))</f>
        <v>45642</v>
      </c>
      <c r="E1232" s="3">
        <f>WEEKDAY(tblData[[#This Row],[Birthday 2024]],2)</f>
        <v>1</v>
      </c>
      <c r="F1232" s="3">
        <f>WEEKDAY(DATE(2024,MONTH(tblData[[#This Row],[Birthday 2024]]),1),2)</f>
        <v>7</v>
      </c>
      <c r="G1232" s="87">
        <f>DATE(2024,MONTH(tblData[[#This Row],[Birthday 2024]]),1)</f>
        <v>45627</v>
      </c>
      <c r="H1232" s="87">
        <f>IF(tblData[[#This Row],[First Day of week of the month]]&lt;=2,tblData[[#This Row],[First Day of week]]+2-tblData[[#This Row],[First Day of week of the month]],tblData[[#This Row],[First Day of week]]+7-tblData[[#This Row],[First Day of week of the month]]+2)</f>
        <v>45629</v>
      </c>
      <c r="I1232" s="87">
        <f>tblData[[#This Row],[First Tuesday of the month]]+7*2</f>
        <v>45643</v>
      </c>
      <c r="J1232" s="3" t="b">
        <f>tblData[[#This Row],[Third Tuesday of the month]]=tblData[[#This Row],[Birthday 2024]]</f>
        <v>0</v>
      </c>
      <c r="K1232" s="87" cm="1">
        <f t="array" ref="K1232">tblData[[#This Row],[Birthday 2024]]-_xlfn.SWITCH(tblData[[#This Row],[Day of week]],7,0,6,6,5,5,4,4,3,3,2,2,1,1)</f>
        <v>45641</v>
      </c>
      <c r="L1232" s="87">
        <f>IF(MONTH(tblData[[#This Row],[Birthday 2024]])=2,DATE(2024,2,25),EOMONTH(tblData[[#This Row],[Birthday 2024]],0)-4)</f>
        <v>45653</v>
      </c>
      <c r="M1232" s="87">
        <f>EOMONTH(tblData[[#This Row],[Birthday 2024]],0)</f>
        <v>45657</v>
      </c>
      <c r="N1232" s="87" t="b">
        <f>MEDIAN(tblData[[#This Row],[Last - 5]:[Last]],tblData[[#This Row],[Birthday 2024]])=tblData[[#This Row],[Birthday 2024]]</f>
        <v>0</v>
      </c>
      <c r="O1232" s="87" t="b">
        <f>DAY(tblData[[#This Row],[Birthday 2024]]) = DAY(EDATE(tblData[[#This Row],[Birthday 2024]],6))</f>
        <v>1</v>
      </c>
      <c r="P1232" s="87" t="b">
        <f>IF((tblData[[#This Row],[Day of week]]=7)+(tblData[[#This Row],[Day of week]]=6),TRUE,FALSE)</f>
        <v>0</v>
      </c>
      <c r="Q1232" s="3">
        <f>IF(tblData[[#This Row],[Is Weekend]],DAY(tblData[[#This Row],[Birthday 2024]]),0)</f>
        <v>0</v>
      </c>
    </row>
    <row r="1233" spans="2:17" ht="23.25" customHeight="1" x14ac:dyDescent="0.25">
      <c r="B1233" s="19" t="s">
        <v>1201</v>
      </c>
      <c r="C1233" s="20">
        <v>37008</v>
      </c>
      <c r="D1233" s="86">
        <f>DATE(2024,MONTH(tblData[[#This Row],[Birthday (MM/DD/YYYY)]]),DAY(tblData[[#This Row],[Birthday (MM/DD/YYYY)]]))</f>
        <v>45409</v>
      </c>
      <c r="E1233" s="3">
        <f>WEEKDAY(tblData[[#This Row],[Birthday 2024]],2)</f>
        <v>6</v>
      </c>
      <c r="F1233" s="3">
        <f>WEEKDAY(DATE(2024,MONTH(tblData[[#This Row],[Birthday 2024]]),1),2)</f>
        <v>1</v>
      </c>
      <c r="G1233" s="87">
        <f>DATE(2024,MONTH(tblData[[#This Row],[Birthday 2024]]),1)</f>
        <v>45383</v>
      </c>
      <c r="H1233" s="87">
        <f>IF(tblData[[#This Row],[First Day of week of the month]]&lt;=2,tblData[[#This Row],[First Day of week]]+2-tblData[[#This Row],[First Day of week of the month]],tblData[[#This Row],[First Day of week]]+7-tblData[[#This Row],[First Day of week of the month]]+2)</f>
        <v>45384</v>
      </c>
      <c r="I1233" s="87">
        <f>tblData[[#This Row],[First Tuesday of the month]]+7*2</f>
        <v>45398</v>
      </c>
      <c r="J1233" s="3" t="b">
        <f>tblData[[#This Row],[Third Tuesday of the month]]=tblData[[#This Row],[Birthday 2024]]</f>
        <v>0</v>
      </c>
      <c r="K1233" s="87" cm="1">
        <f t="array" ref="K1233">tblData[[#This Row],[Birthday 2024]]-_xlfn.SWITCH(tblData[[#This Row],[Day of week]],7,0,6,6,5,5,4,4,3,3,2,2,1,1)</f>
        <v>45403</v>
      </c>
      <c r="L1233" s="87">
        <f>IF(MONTH(tblData[[#This Row],[Birthday 2024]])=2,DATE(2024,2,25),EOMONTH(tblData[[#This Row],[Birthday 2024]],0)-4)</f>
        <v>45408</v>
      </c>
      <c r="M1233" s="87">
        <f>EOMONTH(tblData[[#This Row],[Birthday 2024]],0)</f>
        <v>45412</v>
      </c>
      <c r="N1233" s="87" t="b">
        <f>MEDIAN(tblData[[#This Row],[Last - 5]:[Last]],tblData[[#This Row],[Birthday 2024]])=tblData[[#This Row],[Birthday 2024]]</f>
        <v>1</v>
      </c>
      <c r="O1233" s="87" t="b">
        <f>DAY(tblData[[#This Row],[Birthday 2024]]) = DAY(EDATE(tblData[[#This Row],[Birthday 2024]],6))</f>
        <v>1</v>
      </c>
      <c r="P1233" s="87" t="b">
        <f>IF((tblData[[#This Row],[Day of week]]=7)+(tblData[[#This Row],[Day of week]]=6),TRUE,FALSE)</f>
        <v>1</v>
      </c>
      <c r="Q1233" s="3">
        <f>IF(tblData[[#This Row],[Is Weekend]],DAY(tblData[[#This Row],[Birthday 2024]]),0)</f>
        <v>27</v>
      </c>
    </row>
    <row r="1234" spans="2:17" ht="23.25" customHeight="1" x14ac:dyDescent="0.25">
      <c r="B1234" s="19" t="s">
        <v>1202</v>
      </c>
      <c r="C1234" s="20">
        <v>38119</v>
      </c>
      <c r="D1234" s="86">
        <f>DATE(2024,MONTH(tblData[[#This Row],[Birthday (MM/DD/YYYY)]]),DAY(tblData[[#This Row],[Birthday (MM/DD/YYYY)]]))</f>
        <v>45424</v>
      </c>
      <c r="E1234" s="3">
        <f>WEEKDAY(tblData[[#This Row],[Birthday 2024]],2)</f>
        <v>7</v>
      </c>
      <c r="F1234" s="3">
        <f>WEEKDAY(DATE(2024,MONTH(tblData[[#This Row],[Birthday 2024]]),1),2)</f>
        <v>3</v>
      </c>
      <c r="G1234" s="87">
        <f>DATE(2024,MONTH(tblData[[#This Row],[Birthday 2024]]),1)</f>
        <v>45413</v>
      </c>
      <c r="H1234" s="87">
        <f>IF(tblData[[#This Row],[First Day of week of the month]]&lt;=2,tblData[[#This Row],[First Day of week]]+2-tblData[[#This Row],[First Day of week of the month]],tblData[[#This Row],[First Day of week]]+7-tblData[[#This Row],[First Day of week of the month]]+2)</f>
        <v>45419</v>
      </c>
      <c r="I1234" s="87">
        <f>tblData[[#This Row],[First Tuesday of the month]]+7*2</f>
        <v>45433</v>
      </c>
      <c r="J1234" s="3" t="b">
        <f>tblData[[#This Row],[Third Tuesday of the month]]=tblData[[#This Row],[Birthday 2024]]</f>
        <v>0</v>
      </c>
      <c r="K1234" s="87" cm="1">
        <f t="array" ref="K1234">tblData[[#This Row],[Birthday 2024]]-_xlfn.SWITCH(tblData[[#This Row],[Day of week]],7,0,6,6,5,5,4,4,3,3,2,2,1,1)</f>
        <v>45424</v>
      </c>
      <c r="L1234" s="87">
        <f>IF(MONTH(tblData[[#This Row],[Birthday 2024]])=2,DATE(2024,2,25),EOMONTH(tblData[[#This Row],[Birthday 2024]],0)-4)</f>
        <v>45439</v>
      </c>
      <c r="M1234" s="87">
        <f>EOMONTH(tblData[[#This Row],[Birthday 2024]],0)</f>
        <v>45443</v>
      </c>
      <c r="N1234" s="87" t="b">
        <f>MEDIAN(tblData[[#This Row],[Last - 5]:[Last]],tblData[[#This Row],[Birthday 2024]])=tblData[[#This Row],[Birthday 2024]]</f>
        <v>0</v>
      </c>
      <c r="O1234" s="87" t="b">
        <f>DAY(tblData[[#This Row],[Birthday 2024]]) = DAY(EDATE(tblData[[#This Row],[Birthday 2024]],6))</f>
        <v>1</v>
      </c>
      <c r="P1234" s="87" t="b">
        <f>IF((tblData[[#This Row],[Day of week]]=7)+(tblData[[#This Row],[Day of week]]=6),TRUE,FALSE)</f>
        <v>1</v>
      </c>
      <c r="Q1234" s="3">
        <f>IF(tblData[[#This Row],[Is Weekend]],DAY(tblData[[#This Row],[Birthday 2024]]),0)</f>
        <v>12</v>
      </c>
    </row>
    <row r="1235" spans="2:17" ht="23.25" customHeight="1" x14ac:dyDescent="0.25">
      <c r="B1235" s="19" t="s">
        <v>1203</v>
      </c>
      <c r="C1235" s="20">
        <v>36941</v>
      </c>
      <c r="D1235" s="86">
        <f>DATE(2024,MONTH(tblData[[#This Row],[Birthday (MM/DD/YYYY)]]),DAY(tblData[[#This Row],[Birthday (MM/DD/YYYY)]]))</f>
        <v>45341</v>
      </c>
      <c r="E1235" s="3">
        <f>WEEKDAY(tblData[[#This Row],[Birthday 2024]],2)</f>
        <v>1</v>
      </c>
      <c r="F1235" s="3">
        <f>WEEKDAY(DATE(2024,MONTH(tblData[[#This Row],[Birthday 2024]]),1),2)</f>
        <v>4</v>
      </c>
      <c r="G1235" s="87">
        <f>DATE(2024,MONTH(tblData[[#This Row],[Birthday 2024]]),1)</f>
        <v>45323</v>
      </c>
      <c r="H1235" s="87">
        <f>IF(tblData[[#This Row],[First Day of week of the month]]&lt;=2,tblData[[#This Row],[First Day of week]]+2-tblData[[#This Row],[First Day of week of the month]],tblData[[#This Row],[First Day of week]]+7-tblData[[#This Row],[First Day of week of the month]]+2)</f>
        <v>45328</v>
      </c>
      <c r="I1235" s="87">
        <f>tblData[[#This Row],[First Tuesday of the month]]+7*2</f>
        <v>45342</v>
      </c>
      <c r="J1235" s="3" t="b">
        <f>tblData[[#This Row],[Third Tuesday of the month]]=tblData[[#This Row],[Birthday 2024]]</f>
        <v>0</v>
      </c>
      <c r="K1235" s="87" cm="1">
        <f t="array" ref="K1235">tblData[[#This Row],[Birthday 2024]]-_xlfn.SWITCH(tblData[[#This Row],[Day of week]],7,0,6,6,5,5,4,4,3,3,2,2,1,1)</f>
        <v>45340</v>
      </c>
      <c r="L1235" s="87">
        <f>IF(MONTH(tblData[[#This Row],[Birthday 2024]])=2,DATE(2024,2,25),EOMONTH(tblData[[#This Row],[Birthday 2024]],0)-4)</f>
        <v>45347</v>
      </c>
      <c r="M1235" s="87">
        <f>EOMONTH(tblData[[#This Row],[Birthday 2024]],0)</f>
        <v>45351</v>
      </c>
      <c r="N1235" s="87" t="b">
        <f>MEDIAN(tblData[[#This Row],[Last - 5]:[Last]],tblData[[#This Row],[Birthday 2024]])=tblData[[#This Row],[Birthday 2024]]</f>
        <v>0</v>
      </c>
      <c r="O1235" s="87" t="b">
        <f>DAY(tblData[[#This Row],[Birthday 2024]]) = DAY(EDATE(tblData[[#This Row],[Birthday 2024]],6))</f>
        <v>1</v>
      </c>
      <c r="P1235" s="87" t="b">
        <f>IF((tblData[[#This Row],[Day of week]]=7)+(tblData[[#This Row],[Day of week]]=6),TRUE,FALSE)</f>
        <v>0</v>
      </c>
      <c r="Q1235" s="3">
        <f>IF(tblData[[#This Row],[Is Weekend]],DAY(tblData[[#This Row],[Birthday 2024]]),0)</f>
        <v>0</v>
      </c>
    </row>
    <row r="1236" spans="2:17" ht="23.25" customHeight="1" x14ac:dyDescent="0.25">
      <c r="B1236" s="19" t="s">
        <v>1204</v>
      </c>
      <c r="C1236" s="20">
        <v>37308</v>
      </c>
      <c r="D1236" s="86">
        <f>DATE(2024,MONTH(tblData[[#This Row],[Birthday (MM/DD/YYYY)]]),DAY(tblData[[#This Row],[Birthday (MM/DD/YYYY)]]))</f>
        <v>45343</v>
      </c>
      <c r="E1236" s="3">
        <f>WEEKDAY(tblData[[#This Row],[Birthday 2024]],2)</f>
        <v>3</v>
      </c>
      <c r="F1236" s="3">
        <f>WEEKDAY(DATE(2024,MONTH(tblData[[#This Row],[Birthday 2024]]),1),2)</f>
        <v>4</v>
      </c>
      <c r="G1236" s="87">
        <f>DATE(2024,MONTH(tblData[[#This Row],[Birthday 2024]]),1)</f>
        <v>45323</v>
      </c>
      <c r="H1236" s="87">
        <f>IF(tblData[[#This Row],[First Day of week of the month]]&lt;=2,tblData[[#This Row],[First Day of week]]+2-tblData[[#This Row],[First Day of week of the month]],tblData[[#This Row],[First Day of week]]+7-tblData[[#This Row],[First Day of week of the month]]+2)</f>
        <v>45328</v>
      </c>
      <c r="I1236" s="87">
        <f>tblData[[#This Row],[First Tuesday of the month]]+7*2</f>
        <v>45342</v>
      </c>
      <c r="J1236" s="3" t="b">
        <f>tblData[[#This Row],[Third Tuesday of the month]]=tblData[[#This Row],[Birthday 2024]]</f>
        <v>0</v>
      </c>
      <c r="K1236" s="87" cm="1">
        <f t="array" ref="K1236">tblData[[#This Row],[Birthday 2024]]-_xlfn.SWITCH(tblData[[#This Row],[Day of week]],7,0,6,6,5,5,4,4,3,3,2,2,1,1)</f>
        <v>45340</v>
      </c>
      <c r="L1236" s="87">
        <f>IF(MONTH(tblData[[#This Row],[Birthday 2024]])=2,DATE(2024,2,25),EOMONTH(tblData[[#This Row],[Birthday 2024]],0)-4)</f>
        <v>45347</v>
      </c>
      <c r="M1236" s="87">
        <f>EOMONTH(tblData[[#This Row],[Birthday 2024]],0)</f>
        <v>45351</v>
      </c>
      <c r="N1236" s="87" t="b">
        <f>MEDIAN(tblData[[#This Row],[Last - 5]:[Last]],tblData[[#This Row],[Birthday 2024]])=tblData[[#This Row],[Birthday 2024]]</f>
        <v>0</v>
      </c>
      <c r="O1236" s="87" t="b">
        <f>DAY(tblData[[#This Row],[Birthday 2024]]) = DAY(EDATE(tblData[[#This Row],[Birthday 2024]],6))</f>
        <v>1</v>
      </c>
      <c r="P1236" s="87" t="b">
        <f>IF((tblData[[#This Row],[Day of week]]=7)+(tblData[[#This Row],[Day of week]]=6),TRUE,FALSE)</f>
        <v>0</v>
      </c>
      <c r="Q1236" s="3">
        <f>IF(tblData[[#This Row],[Is Weekend]],DAY(tblData[[#This Row],[Birthday 2024]]),0)</f>
        <v>0</v>
      </c>
    </row>
    <row r="1237" spans="2:17" ht="23.25" customHeight="1" x14ac:dyDescent="0.25">
      <c r="B1237" s="19" t="s">
        <v>1205</v>
      </c>
      <c r="C1237" s="20">
        <v>38248</v>
      </c>
      <c r="D1237" s="86">
        <f>DATE(2024,MONTH(tblData[[#This Row],[Birthday (MM/DD/YYYY)]]),DAY(tblData[[#This Row],[Birthday (MM/DD/YYYY)]]))</f>
        <v>45553</v>
      </c>
      <c r="E1237" s="3">
        <f>WEEKDAY(tblData[[#This Row],[Birthday 2024]],2)</f>
        <v>3</v>
      </c>
      <c r="F1237" s="3">
        <f>WEEKDAY(DATE(2024,MONTH(tblData[[#This Row],[Birthday 2024]]),1),2)</f>
        <v>7</v>
      </c>
      <c r="G1237" s="87">
        <f>DATE(2024,MONTH(tblData[[#This Row],[Birthday 2024]]),1)</f>
        <v>45536</v>
      </c>
      <c r="H1237" s="87">
        <f>IF(tblData[[#This Row],[First Day of week of the month]]&lt;=2,tblData[[#This Row],[First Day of week]]+2-tblData[[#This Row],[First Day of week of the month]],tblData[[#This Row],[First Day of week]]+7-tblData[[#This Row],[First Day of week of the month]]+2)</f>
        <v>45538</v>
      </c>
      <c r="I1237" s="87">
        <f>tblData[[#This Row],[First Tuesday of the month]]+7*2</f>
        <v>45552</v>
      </c>
      <c r="J1237" s="3" t="b">
        <f>tblData[[#This Row],[Third Tuesday of the month]]=tblData[[#This Row],[Birthday 2024]]</f>
        <v>0</v>
      </c>
      <c r="K1237" s="87" cm="1">
        <f t="array" ref="K1237">tblData[[#This Row],[Birthday 2024]]-_xlfn.SWITCH(tblData[[#This Row],[Day of week]],7,0,6,6,5,5,4,4,3,3,2,2,1,1)</f>
        <v>45550</v>
      </c>
      <c r="L1237" s="87">
        <f>IF(MONTH(tblData[[#This Row],[Birthday 2024]])=2,DATE(2024,2,25),EOMONTH(tblData[[#This Row],[Birthday 2024]],0)-4)</f>
        <v>45561</v>
      </c>
      <c r="M1237" s="87">
        <f>EOMONTH(tblData[[#This Row],[Birthday 2024]],0)</f>
        <v>45565</v>
      </c>
      <c r="N1237" s="87" t="b">
        <f>MEDIAN(tblData[[#This Row],[Last - 5]:[Last]],tblData[[#This Row],[Birthday 2024]])=tblData[[#This Row],[Birthday 2024]]</f>
        <v>0</v>
      </c>
      <c r="O1237" s="87" t="b">
        <f>DAY(tblData[[#This Row],[Birthday 2024]]) = DAY(EDATE(tblData[[#This Row],[Birthday 2024]],6))</f>
        <v>1</v>
      </c>
      <c r="P1237" s="87" t="b">
        <f>IF((tblData[[#This Row],[Day of week]]=7)+(tblData[[#This Row],[Day of week]]=6),TRUE,FALSE)</f>
        <v>0</v>
      </c>
      <c r="Q1237" s="3">
        <f>IF(tblData[[#This Row],[Is Weekend]],DAY(tblData[[#This Row],[Birthday 2024]]),0)</f>
        <v>0</v>
      </c>
    </row>
    <row r="1238" spans="2:17" ht="23.25" customHeight="1" x14ac:dyDescent="0.25">
      <c r="B1238" s="19" t="s">
        <v>1048</v>
      </c>
      <c r="C1238" s="20">
        <v>37187</v>
      </c>
      <c r="D1238" s="86">
        <f>DATE(2024,MONTH(tblData[[#This Row],[Birthday (MM/DD/YYYY)]]),DAY(tblData[[#This Row],[Birthday (MM/DD/YYYY)]]))</f>
        <v>45588</v>
      </c>
      <c r="E1238" s="3">
        <f>WEEKDAY(tblData[[#This Row],[Birthday 2024]],2)</f>
        <v>3</v>
      </c>
      <c r="F1238" s="3">
        <f>WEEKDAY(DATE(2024,MONTH(tblData[[#This Row],[Birthday 2024]]),1),2)</f>
        <v>2</v>
      </c>
      <c r="G1238" s="87">
        <f>DATE(2024,MONTH(tblData[[#This Row],[Birthday 2024]]),1)</f>
        <v>45566</v>
      </c>
      <c r="H1238" s="87">
        <f>IF(tblData[[#This Row],[First Day of week of the month]]&lt;=2,tblData[[#This Row],[First Day of week]]+2-tblData[[#This Row],[First Day of week of the month]],tblData[[#This Row],[First Day of week]]+7-tblData[[#This Row],[First Day of week of the month]]+2)</f>
        <v>45566</v>
      </c>
      <c r="I1238" s="87">
        <f>tblData[[#This Row],[First Tuesday of the month]]+7*2</f>
        <v>45580</v>
      </c>
      <c r="J1238" s="3" t="b">
        <f>tblData[[#This Row],[Third Tuesday of the month]]=tblData[[#This Row],[Birthday 2024]]</f>
        <v>0</v>
      </c>
      <c r="K1238" s="87" cm="1">
        <f t="array" ref="K1238">tblData[[#This Row],[Birthday 2024]]-_xlfn.SWITCH(tblData[[#This Row],[Day of week]],7,0,6,6,5,5,4,4,3,3,2,2,1,1)</f>
        <v>45585</v>
      </c>
      <c r="L1238" s="87">
        <f>IF(MONTH(tblData[[#This Row],[Birthday 2024]])=2,DATE(2024,2,25),EOMONTH(tblData[[#This Row],[Birthday 2024]],0)-4)</f>
        <v>45592</v>
      </c>
      <c r="M1238" s="87">
        <f>EOMONTH(tblData[[#This Row],[Birthday 2024]],0)</f>
        <v>45596</v>
      </c>
      <c r="N1238" s="87" t="b">
        <f>MEDIAN(tblData[[#This Row],[Last - 5]:[Last]],tblData[[#This Row],[Birthday 2024]])=tblData[[#This Row],[Birthday 2024]]</f>
        <v>0</v>
      </c>
      <c r="O1238" s="87" t="b">
        <f>DAY(tblData[[#This Row],[Birthday 2024]]) = DAY(EDATE(tblData[[#This Row],[Birthday 2024]],6))</f>
        <v>1</v>
      </c>
      <c r="P1238" s="87" t="b">
        <f>IF((tblData[[#This Row],[Day of week]]=7)+(tblData[[#This Row],[Day of week]]=6),TRUE,FALSE)</f>
        <v>0</v>
      </c>
      <c r="Q1238" s="3">
        <f>IF(tblData[[#This Row],[Is Weekend]],DAY(tblData[[#This Row],[Birthday 2024]]),0)</f>
        <v>0</v>
      </c>
    </row>
    <row r="1239" spans="2:17" ht="23.25" customHeight="1" x14ac:dyDescent="0.25">
      <c r="B1239" s="19" t="s">
        <v>1206</v>
      </c>
      <c r="C1239" s="20">
        <v>37639</v>
      </c>
      <c r="D1239" s="86">
        <f>DATE(2024,MONTH(tblData[[#This Row],[Birthday (MM/DD/YYYY)]]),DAY(tblData[[#This Row],[Birthday (MM/DD/YYYY)]]))</f>
        <v>45309</v>
      </c>
      <c r="E1239" s="3">
        <f>WEEKDAY(tblData[[#This Row],[Birthday 2024]],2)</f>
        <v>4</v>
      </c>
      <c r="F1239" s="3">
        <f>WEEKDAY(DATE(2024,MONTH(tblData[[#This Row],[Birthday 2024]]),1),2)</f>
        <v>1</v>
      </c>
      <c r="G1239" s="87">
        <f>DATE(2024,MONTH(tblData[[#This Row],[Birthday 2024]]),1)</f>
        <v>45292</v>
      </c>
      <c r="H1239" s="87">
        <f>IF(tblData[[#This Row],[First Day of week of the month]]&lt;=2,tblData[[#This Row],[First Day of week]]+2-tblData[[#This Row],[First Day of week of the month]],tblData[[#This Row],[First Day of week]]+7-tblData[[#This Row],[First Day of week of the month]]+2)</f>
        <v>45293</v>
      </c>
      <c r="I1239" s="87">
        <f>tblData[[#This Row],[First Tuesday of the month]]+7*2</f>
        <v>45307</v>
      </c>
      <c r="J1239" s="3" t="b">
        <f>tblData[[#This Row],[Third Tuesday of the month]]=tblData[[#This Row],[Birthday 2024]]</f>
        <v>0</v>
      </c>
      <c r="K1239" s="87" cm="1">
        <f t="array" ref="K1239">tblData[[#This Row],[Birthday 2024]]-_xlfn.SWITCH(tblData[[#This Row],[Day of week]],7,0,6,6,5,5,4,4,3,3,2,2,1,1)</f>
        <v>45305</v>
      </c>
      <c r="L1239" s="87">
        <f>IF(MONTH(tblData[[#This Row],[Birthday 2024]])=2,DATE(2024,2,25),EOMONTH(tblData[[#This Row],[Birthday 2024]],0)-4)</f>
        <v>45318</v>
      </c>
      <c r="M1239" s="87">
        <f>EOMONTH(tblData[[#This Row],[Birthday 2024]],0)</f>
        <v>45322</v>
      </c>
      <c r="N1239" s="87" t="b">
        <f>MEDIAN(tblData[[#This Row],[Last - 5]:[Last]],tblData[[#This Row],[Birthday 2024]])=tblData[[#This Row],[Birthday 2024]]</f>
        <v>0</v>
      </c>
      <c r="O1239" s="87" t="b">
        <f>DAY(tblData[[#This Row],[Birthday 2024]]) = DAY(EDATE(tblData[[#This Row],[Birthday 2024]],6))</f>
        <v>1</v>
      </c>
      <c r="P1239" s="87" t="b">
        <f>IF((tblData[[#This Row],[Day of week]]=7)+(tblData[[#This Row],[Day of week]]=6),TRUE,FALSE)</f>
        <v>0</v>
      </c>
      <c r="Q1239" s="3">
        <f>IF(tblData[[#This Row],[Is Weekend]],DAY(tblData[[#This Row],[Birthday 2024]]),0)</f>
        <v>0</v>
      </c>
    </row>
    <row r="1240" spans="2:17" ht="23.25" customHeight="1" x14ac:dyDescent="0.25">
      <c r="B1240" s="19" t="s">
        <v>1207</v>
      </c>
      <c r="C1240" s="20">
        <v>37139</v>
      </c>
      <c r="D1240" s="86">
        <f>DATE(2024,MONTH(tblData[[#This Row],[Birthday (MM/DD/YYYY)]]),DAY(tblData[[#This Row],[Birthday (MM/DD/YYYY)]]))</f>
        <v>45540</v>
      </c>
      <c r="E1240" s="3">
        <f>WEEKDAY(tblData[[#This Row],[Birthday 2024]],2)</f>
        <v>4</v>
      </c>
      <c r="F1240" s="3">
        <f>WEEKDAY(DATE(2024,MONTH(tblData[[#This Row],[Birthday 2024]]),1),2)</f>
        <v>7</v>
      </c>
      <c r="G1240" s="87">
        <f>DATE(2024,MONTH(tblData[[#This Row],[Birthday 2024]]),1)</f>
        <v>45536</v>
      </c>
      <c r="H1240" s="87">
        <f>IF(tblData[[#This Row],[First Day of week of the month]]&lt;=2,tblData[[#This Row],[First Day of week]]+2-tblData[[#This Row],[First Day of week of the month]],tblData[[#This Row],[First Day of week]]+7-tblData[[#This Row],[First Day of week of the month]]+2)</f>
        <v>45538</v>
      </c>
      <c r="I1240" s="87">
        <f>tblData[[#This Row],[First Tuesday of the month]]+7*2</f>
        <v>45552</v>
      </c>
      <c r="J1240" s="3" t="b">
        <f>tblData[[#This Row],[Third Tuesday of the month]]=tblData[[#This Row],[Birthday 2024]]</f>
        <v>0</v>
      </c>
      <c r="K1240" s="87" cm="1">
        <f t="array" ref="K1240">tblData[[#This Row],[Birthday 2024]]-_xlfn.SWITCH(tblData[[#This Row],[Day of week]],7,0,6,6,5,5,4,4,3,3,2,2,1,1)</f>
        <v>45536</v>
      </c>
      <c r="L1240" s="87">
        <f>IF(MONTH(tblData[[#This Row],[Birthday 2024]])=2,DATE(2024,2,25),EOMONTH(tblData[[#This Row],[Birthday 2024]],0)-4)</f>
        <v>45561</v>
      </c>
      <c r="M1240" s="87">
        <f>EOMONTH(tblData[[#This Row],[Birthday 2024]],0)</f>
        <v>45565</v>
      </c>
      <c r="N1240" s="87" t="b">
        <f>MEDIAN(tblData[[#This Row],[Last - 5]:[Last]],tblData[[#This Row],[Birthday 2024]])=tblData[[#This Row],[Birthday 2024]]</f>
        <v>0</v>
      </c>
      <c r="O1240" s="87" t="b">
        <f>DAY(tblData[[#This Row],[Birthday 2024]]) = DAY(EDATE(tblData[[#This Row],[Birthday 2024]],6))</f>
        <v>1</v>
      </c>
      <c r="P1240" s="87" t="b">
        <f>IF((tblData[[#This Row],[Day of week]]=7)+(tblData[[#This Row],[Day of week]]=6),TRUE,FALSE)</f>
        <v>0</v>
      </c>
      <c r="Q1240" s="3">
        <f>IF(tblData[[#This Row],[Is Weekend]],DAY(tblData[[#This Row],[Birthday 2024]]),0)</f>
        <v>0</v>
      </c>
    </row>
    <row r="1241" spans="2:17" ht="23.25" customHeight="1" x14ac:dyDescent="0.25">
      <c r="B1241" s="19" t="s">
        <v>1208</v>
      </c>
      <c r="C1241" s="20">
        <v>38227</v>
      </c>
      <c r="D1241" s="86">
        <f>DATE(2024,MONTH(tblData[[#This Row],[Birthday (MM/DD/YYYY)]]),DAY(tblData[[#This Row],[Birthday (MM/DD/YYYY)]]))</f>
        <v>45532</v>
      </c>
      <c r="E1241" s="3">
        <f>WEEKDAY(tblData[[#This Row],[Birthday 2024]],2)</f>
        <v>3</v>
      </c>
      <c r="F1241" s="3">
        <f>WEEKDAY(DATE(2024,MONTH(tblData[[#This Row],[Birthday 2024]]),1),2)</f>
        <v>4</v>
      </c>
      <c r="G1241" s="87">
        <f>DATE(2024,MONTH(tblData[[#This Row],[Birthday 2024]]),1)</f>
        <v>45505</v>
      </c>
      <c r="H1241" s="87">
        <f>IF(tblData[[#This Row],[First Day of week of the month]]&lt;=2,tblData[[#This Row],[First Day of week]]+2-tblData[[#This Row],[First Day of week of the month]],tblData[[#This Row],[First Day of week]]+7-tblData[[#This Row],[First Day of week of the month]]+2)</f>
        <v>45510</v>
      </c>
      <c r="I1241" s="87">
        <f>tblData[[#This Row],[First Tuesday of the month]]+7*2</f>
        <v>45524</v>
      </c>
      <c r="J1241" s="3" t="b">
        <f>tblData[[#This Row],[Third Tuesday of the month]]=tblData[[#This Row],[Birthday 2024]]</f>
        <v>0</v>
      </c>
      <c r="K1241" s="87" cm="1">
        <f t="array" ref="K1241">tblData[[#This Row],[Birthday 2024]]-_xlfn.SWITCH(tblData[[#This Row],[Day of week]],7,0,6,6,5,5,4,4,3,3,2,2,1,1)</f>
        <v>45529</v>
      </c>
      <c r="L1241" s="87">
        <f>IF(MONTH(tblData[[#This Row],[Birthday 2024]])=2,DATE(2024,2,25),EOMONTH(tblData[[#This Row],[Birthday 2024]],0)-4)</f>
        <v>45531</v>
      </c>
      <c r="M1241" s="87">
        <f>EOMONTH(tblData[[#This Row],[Birthday 2024]],0)</f>
        <v>45535</v>
      </c>
      <c r="N1241" s="87" t="b">
        <f>MEDIAN(tblData[[#This Row],[Last - 5]:[Last]],tblData[[#This Row],[Birthday 2024]])=tblData[[#This Row],[Birthday 2024]]</f>
        <v>1</v>
      </c>
      <c r="O1241" s="87" t="b">
        <f>DAY(tblData[[#This Row],[Birthday 2024]]) = DAY(EDATE(tblData[[#This Row],[Birthday 2024]],6))</f>
        <v>1</v>
      </c>
      <c r="P1241" s="87" t="b">
        <f>IF((tblData[[#This Row],[Day of week]]=7)+(tblData[[#This Row],[Day of week]]=6),TRUE,FALSE)</f>
        <v>0</v>
      </c>
      <c r="Q1241" s="3">
        <f>IF(tblData[[#This Row],[Is Weekend]],DAY(tblData[[#This Row],[Birthday 2024]]),0)</f>
        <v>0</v>
      </c>
    </row>
    <row r="1242" spans="2:17" ht="23.25" customHeight="1" x14ac:dyDescent="0.25">
      <c r="B1242" s="19" t="s">
        <v>1209</v>
      </c>
      <c r="C1242" s="20">
        <v>38148</v>
      </c>
      <c r="D1242" s="86">
        <f>DATE(2024,MONTH(tblData[[#This Row],[Birthday (MM/DD/YYYY)]]),DAY(tblData[[#This Row],[Birthday (MM/DD/YYYY)]]))</f>
        <v>45453</v>
      </c>
      <c r="E1242" s="3">
        <f>WEEKDAY(tblData[[#This Row],[Birthday 2024]],2)</f>
        <v>1</v>
      </c>
      <c r="F1242" s="3">
        <f>WEEKDAY(DATE(2024,MONTH(tblData[[#This Row],[Birthday 2024]]),1),2)</f>
        <v>6</v>
      </c>
      <c r="G1242" s="87">
        <f>DATE(2024,MONTH(tblData[[#This Row],[Birthday 2024]]),1)</f>
        <v>45444</v>
      </c>
      <c r="H1242" s="87">
        <f>IF(tblData[[#This Row],[First Day of week of the month]]&lt;=2,tblData[[#This Row],[First Day of week]]+2-tblData[[#This Row],[First Day of week of the month]],tblData[[#This Row],[First Day of week]]+7-tblData[[#This Row],[First Day of week of the month]]+2)</f>
        <v>45447</v>
      </c>
      <c r="I1242" s="87">
        <f>tblData[[#This Row],[First Tuesday of the month]]+7*2</f>
        <v>45461</v>
      </c>
      <c r="J1242" s="3" t="b">
        <f>tblData[[#This Row],[Third Tuesday of the month]]=tblData[[#This Row],[Birthday 2024]]</f>
        <v>0</v>
      </c>
      <c r="K1242" s="87" cm="1">
        <f t="array" ref="K1242">tblData[[#This Row],[Birthday 2024]]-_xlfn.SWITCH(tblData[[#This Row],[Day of week]],7,0,6,6,5,5,4,4,3,3,2,2,1,1)</f>
        <v>45452</v>
      </c>
      <c r="L1242" s="87">
        <f>IF(MONTH(tblData[[#This Row],[Birthday 2024]])=2,DATE(2024,2,25),EOMONTH(tblData[[#This Row],[Birthday 2024]],0)-4)</f>
        <v>45469</v>
      </c>
      <c r="M1242" s="87">
        <f>EOMONTH(tblData[[#This Row],[Birthday 2024]],0)</f>
        <v>45473</v>
      </c>
      <c r="N1242" s="87" t="b">
        <f>MEDIAN(tblData[[#This Row],[Last - 5]:[Last]],tblData[[#This Row],[Birthday 2024]])=tblData[[#This Row],[Birthday 2024]]</f>
        <v>0</v>
      </c>
      <c r="O1242" s="87" t="b">
        <f>DAY(tblData[[#This Row],[Birthday 2024]]) = DAY(EDATE(tblData[[#This Row],[Birthday 2024]],6))</f>
        <v>1</v>
      </c>
      <c r="P1242" s="87" t="b">
        <f>IF((tblData[[#This Row],[Day of week]]=7)+(tblData[[#This Row],[Day of week]]=6),TRUE,FALSE)</f>
        <v>0</v>
      </c>
      <c r="Q1242" s="3">
        <f>IF(tblData[[#This Row],[Is Weekend]],DAY(tblData[[#This Row],[Birthday 2024]]),0)</f>
        <v>0</v>
      </c>
    </row>
    <row r="1243" spans="2:17" ht="23.25" customHeight="1" x14ac:dyDescent="0.25">
      <c r="B1243" s="19" t="s">
        <v>1210</v>
      </c>
      <c r="C1243" s="20">
        <v>37849</v>
      </c>
      <c r="D1243" s="86">
        <f>DATE(2024,MONTH(tblData[[#This Row],[Birthday (MM/DD/YYYY)]]),DAY(tblData[[#This Row],[Birthday (MM/DD/YYYY)]]))</f>
        <v>45520</v>
      </c>
      <c r="E1243" s="3">
        <f>WEEKDAY(tblData[[#This Row],[Birthday 2024]],2)</f>
        <v>5</v>
      </c>
      <c r="F1243" s="3">
        <f>WEEKDAY(DATE(2024,MONTH(tblData[[#This Row],[Birthday 2024]]),1),2)</f>
        <v>4</v>
      </c>
      <c r="G1243" s="87">
        <f>DATE(2024,MONTH(tblData[[#This Row],[Birthday 2024]]),1)</f>
        <v>45505</v>
      </c>
      <c r="H1243" s="87">
        <f>IF(tblData[[#This Row],[First Day of week of the month]]&lt;=2,tblData[[#This Row],[First Day of week]]+2-tblData[[#This Row],[First Day of week of the month]],tblData[[#This Row],[First Day of week]]+7-tblData[[#This Row],[First Day of week of the month]]+2)</f>
        <v>45510</v>
      </c>
      <c r="I1243" s="87">
        <f>tblData[[#This Row],[First Tuesday of the month]]+7*2</f>
        <v>45524</v>
      </c>
      <c r="J1243" s="3" t="b">
        <f>tblData[[#This Row],[Third Tuesday of the month]]=tblData[[#This Row],[Birthday 2024]]</f>
        <v>0</v>
      </c>
      <c r="K1243" s="87" cm="1">
        <f t="array" ref="K1243">tblData[[#This Row],[Birthday 2024]]-_xlfn.SWITCH(tblData[[#This Row],[Day of week]],7,0,6,6,5,5,4,4,3,3,2,2,1,1)</f>
        <v>45515</v>
      </c>
      <c r="L1243" s="87">
        <f>IF(MONTH(tblData[[#This Row],[Birthday 2024]])=2,DATE(2024,2,25),EOMONTH(tblData[[#This Row],[Birthday 2024]],0)-4)</f>
        <v>45531</v>
      </c>
      <c r="M1243" s="87">
        <f>EOMONTH(tblData[[#This Row],[Birthday 2024]],0)</f>
        <v>45535</v>
      </c>
      <c r="N1243" s="87" t="b">
        <f>MEDIAN(tblData[[#This Row],[Last - 5]:[Last]],tblData[[#This Row],[Birthday 2024]])=tblData[[#This Row],[Birthday 2024]]</f>
        <v>0</v>
      </c>
      <c r="O1243" s="87" t="b">
        <f>DAY(tblData[[#This Row],[Birthday 2024]]) = DAY(EDATE(tblData[[#This Row],[Birthday 2024]],6))</f>
        <v>1</v>
      </c>
      <c r="P1243" s="87" t="b">
        <f>IF((tblData[[#This Row],[Day of week]]=7)+(tblData[[#This Row],[Day of week]]=6),TRUE,FALSE)</f>
        <v>0</v>
      </c>
      <c r="Q1243" s="3">
        <f>IF(tblData[[#This Row],[Is Weekend]],DAY(tblData[[#This Row],[Birthday 2024]]),0)</f>
        <v>0</v>
      </c>
    </row>
    <row r="1244" spans="2:17" ht="23.25" customHeight="1" x14ac:dyDescent="0.25">
      <c r="B1244" s="19" t="s">
        <v>1211</v>
      </c>
      <c r="C1244" s="20">
        <v>37724</v>
      </c>
      <c r="D1244" s="86">
        <f>DATE(2024,MONTH(tblData[[#This Row],[Birthday (MM/DD/YYYY)]]),DAY(tblData[[#This Row],[Birthday (MM/DD/YYYY)]]))</f>
        <v>45395</v>
      </c>
      <c r="E1244" s="3">
        <f>WEEKDAY(tblData[[#This Row],[Birthday 2024]],2)</f>
        <v>6</v>
      </c>
      <c r="F1244" s="3">
        <f>WEEKDAY(DATE(2024,MONTH(tblData[[#This Row],[Birthday 2024]]),1),2)</f>
        <v>1</v>
      </c>
      <c r="G1244" s="87">
        <f>DATE(2024,MONTH(tblData[[#This Row],[Birthday 2024]]),1)</f>
        <v>45383</v>
      </c>
      <c r="H1244" s="87">
        <f>IF(tblData[[#This Row],[First Day of week of the month]]&lt;=2,tblData[[#This Row],[First Day of week]]+2-tblData[[#This Row],[First Day of week of the month]],tblData[[#This Row],[First Day of week]]+7-tblData[[#This Row],[First Day of week of the month]]+2)</f>
        <v>45384</v>
      </c>
      <c r="I1244" s="87">
        <f>tblData[[#This Row],[First Tuesday of the month]]+7*2</f>
        <v>45398</v>
      </c>
      <c r="J1244" s="3" t="b">
        <f>tblData[[#This Row],[Third Tuesday of the month]]=tblData[[#This Row],[Birthday 2024]]</f>
        <v>0</v>
      </c>
      <c r="K1244" s="87" cm="1">
        <f t="array" ref="K1244">tblData[[#This Row],[Birthday 2024]]-_xlfn.SWITCH(tblData[[#This Row],[Day of week]],7,0,6,6,5,5,4,4,3,3,2,2,1,1)</f>
        <v>45389</v>
      </c>
      <c r="L1244" s="87">
        <f>IF(MONTH(tblData[[#This Row],[Birthday 2024]])=2,DATE(2024,2,25),EOMONTH(tblData[[#This Row],[Birthday 2024]],0)-4)</f>
        <v>45408</v>
      </c>
      <c r="M1244" s="87">
        <f>EOMONTH(tblData[[#This Row],[Birthday 2024]],0)</f>
        <v>45412</v>
      </c>
      <c r="N1244" s="87" t="b">
        <f>MEDIAN(tblData[[#This Row],[Last - 5]:[Last]],tblData[[#This Row],[Birthday 2024]])=tblData[[#This Row],[Birthday 2024]]</f>
        <v>0</v>
      </c>
      <c r="O1244" s="87" t="b">
        <f>DAY(tblData[[#This Row],[Birthday 2024]]) = DAY(EDATE(tblData[[#This Row],[Birthday 2024]],6))</f>
        <v>1</v>
      </c>
      <c r="P1244" s="87" t="b">
        <f>IF((tblData[[#This Row],[Day of week]]=7)+(tblData[[#This Row],[Day of week]]=6),TRUE,FALSE)</f>
        <v>1</v>
      </c>
      <c r="Q1244" s="3">
        <f>IF(tblData[[#This Row],[Is Weekend]],DAY(tblData[[#This Row],[Birthday 2024]]),0)</f>
        <v>13</v>
      </c>
    </row>
    <row r="1245" spans="2:17" ht="23.25" customHeight="1" x14ac:dyDescent="0.25">
      <c r="B1245" s="19" t="s">
        <v>1212</v>
      </c>
      <c r="C1245" s="20">
        <v>37817</v>
      </c>
      <c r="D1245" s="86">
        <f>DATE(2024,MONTH(tblData[[#This Row],[Birthday (MM/DD/YYYY)]]),DAY(tblData[[#This Row],[Birthday (MM/DD/YYYY)]]))</f>
        <v>45488</v>
      </c>
      <c r="E1245" s="3">
        <f>WEEKDAY(tblData[[#This Row],[Birthday 2024]],2)</f>
        <v>1</v>
      </c>
      <c r="F1245" s="3">
        <f>WEEKDAY(DATE(2024,MONTH(tblData[[#This Row],[Birthday 2024]]),1),2)</f>
        <v>1</v>
      </c>
      <c r="G1245" s="87">
        <f>DATE(2024,MONTH(tblData[[#This Row],[Birthday 2024]]),1)</f>
        <v>45474</v>
      </c>
      <c r="H1245" s="87">
        <f>IF(tblData[[#This Row],[First Day of week of the month]]&lt;=2,tblData[[#This Row],[First Day of week]]+2-tblData[[#This Row],[First Day of week of the month]],tblData[[#This Row],[First Day of week]]+7-tblData[[#This Row],[First Day of week of the month]]+2)</f>
        <v>45475</v>
      </c>
      <c r="I1245" s="87">
        <f>tblData[[#This Row],[First Tuesday of the month]]+7*2</f>
        <v>45489</v>
      </c>
      <c r="J1245" s="3" t="b">
        <f>tblData[[#This Row],[Third Tuesday of the month]]=tblData[[#This Row],[Birthday 2024]]</f>
        <v>0</v>
      </c>
      <c r="K1245" s="87" cm="1">
        <f t="array" ref="K1245">tblData[[#This Row],[Birthday 2024]]-_xlfn.SWITCH(tblData[[#This Row],[Day of week]],7,0,6,6,5,5,4,4,3,3,2,2,1,1)</f>
        <v>45487</v>
      </c>
      <c r="L1245" s="87">
        <f>IF(MONTH(tblData[[#This Row],[Birthday 2024]])=2,DATE(2024,2,25),EOMONTH(tblData[[#This Row],[Birthday 2024]],0)-4)</f>
        <v>45500</v>
      </c>
      <c r="M1245" s="87">
        <f>EOMONTH(tblData[[#This Row],[Birthday 2024]],0)</f>
        <v>45504</v>
      </c>
      <c r="N1245" s="87" t="b">
        <f>MEDIAN(tblData[[#This Row],[Last - 5]:[Last]],tblData[[#This Row],[Birthday 2024]])=tblData[[#This Row],[Birthday 2024]]</f>
        <v>0</v>
      </c>
      <c r="O1245" s="87" t="b">
        <f>DAY(tblData[[#This Row],[Birthday 2024]]) = DAY(EDATE(tblData[[#This Row],[Birthday 2024]],6))</f>
        <v>1</v>
      </c>
      <c r="P1245" s="87" t="b">
        <f>IF((tblData[[#This Row],[Day of week]]=7)+(tblData[[#This Row],[Day of week]]=6),TRUE,FALSE)</f>
        <v>0</v>
      </c>
      <c r="Q1245" s="3">
        <f>IF(tblData[[#This Row],[Is Weekend]],DAY(tblData[[#This Row],[Birthday 2024]]),0)</f>
        <v>0</v>
      </c>
    </row>
    <row r="1246" spans="2:17" ht="23.25" customHeight="1" x14ac:dyDescent="0.25">
      <c r="B1246" s="19" t="s">
        <v>1213</v>
      </c>
      <c r="C1246" s="20">
        <v>37822</v>
      </c>
      <c r="D1246" s="86">
        <f>DATE(2024,MONTH(tblData[[#This Row],[Birthday (MM/DD/YYYY)]]),DAY(tblData[[#This Row],[Birthday (MM/DD/YYYY)]]))</f>
        <v>45493</v>
      </c>
      <c r="E1246" s="3">
        <f>WEEKDAY(tblData[[#This Row],[Birthday 2024]],2)</f>
        <v>6</v>
      </c>
      <c r="F1246" s="3">
        <f>WEEKDAY(DATE(2024,MONTH(tblData[[#This Row],[Birthday 2024]]),1),2)</f>
        <v>1</v>
      </c>
      <c r="G1246" s="87">
        <f>DATE(2024,MONTH(tblData[[#This Row],[Birthday 2024]]),1)</f>
        <v>45474</v>
      </c>
      <c r="H1246" s="87">
        <f>IF(tblData[[#This Row],[First Day of week of the month]]&lt;=2,tblData[[#This Row],[First Day of week]]+2-tblData[[#This Row],[First Day of week of the month]],tblData[[#This Row],[First Day of week]]+7-tblData[[#This Row],[First Day of week of the month]]+2)</f>
        <v>45475</v>
      </c>
      <c r="I1246" s="87">
        <f>tblData[[#This Row],[First Tuesday of the month]]+7*2</f>
        <v>45489</v>
      </c>
      <c r="J1246" s="3" t="b">
        <f>tblData[[#This Row],[Third Tuesday of the month]]=tblData[[#This Row],[Birthday 2024]]</f>
        <v>0</v>
      </c>
      <c r="K1246" s="87" cm="1">
        <f t="array" ref="K1246">tblData[[#This Row],[Birthday 2024]]-_xlfn.SWITCH(tblData[[#This Row],[Day of week]],7,0,6,6,5,5,4,4,3,3,2,2,1,1)</f>
        <v>45487</v>
      </c>
      <c r="L1246" s="87">
        <f>IF(MONTH(tblData[[#This Row],[Birthday 2024]])=2,DATE(2024,2,25),EOMONTH(tblData[[#This Row],[Birthday 2024]],0)-4)</f>
        <v>45500</v>
      </c>
      <c r="M1246" s="87">
        <f>EOMONTH(tblData[[#This Row],[Birthday 2024]],0)</f>
        <v>45504</v>
      </c>
      <c r="N1246" s="87" t="b">
        <f>MEDIAN(tblData[[#This Row],[Last - 5]:[Last]],tblData[[#This Row],[Birthday 2024]])=tblData[[#This Row],[Birthday 2024]]</f>
        <v>0</v>
      </c>
      <c r="O1246" s="87" t="b">
        <f>DAY(tblData[[#This Row],[Birthday 2024]]) = DAY(EDATE(tblData[[#This Row],[Birthday 2024]],6))</f>
        <v>1</v>
      </c>
      <c r="P1246" s="87" t="b">
        <f>IF((tblData[[#This Row],[Day of week]]=7)+(tblData[[#This Row],[Day of week]]=6),TRUE,FALSE)</f>
        <v>1</v>
      </c>
      <c r="Q1246" s="3">
        <f>IF(tblData[[#This Row],[Is Weekend]],DAY(tblData[[#This Row],[Birthday 2024]]),0)</f>
        <v>20</v>
      </c>
    </row>
    <row r="1247" spans="2:17" ht="23.25" customHeight="1" x14ac:dyDescent="0.25">
      <c r="B1247" s="19" t="s">
        <v>1214</v>
      </c>
      <c r="C1247" s="20">
        <v>38285</v>
      </c>
      <c r="D1247" s="86">
        <f>DATE(2024,MONTH(tblData[[#This Row],[Birthday (MM/DD/YYYY)]]),DAY(tblData[[#This Row],[Birthday (MM/DD/YYYY)]]))</f>
        <v>45590</v>
      </c>
      <c r="E1247" s="3">
        <f>WEEKDAY(tblData[[#This Row],[Birthday 2024]],2)</f>
        <v>5</v>
      </c>
      <c r="F1247" s="3">
        <f>WEEKDAY(DATE(2024,MONTH(tblData[[#This Row],[Birthday 2024]]),1),2)</f>
        <v>2</v>
      </c>
      <c r="G1247" s="87">
        <f>DATE(2024,MONTH(tblData[[#This Row],[Birthday 2024]]),1)</f>
        <v>45566</v>
      </c>
      <c r="H1247" s="87">
        <f>IF(tblData[[#This Row],[First Day of week of the month]]&lt;=2,tblData[[#This Row],[First Day of week]]+2-tblData[[#This Row],[First Day of week of the month]],tblData[[#This Row],[First Day of week]]+7-tblData[[#This Row],[First Day of week of the month]]+2)</f>
        <v>45566</v>
      </c>
      <c r="I1247" s="87">
        <f>tblData[[#This Row],[First Tuesday of the month]]+7*2</f>
        <v>45580</v>
      </c>
      <c r="J1247" s="3" t="b">
        <f>tblData[[#This Row],[Third Tuesday of the month]]=tblData[[#This Row],[Birthday 2024]]</f>
        <v>0</v>
      </c>
      <c r="K1247" s="87" cm="1">
        <f t="array" ref="K1247">tblData[[#This Row],[Birthday 2024]]-_xlfn.SWITCH(tblData[[#This Row],[Day of week]],7,0,6,6,5,5,4,4,3,3,2,2,1,1)</f>
        <v>45585</v>
      </c>
      <c r="L1247" s="87">
        <f>IF(MONTH(tblData[[#This Row],[Birthday 2024]])=2,DATE(2024,2,25),EOMONTH(tblData[[#This Row],[Birthday 2024]],0)-4)</f>
        <v>45592</v>
      </c>
      <c r="M1247" s="87">
        <f>EOMONTH(tblData[[#This Row],[Birthday 2024]],0)</f>
        <v>45596</v>
      </c>
      <c r="N1247" s="87" t="b">
        <f>MEDIAN(tblData[[#This Row],[Last - 5]:[Last]],tblData[[#This Row],[Birthday 2024]])=tblData[[#This Row],[Birthday 2024]]</f>
        <v>0</v>
      </c>
      <c r="O1247" s="87" t="b">
        <f>DAY(tblData[[#This Row],[Birthday 2024]]) = DAY(EDATE(tblData[[#This Row],[Birthday 2024]],6))</f>
        <v>1</v>
      </c>
      <c r="P1247" s="87" t="b">
        <f>IF((tblData[[#This Row],[Day of week]]=7)+(tblData[[#This Row],[Day of week]]=6),TRUE,FALSE)</f>
        <v>0</v>
      </c>
      <c r="Q1247" s="3">
        <f>IF(tblData[[#This Row],[Is Weekend]],DAY(tblData[[#This Row],[Birthday 2024]]),0)</f>
        <v>0</v>
      </c>
    </row>
    <row r="1248" spans="2:17" ht="23.25" customHeight="1" x14ac:dyDescent="0.25">
      <c r="B1248" s="19" t="s">
        <v>1215</v>
      </c>
      <c r="C1248" s="20">
        <v>37073</v>
      </c>
      <c r="D1248" s="86">
        <f>DATE(2024,MONTH(tblData[[#This Row],[Birthday (MM/DD/YYYY)]]),DAY(tblData[[#This Row],[Birthday (MM/DD/YYYY)]]))</f>
        <v>45474</v>
      </c>
      <c r="E1248" s="3">
        <f>WEEKDAY(tblData[[#This Row],[Birthday 2024]],2)</f>
        <v>1</v>
      </c>
      <c r="F1248" s="3">
        <f>WEEKDAY(DATE(2024,MONTH(tblData[[#This Row],[Birthday 2024]]),1),2)</f>
        <v>1</v>
      </c>
      <c r="G1248" s="87">
        <f>DATE(2024,MONTH(tblData[[#This Row],[Birthday 2024]]),1)</f>
        <v>45474</v>
      </c>
      <c r="H1248" s="87">
        <f>IF(tblData[[#This Row],[First Day of week of the month]]&lt;=2,tblData[[#This Row],[First Day of week]]+2-tblData[[#This Row],[First Day of week of the month]],tblData[[#This Row],[First Day of week]]+7-tblData[[#This Row],[First Day of week of the month]]+2)</f>
        <v>45475</v>
      </c>
      <c r="I1248" s="87">
        <f>tblData[[#This Row],[First Tuesday of the month]]+7*2</f>
        <v>45489</v>
      </c>
      <c r="J1248" s="3" t="b">
        <f>tblData[[#This Row],[Third Tuesday of the month]]=tblData[[#This Row],[Birthday 2024]]</f>
        <v>0</v>
      </c>
      <c r="K1248" s="87" cm="1">
        <f t="array" ref="K1248">tblData[[#This Row],[Birthday 2024]]-_xlfn.SWITCH(tblData[[#This Row],[Day of week]],7,0,6,6,5,5,4,4,3,3,2,2,1,1)</f>
        <v>45473</v>
      </c>
      <c r="L1248" s="87">
        <f>IF(MONTH(tblData[[#This Row],[Birthday 2024]])=2,DATE(2024,2,25),EOMONTH(tblData[[#This Row],[Birthday 2024]],0)-4)</f>
        <v>45500</v>
      </c>
      <c r="M1248" s="87">
        <f>EOMONTH(tblData[[#This Row],[Birthday 2024]],0)</f>
        <v>45504</v>
      </c>
      <c r="N1248" s="87" t="b">
        <f>MEDIAN(tblData[[#This Row],[Last - 5]:[Last]],tblData[[#This Row],[Birthday 2024]])=tblData[[#This Row],[Birthday 2024]]</f>
        <v>0</v>
      </c>
      <c r="O1248" s="87" t="b">
        <f>DAY(tblData[[#This Row],[Birthday 2024]]) = DAY(EDATE(tblData[[#This Row],[Birthday 2024]],6))</f>
        <v>1</v>
      </c>
      <c r="P1248" s="87" t="b">
        <f>IF((tblData[[#This Row],[Day of week]]=7)+(tblData[[#This Row],[Day of week]]=6),TRUE,FALSE)</f>
        <v>0</v>
      </c>
      <c r="Q1248" s="3">
        <f>IF(tblData[[#This Row],[Is Weekend]],DAY(tblData[[#This Row],[Birthday 2024]]),0)</f>
        <v>0</v>
      </c>
    </row>
    <row r="1249" spans="2:17" ht="23.25" customHeight="1" x14ac:dyDescent="0.25">
      <c r="B1249" s="19" t="s">
        <v>1216</v>
      </c>
      <c r="C1249" s="20">
        <v>37773</v>
      </c>
      <c r="D1249" s="86">
        <f>DATE(2024,MONTH(tblData[[#This Row],[Birthday (MM/DD/YYYY)]]),DAY(tblData[[#This Row],[Birthday (MM/DD/YYYY)]]))</f>
        <v>45444</v>
      </c>
      <c r="E1249" s="3">
        <f>WEEKDAY(tblData[[#This Row],[Birthday 2024]],2)</f>
        <v>6</v>
      </c>
      <c r="F1249" s="3">
        <f>WEEKDAY(DATE(2024,MONTH(tblData[[#This Row],[Birthday 2024]]),1),2)</f>
        <v>6</v>
      </c>
      <c r="G1249" s="87">
        <f>DATE(2024,MONTH(tblData[[#This Row],[Birthday 2024]]),1)</f>
        <v>45444</v>
      </c>
      <c r="H1249" s="87">
        <f>IF(tblData[[#This Row],[First Day of week of the month]]&lt;=2,tblData[[#This Row],[First Day of week]]+2-tblData[[#This Row],[First Day of week of the month]],tblData[[#This Row],[First Day of week]]+7-tblData[[#This Row],[First Day of week of the month]]+2)</f>
        <v>45447</v>
      </c>
      <c r="I1249" s="87">
        <f>tblData[[#This Row],[First Tuesday of the month]]+7*2</f>
        <v>45461</v>
      </c>
      <c r="J1249" s="3" t="b">
        <f>tblData[[#This Row],[Third Tuesday of the month]]=tblData[[#This Row],[Birthday 2024]]</f>
        <v>0</v>
      </c>
      <c r="K1249" s="87" cm="1">
        <f t="array" ref="K1249">tblData[[#This Row],[Birthday 2024]]-_xlfn.SWITCH(tblData[[#This Row],[Day of week]],7,0,6,6,5,5,4,4,3,3,2,2,1,1)</f>
        <v>45438</v>
      </c>
      <c r="L1249" s="87">
        <f>IF(MONTH(tblData[[#This Row],[Birthday 2024]])=2,DATE(2024,2,25),EOMONTH(tblData[[#This Row],[Birthday 2024]],0)-4)</f>
        <v>45469</v>
      </c>
      <c r="M1249" s="87">
        <f>EOMONTH(tblData[[#This Row],[Birthday 2024]],0)</f>
        <v>45473</v>
      </c>
      <c r="N1249" s="87" t="b">
        <f>MEDIAN(tblData[[#This Row],[Last - 5]:[Last]],tblData[[#This Row],[Birthday 2024]])=tblData[[#This Row],[Birthday 2024]]</f>
        <v>0</v>
      </c>
      <c r="O1249" s="87" t="b">
        <f>DAY(tblData[[#This Row],[Birthday 2024]]) = DAY(EDATE(tblData[[#This Row],[Birthday 2024]],6))</f>
        <v>1</v>
      </c>
      <c r="P1249" s="87" t="b">
        <f>IF((tblData[[#This Row],[Day of week]]=7)+(tblData[[#This Row],[Day of week]]=6),TRUE,FALSE)</f>
        <v>1</v>
      </c>
      <c r="Q1249" s="3">
        <f>IF(tblData[[#This Row],[Is Weekend]],DAY(tblData[[#This Row],[Birthday 2024]]),0)</f>
        <v>1</v>
      </c>
    </row>
    <row r="1250" spans="2:17" ht="23.25" customHeight="1" x14ac:dyDescent="0.25">
      <c r="B1250" s="19" t="s">
        <v>1217</v>
      </c>
      <c r="C1250" s="20">
        <v>37356</v>
      </c>
      <c r="D1250" s="86">
        <f>DATE(2024,MONTH(tblData[[#This Row],[Birthday (MM/DD/YYYY)]]),DAY(tblData[[#This Row],[Birthday (MM/DD/YYYY)]]))</f>
        <v>45392</v>
      </c>
      <c r="E1250" s="3">
        <f>WEEKDAY(tblData[[#This Row],[Birthday 2024]],2)</f>
        <v>3</v>
      </c>
      <c r="F1250" s="3">
        <f>WEEKDAY(DATE(2024,MONTH(tblData[[#This Row],[Birthday 2024]]),1),2)</f>
        <v>1</v>
      </c>
      <c r="G1250" s="87">
        <f>DATE(2024,MONTH(tblData[[#This Row],[Birthday 2024]]),1)</f>
        <v>45383</v>
      </c>
      <c r="H1250" s="87">
        <f>IF(tblData[[#This Row],[First Day of week of the month]]&lt;=2,tblData[[#This Row],[First Day of week]]+2-tblData[[#This Row],[First Day of week of the month]],tblData[[#This Row],[First Day of week]]+7-tblData[[#This Row],[First Day of week of the month]]+2)</f>
        <v>45384</v>
      </c>
      <c r="I1250" s="87">
        <f>tblData[[#This Row],[First Tuesday of the month]]+7*2</f>
        <v>45398</v>
      </c>
      <c r="J1250" s="3" t="b">
        <f>tblData[[#This Row],[Third Tuesday of the month]]=tblData[[#This Row],[Birthday 2024]]</f>
        <v>0</v>
      </c>
      <c r="K1250" s="87" cm="1">
        <f t="array" ref="K1250">tblData[[#This Row],[Birthday 2024]]-_xlfn.SWITCH(tblData[[#This Row],[Day of week]],7,0,6,6,5,5,4,4,3,3,2,2,1,1)</f>
        <v>45389</v>
      </c>
      <c r="L1250" s="87">
        <f>IF(MONTH(tblData[[#This Row],[Birthday 2024]])=2,DATE(2024,2,25),EOMONTH(tblData[[#This Row],[Birthday 2024]],0)-4)</f>
        <v>45408</v>
      </c>
      <c r="M1250" s="87">
        <f>EOMONTH(tblData[[#This Row],[Birthday 2024]],0)</f>
        <v>45412</v>
      </c>
      <c r="N1250" s="87" t="b">
        <f>MEDIAN(tblData[[#This Row],[Last - 5]:[Last]],tblData[[#This Row],[Birthday 2024]])=tblData[[#This Row],[Birthday 2024]]</f>
        <v>0</v>
      </c>
      <c r="O1250" s="87" t="b">
        <f>DAY(tblData[[#This Row],[Birthday 2024]]) = DAY(EDATE(tblData[[#This Row],[Birthday 2024]],6))</f>
        <v>1</v>
      </c>
      <c r="P1250" s="87" t="b">
        <f>IF((tblData[[#This Row],[Day of week]]=7)+(tblData[[#This Row],[Day of week]]=6),TRUE,FALSE)</f>
        <v>0</v>
      </c>
      <c r="Q1250" s="3">
        <f>IF(tblData[[#This Row],[Is Weekend]],DAY(tblData[[#This Row],[Birthday 2024]]),0)</f>
        <v>0</v>
      </c>
    </row>
    <row r="1251" spans="2:17" ht="23.25" customHeight="1" x14ac:dyDescent="0.25">
      <c r="B1251" s="19" t="s">
        <v>1218</v>
      </c>
      <c r="C1251" s="20">
        <v>38056</v>
      </c>
      <c r="D1251" s="86">
        <f>DATE(2024,MONTH(tblData[[#This Row],[Birthday (MM/DD/YYYY)]]),DAY(tblData[[#This Row],[Birthday (MM/DD/YYYY)]]))</f>
        <v>45361</v>
      </c>
      <c r="E1251" s="3">
        <f>WEEKDAY(tblData[[#This Row],[Birthday 2024]],2)</f>
        <v>7</v>
      </c>
      <c r="F1251" s="3">
        <f>WEEKDAY(DATE(2024,MONTH(tblData[[#This Row],[Birthday 2024]]),1),2)</f>
        <v>5</v>
      </c>
      <c r="G1251" s="87">
        <f>DATE(2024,MONTH(tblData[[#This Row],[Birthday 2024]]),1)</f>
        <v>45352</v>
      </c>
      <c r="H1251" s="87">
        <f>IF(tblData[[#This Row],[First Day of week of the month]]&lt;=2,tblData[[#This Row],[First Day of week]]+2-tblData[[#This Row],[First Day of week of the month]],tblData[[#This Row],[First Day of week]]+7-tblData[[#This Row],[First Day of week of the month]]+2)</f>
        <v>45356</v>
      </c>
      <c r="I1251" s="87">
        <f>tblData[[#This Row],[First Tuesday of the month]]+7*2</f>
        <v>45370</v>
      </c>
      <c r="J1251" s="3" t="b">
        <f>tblData[[#This Row],[Third Tuesday of the month]]=tblData[[#This Row],[Birthday 2024]]</f>
        <v>0</v>
      </c>
      <c r="K1251" s="87" cm="1">
        <f t="array" ref="K1251">tblData[[#This Row],[Birthday 2024]]-_xlfn.SWITCH(tblData[[#This Row],[Day of week]],7,0,6,6,5,5,4,4,3,3,2,2,1,1)</f>
        <v>45361</v>
      </c>
      <c r="L1251" s="87">
        <f>IF(MONTH(tblData[[#This Row],[Birthday 2024]])=2,DATE(2024,2,25),EOMONTH(tblData[[#This Row],[Birthday 2024]],0)-4)</f>
        <v>45378</v>
      </c>
      <c r="M1251" s="87">
        <f>EOMONTH(tblData[[#This Row],[Birthday 2024]],0)</f>
        <v>45382</v>
      </c>
      <c r="N1251" s="87" t="b">
        <f>MEDIAN(tblData[[#This Row],[Last - 5]:[Last]],tblData[[#This Row],[Birthday 2024]])=tblData[[#This Row],[Birthday 2024]]</f>
        <v>0</v>
      </c>
      <c r="O1251" s="87" t="b">
        <f>DAY(tblData[[#This Row],[Birthday 2024]]) = DAY(EDATE(tblData[[#This Row],[Birthday 2024]],6))</f>
        <v>1</v>
      </c>
      <c r="P1251" s="87" t="b">
        <f>IF((tblData[[#This Row],[Day of week]]=7)+(tblData[[#This Row],[Day of week]]=6),TRUE,FALSE)</f>
        <v>1</v>
      </c>
      <c r="Q1251" s="3">
        <f>IF(tblData[[#This Row],[Is Weekend]],DAY(tblData[[#This Row],[Birthday 2024]]),0)</f>
        <v>10</v>
      </c>
    </row>
    <row r="1252" spans="2:17" ht="23.25" customHeight="1" x14ac:dyDescent="0.25">
      <c r="B1252" s="19" t="s">
        <v>1219</v>
      </c>
      <c r="C1252" s="20">
        <v>38150</v>
      </c>
      <c r="D1252" s="86">
        <f>DATE(2024,MONTH(tblData[[#This Row],[Birthday (MM/DD/YYYY)]]),DAY(tblData[[#This Row],[Birthday (MM/DD/YYYY)]]))</f>
        <v>45455</v>
      </c>
      <c r="E1252" s="3">
        <f>WEEKDAY(tblData[[#This Row],[Birthday 2024]],2)</f>
        <v>3</v>
      </c>
      <c r="F1252" s="3">
        <f>WEEKDAY(DATE(2024,MONTH(tblData[[#This Row],[Birthday 2024]]),1),2)</f>
        <v>6</v>
      </c>
      <c r="G1252" s="87">
        <f>DATE(2024,MONTH(tblData[[#This Row],[Birthday 2024]]),1)</f>
        <v>45444</v>
      </c>
      <c r="H1252" s="87">
        <f>IF(tblData[[#This Row],[First Day of week of the month]]&lt;=2,tblData[[#This Row],[First Day of week]]+2-tblData[[#This Row],[First Day of week of the month]],tblData[[#This Row],[First Day of week]]+7-tblData[[#This Row],[First Day of week of the month]]+2)</f>
        <v>45447</v>
      </c>
      <c r="I1252" s="87">
        <f>tblData[[#This Row],[First Tuesday of the month]]+7*2</f>
        <v>45461</v>
      </c>
      <c r="J1252" s="3" t="b">
        <f>tblData[[#This Row],[Third Tuesday of the month]]=tblData[[#This Row],[Birthday 2024]]</f>
        <v>0</v>
      </c>
      <c r="K1252" s="87" cm="1">
        <f t="array" ref="K1252">tblData[[#This Row],[Birthday 2024]]-_xlfn.SWITCH(tblData[[#This Row],[Day of week]],7,0,6,6,5,5,4,4,3,3,2,2,1,1)</f>
        <v>45452</v>
      </c>
      <c r="L1252" s="87">
        <f>IF(MONTH(tblData[[#This Row],[Birthday 2024]])=2,DATE(2024,2,25),EOMONTH(tblData[[#This Row],[Birthday 2024]],0)-4)</f>
        <v>45469</v>
      </c>
      <c r="M1252" s="87">
        <f>EOMONTH(tblData[[#This Row],[Birthday 2024]],0)</f>
        <v>45473</v>
      </c>
      <c r="N1252" s="87" t="b">
        <f>MEDIAN(tblData[[#This Row],[Last - 5]:[Last]],tblData[[#This Row],[Birthday 2024]])=tblData[[#This Row],[Birthday 2024]]</f>
        <v>0</v>
      </c>
      <c r="O1252" s="87" t="b">
        <f>DAY(tblData[[#This Row],[Birthday 2024]]) = DAY(EDATE(tblData[[#This Row],[Birthday 2024]],6))</f>
        <v>1</v>
      </c>
      <c r="P1252" s="87" t="b">
        <f>IF((tblData[[#This Row],[Day of week]]=7)+(tblData[[#This Row],[Day of week]]=6),TRUE,FALSE)</f>
        <v>0</v>
      </c>
      <c r="Q1252" s="3">
        <f>IF(tblData[[#This Row],[Is Weekend]],DAY(tblData[[#This Row],[Birthday 2024]]),0)</f>
        <v>0</v>
      </c>
    </row>
    <row r="1253" spans="2:17" ht="23.25" customHeight="1" x14ac:dyDescent="0.25">
      <c r="B1253" s="19" t="s">
        <v>1220</v>
      </c>
      <c r="C1253" s="20">
        <v>37659</v>
      </c>
      <c r="D1253" s="86">
        <f>DATE(2024,MONTH(tblData[[#This Row],[Birthday (MM/DD/YYYY)]]),DAY(tblData[[#This Row],[Birthday (MM/DD/YYYY)]]))</f>
        <v>45329</v>
      </c>
      <c r="E1253" s="3">
        <f>WEEKDAY(tblData[[#This Row],[Birthday 2024]],2)</f>
        <v>3</v>
      </c>
      <c r="F1253" s="3">
        <f>WEEKDAY(DATE(2024,MONTH(tblData[[#This Row],[Birthday 2024]]),1),2)</f>
        <v>4</v>
      </c>
      <c r="G1253" s="87">
        <f>DATE(2024,MONTH(tblData[[#This Row],[Birthday 2024]]),1)</f>
        <v>45323</v>
      </c>
      <c r="H1253" s="87">
        <f>IF(tblData[[#This Row],[First Day of week of the month]]&lt;=2,tblData[[#This Row],[First Day of week]]+2-tblData[[#This Row],[First Day of week of the month]],tblData[[#This Row],[First Day of week]]+7-tblData[[#This Row],[First Day of week of the month]]+2)</f>
        <v>45328</v>
      </c>
      <c r="I1253" s="87">
        <f>tblData[[#This Row],[First Tuesday of the month]]+7*2</f>
        <v>45342</v>
      </c>
      <c r="J1253" s="3" t="b">
        <f>tblData[[#This Row],[Third Tuesday of the month]]=tblData[[#This Row],[Birthday 2024]]</f>
        <v>0</v>
      </c>
      <c r="K1253" s="87" cm="1">
        <f t="array" ref="K1253">tblData[[#This Row],[Birthday 2024]]-_xlfn.SWITCH(tblData[[#This Row],[Day of week]],7,0,6,6,5,5,4,4,3,3,2,2,1,1)</f>
        <v>45326</v>
      </c>
      <c r="L1253" s="87">
        <f>IF(MONTH(tblData[[#This Row],[Birthday 2024]])=2,DATE(2024,2,25),EOMONTH(tblData[[#This Row],[Birthday 2024]],0)-4)</f>
        <v>45347</v>
      </c>
      <c r="M1253" s="87">
        <f>EOMONTH(tblData[[#This Row],[Birthday 2024]],0)</f>
        <v>45351</v>
      </c>
      <c r="N1253" s="87" t="b">
        <f>MEDIAN(tblData[[#This Row],[Last - 5]:[Last]],tblData[[#This Row],[Birthday 2024]])=tblData[[#This Row],[Birthday 2024]]</f>
        <v>0</v>
      </c>
      <c r="O1253" s="87" t="b">
        <f>DAY(tblData[[#This Row],[Birthday 2024]]) = DAY(EDATE(tblData[[#This Row],[Birthday 2024]],6))</f>
        <v>1</v>
      </c>
      <c r="P1253" s="87" t="b">
        <f>IF((tblData[[#This Row],[Day of week]]=7)+(tblData[[#This Row],[Day of week]]=6),TRUE,FALSE)</f>
        <v>0</v>
      </c>
      <c r="Q1253" s="3">
        <f>IF(tblData[[#This Row],[Is Weekend]],DAY(tblData[[#This Row],[Birthday 2024]]),0)</f>
        <v>0</v>
      </c>
    </row>
    <row r="1254" spans="2:17" ht="23.25" customHeight="1" x14ac:dyDescent="0.25">
      <c r="B1254" s="19" t="s">
        <v>1221</v>
      </c>
      <c r="C1254" s="20">
        <v>37677</v>
      </c>
      <c r="D1254" s="86">
        <f>DATE(2024,MONTH(tblData[[#This Row],[Birthday (MM/DD/YYYY)]]),DAY(tblData[[#This Row],[Birthday (MM/DD/YYYY)]]))</f>
        <v>45347</v>
      </c>
      <c r="E1254" s="3">
        <f>WEEKDAY(tblData[[#This Row],[Birthday 2024]],2)</f>
        <v>7</v>
      </c>
      <c r="F1254" s="3">
        <f>WEEKDAY(DATE(2024,MONTH(tblData[[#This Row],[Birthday 2024]]),1),2)</f>
        <v>4</v>
      </c>
      <c r="G1254" s="87">
        <f>DATE(2024,MONTH(tblData[[#This Row],[Birthday 2024]]),1)</f>
        <v>45323</v>
      </c>
      <c r="H1254" s="87">
        <f>IF(tblData[[#This Row],[First Day of week of the month]]&lt;=2,tblData[[#This Row],[First Day of week]]+2-tblData[[#This Row],[First Day of week of the month]],tblData[[#This Row],[First Day of week]]+7-tblData[[#This Row],[First Day of week of the month]]+2)</f>
        <v>45328</v>
      </c>
      <c r="I1254" s="87">
        <f>tblData[[#This Row],[First Tuesday of the month]]+7*2</f>
        <v>45342</v>
      </c>
      <c r="J1254" s="3" t="b">
        <f>tblData[[#This Row],[Third Tuesday of the month]]=tblData[[#This Row],[Birthday 2024]]</f>
        <v>0</v>
      </c>
      <c r="K1254" s="87" cm="1">
        <f t="array" ref="K1254">tblData[[#This Row],[Birthday 2024]]-_xlfn.SWITCH(tblData[[#This Row],[Day of week]],7,0,6,6,5,5,4,4,3,3,2,2,1,1)</f>
        <v>45347</v>
      </c>
      <c r="L1254" s="87">
        <f>IF(MONTH(tblData[[#This Row],[Birthday 2024]])=2,DATE(2024,2,25),EOMONTH(tblData[[#This Row],[Birthday 2024]],0)-4)</f>
        <v>45347</v>
      </c>
      <c r="M1254" s="87">
        <f>EOMONTH(tblData[[#This Row],[Birthday 2024]],0)</f>
        <v>45351</v>
      </c>
      <c r="N1254" s="87" t="b">
        <f>MEDIAN(tblData[[#This Row],[Last - 5]:[Last]],tblData[[#This Row],[Birthday 2024]])=tblData[[#This Row],[Birthday 2024]]</f>
        <v>1</v>
      </c>
      <c r="O1254" s="87" t="b">
        <f>DAY(tblData[[#This Row],[Birthday 2024]]) = DAY(EDATE(tblData[[#This Row],[Birthday 2024]],6))</f>
        <v>1</v>
      </c>
      <c r="P1254" s="87" t="b">
        <f>IF((tblData[[#This Row],[Day of week]]=7)+(tblData[[#This Row],[Day of week]]=6),TRUE,FALSE)</f>
        <v>1</v>
      </c>
      <c r="Q1254" s="3">
        <f>IF(tblData[[#This Row],[Is Weekend]],DAY(tblData[[#This Row],[Birthday 2024]]),0)</f>
        <v>25</v>
      </c>
    </row>
    <row r="1255" spans="2:17" ht="23.25" customHeight="1" x14ac:dyDescent="0.25">
      <c r="B1255" s="19" t="s">
        <v>1222</v>
      </c>
      <c r="C1255" s="20">
        <v>38206</v>
      </c>
      <c r="D1255" s="86">
        <f>DATE(2024,MONTH(tblData[[#This Row],[Birthday (MM/DD/YYYY)]]),DAY(tblData[[#This Row],[Birthday (MM/DD/YYYY)]]))</f>
        <v>45511</v>
      </c>
      <c r="E1255" s="3">
        <f>WEEKDAY(tblData[[#This Row],[Birthday 2024]],2)</f>
        <v>3</v>
      </c>
      <c r="F1255" s="3">
        <f>WEEKDAY(DATE(2024,MONTH(tblData[[#This Row],[Birthday 2024]]),1),2)</f>
        <v>4</v>
      </c>
      <c r="G1255" s="87">
        <f>DATE(2024,MONTH(tblData[[#This Row],[Birthday 2024]]),1)</f>
        <v>45505</v>
      </c>
      <c r="H1255" s="87">
        <f>IF(tblData[[#This Row],[First Day of week of the month]]&lt;=2,tblData[[#This Row],[First Day of week]]+2-tblData[[#This Row],[First Day of week of the month]],tblData[[#This Row],[First Day of week]]+7-tblData[[#This Row],[First Day of week of the month]]+2)</f>
        <v>45510</v>
      </c>
      <c r="I1255" s="87">
        <f>tblData[[#This Row],[First Tuesday of the month]]+7*2</f>
        <v>45524</v>
      </c>
      <c r="J1255" s="3" t="b">
        <f>tblData[[#This Row],[Third Tuesday of the month]]=tblData[[#This Row],[Birthday 2024]]</f>
        <v>0</v>
      </c>
      <c r="K1255" s="87" cm="1">
        <f t="array" ref="K1255">tblData[[#This Row],[Birthday 2024]]-_xlfn.SWITCH(tblData[[#This Row],[Day of week]],7,0,6,6,5,5,4,4,3,3,2,2,1,1)</f>
        <v>45508</v>
      </c>
      <c r="L1255" s="87">
        <f>IF(MONTH(tblData[[#This Row],[Birthday 2024]])=2,DATE(2024,2,25),EOMONTH(tblData[[#This Row],[Birthday 2024]],0)-4)</f>
        <v>45531</v>
      </c>
      <c r="M1255" s="87">
        <f>EOMONTH(tblData[[#This Row],[Birthday 2024]],0)</f>
        <v>45535</v>
      </c>
      <c r="N1255" s="87" t="b">
        <f>MEDIAN(tblData[[#This Row],[Last - 5]:[Last]],tblData[[#This Row],[Birthday 2024]])=tblData[[#This Row],[Birthday 2024]]</f>
        <v>0</v>
      </c>
      <c r="O1255" s="87" t="b">
        <f>DAY(tblData[[#This Row],[Birthday 2024]]) = DAY(EDATE(tblData[[#This Row],[Birthday 2024]],6))</f>
        <v>1</v>
      </c>
      <c r="P1255" s="87" t="b">
        <f>IF((tblData[[#This Row],[Day of week]]=7)+(tblData[[#This Row],[Day of week]]=6),TRUE,FALSE)</f>
        <v>0</v>
      </c>
      <c r="Q1255" s="3">
        <f>IF(tblData[[#This Row],[Is Weekend]],DAY(tblData[[#This Row],[Birthday 2024]]),0)</f>
        <v>0</v>
      </c>
    </row>
    <row r="1256" spans="2:17" ht="23.25" customHeight="1" x14ac:dyDescent="0.25">
      <c r="B1256" s="19" t="s">
        <v>1223</v>
      </c>
      <c r="C1256" s="20">
        <v>37052</v>
      </c>
      <c r="D1256" s="86">
        <f>DATE(2024,MONTH(tblData[[#This Row],[Birthday (MM/DD/YYYY)]]),DAY(tblData[[#This Row],[Birthday (MM/DD/YYYY)]]))</f>
        <v>45453</v>
      </c>
      <c r="E1256" s="3">
        <f>WEEKDAY(tblData[[#This Row],[Birthday 2024]],2)</f>
        <v>1</v>
      </c>
      <c r="F1256" s="3">
        <f>WEEKDAY(DATE(2024,MONTH(tblData[[#This Row],[Birthday 2024]]),1),2)</f>
        <v>6</v>
      </c>
      <c r="G1256" s="87">
        <f>DATE(2024,MONTH(tblData[[#This Row],[Birthday 2024]]),1)</f>
        <v>45444</v>
      </c>
      <c r="H1256" s="87">
        <f>IF(tblData[[#This Row],[First Day of week of the month]]&lt;=2,tblData[[#This Row],[First Day of week]]+2-tblData[[#This Row],[First Day of week of the month]],tblData[[#This Row],[First Day of week]]+7-tblData[[#This Row],[First Day of week of the month]]+2)</f>
        <v>45447</v>
      </c>
      <c r="I1256" s="87">
        <f>tblData[[#This Row],[First Tuesday of the month]]+7*2</f>
        <v>45461</v>
      </c>
      <c r="J1256" s="3" t="b">
        <f>tblData[[#This Row],[Third Tuesday of the month]]=tblData[[#This Row],[Birthday 2024]]</f>
        <v>0</v>
      </c>
      <c r="K1256" s="87" cm="1">
        <f t="array" ref="K1256">tblData[[#This Row],[Birthday 2024]]-_xlfn.SWITCH(tblData[[#This Row],[Day of week]],7,0,6,6,5,5,4,4,3,3,2,2,1,1)</f>
        <v>45452</v>
      </c>
      <c r="L1256" s="87">
        <f>IF(MONTH(tblData[[#This Row],[Birthday 2024]])=2,DATE(2024,2,25),EOMONTH(tblData[[#This Row],[Birthday 2024]],0)-4)</f>
        <v>45469</v>
      </c>
      <c r="M1256" s="87">
        <f>EOMONTH(tblData[[#This Row],[Birthday 2024]],0)</f>
        <v>45473</v>
      </c>
      <c r="N1256" s="87" t="b">
        <f>MEDIAN(tblData[[#This Row],[Last - 5]:[Last]],tblData[[#This Row],[Birthday 2024]])=tblData[[#This Row],[Birthday 2024]]</f>
        <v>0</v>
      </c>
      <c r="O1256" s="87" t="b">
        <f>DAY(tblData[[#This Row],[Birthday 2024]]) = DAY(EDATE(tblData[[#This Row],[Birthday 2024]],6))</f>
        <v>1</v>
      </c>
      <c r="P1256" s="87" t="b">
        <f>IF((tblData[[#This Row],[Day of week]]=7)+(tblData[[#This Row],[Day of week]]=6),TRUE,FALSE)</f>
        <v>0</v>
      </c>
      <c r="Q1256" s="3">
        <f>IF(tblData[[#This Row],[Is Weekend]],DAY(tblData[[#This Row],[Birthday 2024]]),0)</f>
        <v>0</v>
      </c>
    </row>
    <row r="1257" spans="2:17" ht="23.25" customHeight="1" x14ac:dyDescent="0.25">
      <c r="B1257" s="19" t="s">
        <v>1224</v>
      </c>
      <c r="C1257" s="20">
        <v>37850</v>
      </c>
      <c r="D1257" s="86">
        <f>DATE(2024,MONTH(tblData[[#This Row],[Birthday (MM/DD/YYYY)]]),DAY(tblData[[#This Row],[Birthday (MM/DD/YYYY)]]))</f>
        <v>45521</v>
      </c>
      <c r="E1257" s="3">
        <f>WEEKDAY(tblData[[#This Row],[Birthday 2024]],2)</f>
        <v>6</v>
      </c>
      <c r="F1257" s="3">
        <f>WEEKDAY(DATE(2024,MONTH(tblData[[#This Row],[Birthday 2024]]),1),2)</f>
        <v>4</v>
      </c>
      <c r="G1257" s="87">
        <f>DATE(2024,MONTH(tblData[[#This Row],[Birthday 2024]]),1)</f>
        <v>45505</v>
      </c>
      <c r="H1257" s="87">
        <f>IF(tblData[[#This Row],[First Day of week of the month]]&lt;=2,tblData[[#This Row],[First Day of week]]+2-tblData[[#This Row],[First Day of week of the month]],tblData[[#This Row],[First Day of week]]+7-tblData[[#This Row],[First Day of week of the month]]+2)</f>
        <v>45510</v>
      </c>
      <c r="I1257" s="87">
        <f>tblData[[#This Row],[First Tuesday of the month]]+7*2</f>
        <v>45524</v>
      </c>
      <c r="J1257" s="3" t="b">
        <f>tblData[[#This Row],[Third Tuesday of the month]]=tblData[[#This Row],[Birthday 2024]]</f>
        <v>0</v>
      </c>
      <c r="K1257" s="87" cm="1">
        <f t="array" ref="K1257">tblData[[#This Row],[Birthday 2024]]-_xlfn.SWITCH(tblData[[#This Row],[Day of week]],7,0,6,6,5,5,4,4,3,3,2,2,1,1)</f>
        <v>45515</v>
      </c>
      <c r="L1257" s="87">
        <f>IF(MONTH(tblData[[#This Row],[Birthday 2024]])=2,DATE(2024,2,25),EOMONTH(tblData[[#This Row],[Birthday 2024]],0)-4)</f>
        <v>45531</v>
      </c>
      <c r="M1257" s="87">
        <f>EOMONTH(tblData[[#This Row],[Birthday 2024]],0)</f>
        <v>45535</v>
      </c>
      <c r="N1257" s="87" t="b">
        <f>MEDIAN(tblData[[#This Row],[Last - 5]:[Last]],tblData[[#This Row],[Birthday 2024]])=tblData[[#This Row],[Birthday 2024]]</f>
        <v>0</v>
      </c>
      <c r="O1257" s="87" t="b">
        <f>DAY(tblData[[#This Row],[Birthday 2024]]) = DAY(EDATE(tblData[[#This Row],[Birthday 2024]],6))</f>
        <v>1</v>
      </c>
      <c r="P1257" s="87" t="b">
        <f>IF((tblData[[#This Row],[Day of week]]=7)+(tblData[[#This Row],[Day of week]]=6),TRUE,FALSE)</f>
        <v>1</v>
      </c>
      <c r="Q1257" s="3">
        <f>IF(tblData[[#This Row],[Is Weekend]],DAY(tblData[[#This Row],[Birthday 2024]]),0)</f>
        <v>17</v>
      </c>
    </row>
    <row r="1258" spans="2:17" ht="23.25" customHeight="1" x14ac:dyDescent="0.25">
      <c r="B1258" s="19" t="s">
        <v>1225</v>
      </c>
      <c r="C1258" s="20">
        <v>37620</v>
      </c>
      <c r="D1258" s="86">
        <f>DATE(2024,MONTH(tblData[[#This Row],[Birthday (MM/DD/YYYY)]]),DAY(tblData[[#This Row],[Birthday (MM/DD/YYYY)]]))</f>
        <v>45656</v>
      </c>
      <c r="E1258" s="3">
        <f>WEEKDAY(tblData[[#This Row],[Birthday 2024]],2)</f>
        <v>1</v>
      </c>
      <c r="F1258" s="3">
        <f>WEEKDAY(DATE(2024,MONTH(tblData[[#This Row],[Birthday 2024]]),1),2)</f>
        <v>7</v>
      </c>
      <c r="G1258" s="87">
        <f>DATE(2024,MONTH(tblData[[#This Row],[Birthday 2024]]),1)</f>
        <v>45627</v>
      </c>
      <c r="H1258" s="87">
        <f>IF(tblData[[#This Row],[First Day of week of the month]]&lt;=2,tblData[[#This Row],[First Day of week]]+2-tblData[[#This Row],[First Day of week of the month]],tblData[[#This Row],[First Day of week]]+7-tblData[[#This Row],[First Day of week of the month]]+2)</f>
        <v>45629</v>
      </c>
      <c r="I1258" s="87">
        <f>tblData[[#This Row],[First Tuesday of the month]]+7*2</f>
        <v>45643</v>
      </c>
      <c r="J1258" s="3" t="b">
        <f>tblData[[#This Row],[Third Tuesday of the month]]=tblData[[#This Row],[Birthday 2024]]</f>
        <v>0</v>
      </c>
      <c r="K1258" s="87" cm="1">
        <f t="array" ref="K1258">tblData[[#This Row],[Birthday 2024]]-_xlfn.SWITCH(tblData[[#This Row],[Day of week]],7,0,6,6,5,5,4,4,3,3,2,2,1,1)</f>
        <v>45655</v>
      </c>
      <c r="L1258" s="87">
        <f>IF(MONTH(tblData[[#This Row],[Birthday 2024]])=2,DATE(2024,2,25),EOMONTH(tblData[[#This Row],[Birthday 2024]],0)-4)</f>
        <v>45653</v>
      </c>
      <c r="M1258" s="87">
        <f>EOMONTH(tblData[[#This Row],[Birthday 2024]],0)</f>
        <v>45657</v>
      </c>
      <c r="N1258" s="87" t="b">
        <f>MEDIAN(tblData[[#This Row],[Last - 5]:[Last]],tblData[[#This Row],[Birthday 2024]])=tblData[[#This Row],[Birthday 2024]]</f>
        <v>1</v>
      </c>
      <c r="O1258" s="87" t="b">
        <f>DAY(tblData[[#This Row],[Birthday 2024]]) = DAY(EDATE(tblData[[#This Row],[Birthday 2024]],6))</f>
        <v>1</v>
      </c>
      <c r="P1258" s="87" t="b">
        <f>IF((tblData[[#This Row],[Day of week]]=7)+(tblData[[#This Row],[Day of week]]=6),TRUE,FALSE)</f>
        <v>0</v>
      </c>
      <c r="Q1258" s="3">
        <f>IF(tblData[[#This Row],[Is Weekend]],DAY(tblData[[#This Row],[Birthday 2024]]),0)</f>
        <v>0</v>
      </c>
    </row>
    <row r="1259" spans="2:17" ht="23.25" customHeight="1" x14ac:dyDescent="0.25">
      <c r="B1259" s="19" t="s">
        <v>1226</v>
      </c>
      <c r="C1259" s="20">
        <v>37534</v>
      </c>
      <c r="D1259" s="86">
        <f>DATE(2024,MONTH(tblData[[#This Row],[Birthday (MM/DD/YYYY)]]),DAY(tblData[[#This Row],[Birthday (MM/DD/YYYY)]]))</f>
        <v>45570</v>
      </c>
      <c r="E1259" s="3">
        <f>WEEKDAY(tblData[[#This Row],[Birthday 2024]],2)</f>
        <v>6</v>
      </c>
      <c r="F1259" s="3">
        <f>WEEKDAY(DATE(2024,MONTH(tblData[[#This Row],[Birthday 2024]]),1),2)</f>
        <v>2</v>
      </c>
      <c r="G1259" s="87">
        <f>DATE(2024,MONTH(tblData[[#This Row],[Birthday 2024]]),1)</f>
        <v>45566</v>
      </c>
      <c r="H1259" s="87">
        <f>IF(tblData[[#This Row],[First Day of week of the month]]&lt;=2,tblData[[#This Row],[First Day of week]]+2-tblData[[#This Row],[First Day of week of the month]],tblData[[#This Row],[First Day of week]]+7-tblData[[#This Row],[First Day of week of the month]]+2)</f>
        <v>45566</v>
      </c>
      <c r="I1259" s="87">
        <f>tblData[[#This Row],[First Tuesday of the month]]+7*2</f>
        <v>45580</v>
      </c>
      <c r="J1259" s="3" t="b">
        <f>tblData[[#This Row],[Third Tuesday of the month]]=tblData[[#This Row],[Birthday 2024]]</f>
        <v>0</v>
      </c>
      <c r="K1259" s="87" cm="1">
        <f t="array" ref="K1259">tblData[[#This Row],[Birthday 2024]]-_xlfn.SWITCH(tblData[[#This Row],[Day of week]],7,0,6,6,5,5,4,4,3,3,2,2,1,1)</f>
        <v>45564</v>
      </c>
      <c r="L1259" s="87">
        <f>IF(MONTH(tblData[[#This Row],[Birthday 2024]])=2,DATE(2024,2,25),EOMONTH(tblData[[#This Row],[Birthday 2024]],0)-4)</f>
        <v>45592</v>
      </c>
      <c r="M1259" s="87">
        <f>EOMONTH(tblData[[#This Row],[Birthday 2024]],0)</f>
        <v>45596</v>
      </c>
      <c r="N1259" s="87" t="b">
        <f>MEDIAN(tblData[[#This Row],[Last - 5]:[Last]],tblData[[#This Row],[Birthday 2024]])=tblData[[#This Row],[Birthday 2024]]</f>
        <v>0</v>
      </c>
      <c r="O1259" s="87" t="b">
        <f>DAY(tblData[[#This Row],[Birthday 2024]]) = DAY(EDATE(tblData[[#This Row],[Birthday 2024]],6))</f>
        <v>1</v>
      </c>
      <c r="P1259" s="87" t="b">
        <f>IF((tblData[[#This Row],[Day of week]]=7)+(tblData[[#This Row],[Day of week]]=6),TRUE,FALSE)</f>
        <v>1</v>
      </c>
      <c r="Q1259" s="3">
        <f>IF(tblData[[#This Row],[Is Weekend]],DAY(tblData[[#This Row],[Birthday 2024]]),0)</f>
        <v>5</v>
      </c>
    </row>
    <row r="1260" spans="2:17" ht="23.25" customHeight="1" x14ac:dyDescent="0.25">
      <c r="B1260" s="19" t="s">
        <v>1227</v>
      </c>
      <c r="C1260" s="20">
        <v>37991</v>
      </c>
      <c r="D1260" s="86">
        <f>DATE(2024,MONTH(tblData[[#This Row],[Birthday (MM/DD/YYYY)]]),DAY(tblData[[#This Row],[Birthday (MM/DD/YYYY)]]))</f>
        <v>45296</v>
      </c>
      <c r="E1260" s="3">
        <f>WEEKDAY(tblData[[#This Row],[Birthday 2024]],2)</f>
        <v>5</v>
      </c>
      <c r="F1260" s="3">
        <f>WEEKDAY(DATE(2024,MONTH(tblData[[#This Row],[Birthday 2024]]),1),2)</f>
        <v>1</v>
      </c>
      <c r="G1260" s="87">
        <f>DATE(2024,MONTH(tblData[[#This Row],[Birthday 2024]]),1)</f>
        <v>45292</v>
      </c>
      <c r="H1260" s="87">
        <f>IF(tblData[[#This Row],[First Day of week of the month]]&lt;=2,tblData[[#This Row],[First Day of week]]+2-tblData[[#This Row],[First Day of week of the month]],tblData[[#This Row],[First Day of week]]+7-tblData[[#This Row],[First Day of week of the month]]+2)</f>
        <v>45293</v>
      </c>
      <c r="I1260" s="87">
        <f>tblData[[#This Row],[First Tuesday of the month]]+7*2</f>
        <v>45307</v>
      </c>
      <c r="J1260" s="3" t="b">
        <f>tblData[[#This Row],[Third Tuesday of the month]]=tblData[[#This Row],[Birthday 2024]]</f>
        <v>0</v>
      </c>
      <c r="K1260" s="87" cm="1">
        <f t="array" ref="K1260">tblData[[#This Row],[Birthday 2024]]-_xlfn.SWITCH(tblData[[#This Row],[Day of week]],7,0,6,6,5,5,4,4,3,3,2,2,1,1)</f>
        <v>45291</v>
      </c>
      <c r="L1260" s="87">
        <f>IF(MONTH(tblData[[#This Row],[Birthday 2024]])=2,DATE(2024,2,25),EOMONTH(tblData[[#This Row],[Birthday 2024]],0)-4)</f>
        <v>45318</v>
      </c>
      <c r="M1260" s="87">
        <f>EOMONTH(tblData[[#This Row],[Birthday 2024]],0)</f>
        <v>45322</v>
      </c>
      <c r="N1260" s="87" t="b">
        <f>MEDIAN(tblData[[#This Row],[Last - 5]:[Last]],tblData[[#This Row],[Birthday 2024]])=tblData[[#This Row],[Birthday 2024]]</f>
        <v>0</v>
      </c>
      <c r="O1260" s="87" t="b">
        <f>DAY(tblData[[#This Row],[Birthday 2024]]) = DAY(EDATE(tblData[[#This Row],[Birthday 2024]],6))</f>
        <v>1</v>
      </c>
      <c r="P1260" s="87" t="b">
        <f>IF((tblData[[#This Row],[Day of week]]=7)+(tblData[[#This Row],[Day of week]]=6),TRUE,FALSE)</f>
        <v>0</v>
      </c>
      <c r="Q1260" s="3">
        <f>IF(tblData[[#This Row],[Is Weekend]],DAY(tblData[[#This Row],[Birthday 2024]]),0)</f>
        <v>0</v>
      </c>
    </row>
    <row r="1261" spans="2:17" ht="23.25" customHeight="1" x14ac:dyDescent="0.25">
      <c r="B1261" s="19" t="s">
        <v>1228</v>
      </c>
      <c r="C1261" s="20">
        <v>37849</v>
      </c>
      <c r="D1261" s="86">
        <f>DATE(2024,MONTH(tblData[[#This Row],[Birthday (MM/DD/YYYY)]]),DAY(tblData[[#This Row],[Birthday (MM/DD/YYYY)]]))</f>
        <v>45520</v>
      </c>
      <c r="E1261" s="3">
        <f>WEEKDAY(tblData[[#This Row],[Birthday 2024]],2)</f>
        <v>5</v>
      </c>
      <c r="F1261" s="3">
        <f>WEEKDAY(DATE(2024,MONTH(tblData[[#This Row],[Birthday 2024]]),1),2)</f>
        <v>4</v>
      </c>
      <c r="G1261" s="87">
        <f>DATE(2024,MONTH(tblData[[#This Row],[Birthday 2024]]),1)</f>
        <v>45505</v>
      </c>
      <c r="H1261" s="87">
        <f>IF(tblData[[#This Row],[First Day of week of the month]]&lt;=2,tblData[[#This Row],[First Day of week]]+2-tblData[[#This Row],[First Day of week of the month]],tblData[[#This Row],[First Day of week]]+7-tblData[[#This Row],[First Day of week of the month]]+2)</f>
        <v>45510</v>
      </c>
      <c r="I1261" s="87">
        <f>tblData[[#This Row],[First Tuesday of the month]]+7*2</f>
        <v>45524</v>
      </c>
      <c r="J1261" s="3" t="b">
        <f>tblData[[#This Row],[Third Tuesday of the month]]=tblData[[#This Row],[Birthday 2024]]</f>
        <v>0</v>
      </c>
      <c r="K1261" s="87" cm="1">
        <f t="array" ref="K1261">tblData[[#This Row],[Birthday 2024]]-_xlfn.SWITCH(tblData[[#This Row],[Day of week]],7,0,6,6,5,5,4,4,3,3,2,2,1,1)</f>
        <v>45515</v>
      </c>
      <c r="L1261" s="87">
        <f>IF(MONTH(tblData[[#This Row],[Birthday 2024]])=2,DATE(2024,2,25),EOMONTH(tblData[[#This Row],[Birthday 2024]],0)-4)</f>
        <v>45531</v>
      </c>
      <c r="M1261" s="87">
        <f>EOMONTH(tblData[[#This Row],[Birthday 2024]],0)</f>
        <v>45535</v>
      </c>
      <c r="N1261" s="87" t="b">
        <f>MEDIAN(tblData[[#This Row],[Last - 5]:[Last]],tblData[[#This Row],[Birthday 2024]])=tblData[[#This Row],[Birthday 2024]]</f>
        <v>0</v>
      </c>
      <c r="O1261" s="87" t="b">
        <f>DAY(tblData[[#This Row],[Birthday 2024]]) = DAY(EDATE(tblData[[#This Row],[Birthday 2024]],6))</f>
        <v>1</v>
      </c>
      <c r="P1261" s="87" t="b">
        <f>IF((tblData[[#This Row],[Day of week]]=7)+(tblData[[#This Row],[Day of week]]=6),TRUE,FALSE)</f>
        <v>0</v>
      </c>
      <c r="Q1261" s="3">
        <f>IF(tblData[[#This Row],[Is Weekend]],DAY(tblData[[#This Row],[Birthday 2024]]),0)</f>
        <v>0</v>
      </c>
    </row>
    <row r="1262" spans="2:17" ht="23.25" customHeight="1" x14ac:dyDescent="0.25">
      <c r="B1262" s="19" t="s">
        <v>1229</v>
      </c>
      <c r="C1262" s="20">
        <v>37486</v>
      </c>
      <c r="D1262" s="86">
        <f>DATE(2024,MONTH(tblData[[#This Row],[Birthday (MM/DD/YYYY)]]),DAY(tblData[[#This Row],[Birthday (MM/DD/YYYY)]]))</f>
        <v>45522</v>
      </c>
      <c r="E1262" s="3">
        <f>WEEKDAY(tblData[[#This Row],[Birthday 2024]],2)</f>
        <v>7</v>
      </c>
      <c r="F1262" s="3">
        <f>WEEKDAY(DATE(2024,MONTH(tblData[[#This Row],[Birthday 2024]]),1),2)</f>
        <v>4</v>
      </c>
      <c r="G1262" s="87">
        <f>DATE(2024,MONTH(tblData[[#This Row],[Birthday 2024]]),1)</f>
        <v>45505</v>
      </c>
      <c r="H1262" s="87">
        <f>IF(tblData[[#This Row],[First Day of week of the month]]&lt;=2,tblData[[#This Row],[First Day of week]]+2-tblData[[#This Row],[First Day of week of the month]],tblData[[#This Row],[First Day of week]]+7-tblData[[#This Row],[First Day of week of the month]]+2)</f>
        <v>45510</v>
      </c>
      <c r="I1262" s="87">
        <f>tblData[[#This Row],[First Tuesday of the month]]+7*2</f>
        <v>45524</v>
      </c>
      <c r="J1262" s="3" t="b">
        <f>tblData[[#This Row],[Third Tuesday of the month]]=tblData[[#This Row],[Birthday 2024]]</f>
        <v>0</v>
      </c>
      <c r="K1262" s="87" cm="1">
        <f t="array" ref="K1262">tblData[[#This Row],[Birthday 2024]]-_xlfn.SWITCH(tblData[[#This Row],[Day of week]],7,0,6,6,5,5,4,4,3,3,2,2,1,1)</f>
        <v>45522</v>
      </c>
      <c r="L1262" s="87">
        <f>IF(MONTH(tblData[[#This Row],[Birthday 2024]])=2,DATE(2024,2,25),EOMONTH(tblData[[#This Row],[Birthday 2024]],0)-4)</f>
        <v>45531</v>
      </c>
      <c r="M1262" s="87">
        <f>EOMONTH(tblData[[#This Row],[Birthday 2024]],0)</f>
        <v>45535</v>
      </c>
      <c r="N1262" s="87" t="b">
        <f>MEDIAN(tblData[[#This Row],[Last - 5]:[Last]],tblData[[#This Row],[Birthday 2024]])=tblData[[#This Row],[Birthday 2024]]</f>
        <v>0</v>
      </c>
      <c r="O1262" s="87" t="b">
        <f>DAY(tblData[[#This Row],[Birthday 2024]]) = DAY(EDATE(tblData[[#This Row],[Birthday 2024]],6))</f>
        <v>1</v>
      </c>
      <c r="P1262" s="87" t="b">
        <f>IF((tblData[[#This Row],[Day of week]]=7)+(tblData[[#This Row],[Day of week]]=6),TRUE,FALSE)</f>
        <v>1</v>
      </c>
      <c r="Q1262" s="3">
        <f>IF(tblData[[#This Row],[Is Weekend]],DAY(tblData[[#This Row],[Birthday 2024]]),0)</f>
        <v>18</v>
      </c>
    </row>
    <row r="1263" spans="2:17" ht="23.25" customHeight="1" x14ac:dyDescent="0.25">
      <c r="B1263" s="19" t="s">
        <v>1230</v>
      </c>
      <c r="C1263" s="20">
        <v>37420</v>
      </c>
      <c r="D1263" s="86">
        <f>DATE(2024,MONTH(tblData[[#This Row],[Birthday (MM/DD/YYYY)]]),DAY(tblData[[#This Row],[Birthday (MM/DD/YYYY)]]))</f>
        <v>45456</v>
      </c>
      <c r="E1263" s="3">
        <f>WEEKDAY(tblData[[#This Row],[Birthday 2024]],2)</f>
        <v>4</v>
      </c>
      <c r="F1263" s="3">
        <f>WEEKDAY(DATE(2024,MONTH(tblData[[#This Row],[Birthday 2024]]),1),2)</f>
        <v>6</v>
      </c>
      <c r="G1263" s="87">
        <f>DATE(2024,MONTH(tblData[[#This Row],[Birthday 2024]]),1)</f>
        <v>45444</v>
      </c>
      <c r="H1263" s="87">
        <f>IF(tblData[[#This Row],[First Day of week of the month]]&lt;=2,tblData[[#This Row],[First Day of week]]+2-tblData[[#This Row],[First Day of week of the month]],tblData[[#This Row],[First Day of week]]+7-tblData[[#This Row],[First Day of week of the month]]+2)</f>
        <v>45447</v>
      </c>
      <c r="I1263" s="87">
        <f>tblData[[#This Row],[First Tuesday of the month]]+7*2</f>
        <v>45461</v>
      </c>
      <c r="J1263" s="3" t="b">
        <f>tblData[[#This Row],[Third Tuesday of the month]]=tblData[[#This Row],[Birthday 2024]]</f>
        <v>0</v>
      </c>
      <c r="K1263" s="87" cm="1">
        <f t="array" ref="K1263">tblData[[#This Row],[Birthday 2024]]-_xlfn.SWITCH(tblData[[#This Row],[Day of week]],7,0,6,6,5,5,4,4,3,3,2,2,1,1)</f>
        <v>45452</v>
      </c>
      <c r="L1263" s="87">
        <f>IF(MONTH(tblData[[#This Row],[Birthday 2024]])=2,DATE(2024,2,25),EOMONTH(tblData[[#This Row],[Birthday 2024]],0)-4)</f>
        <v>45469</v>
      </c>
      <c r="M1263" s="87">
        <f>EOMONTH(tblData[[#This Row],[Birthday 2024]],0)</f>
        <v>45473</v>
      </c>
      <c r="N1263" s="87" t="b">
        <f>MEDIAN(tblData[[#This Row],[Last - 5]:[Last]],tblData[[#This Row],[Birthday 2024]])=tblData[[#This Row],[Birthday 2024]]</f>
        <v>0</v>
      </c>
      <c r="O1263" s="87" t="b">
        <f>DAY(tblData[[#This Row],[Birthday 2024]]) = DAY(EDATE(tblData[[#This Row],[Birthday 2024]],6))</f>
        <v>1</v>
      </c>
      <c r="P1263" s="87" t="b">
        <f>IF((tblData[[#This Row],[Day of week]]=7)+(tblData[[#This Row],[Day of week]]=6),TRUE,FALSE)</f>
        <v>0</v>
      </c>
      <c r="Q1263" s="3">
        <f>IF(tblData[[#This Row],[Is Weekend]],DAY(tblData[[#This Row],[Birthday 2024]]),0)</f>
        <v>0</v>
      </c>
    </row>
    <row r="1264" spans="2:17" ht="23.25" customHeight="1" x14ac:dyDescent="0.25">
      <c r="B1264" s="19" t="s">
        <v>1231</v>
      </c>
      <c r="C1264" s="20">
        <v>37096</v>
      </c>
      <c r="D1264" s="86">
        <f>DATE(2024,MONTH(tblData[[#This Row],[Birthday (MM/DD/YYYY)]]),DAY(tblData[[#This Row],[Birthday (MM/DD/YYYY)]]))</f>
        <v>45497</v>
      </c>
      <c r="E1264" s="3">
        <f>WEEKDAY(tblData[[#This Row],[Birthday 2024]],2)</f>
        <v>3</v>
      </c>
      <c r="F1264" s="3">
        <f>WEEKDAY(DATE(2024,MONTH(tblData[[#This Row],[Birthday 2024]]),1),2)</f>
        <v>1</v>
      </c>
      <c r="G1264" s="87">
        <f>DATE(2024,MONTH(tblData[[#This Row],[Birthday 2024]]),1)</f>
        <v>45474</v>
      </c>
      <c r="H1264" s="87">
        <f>IF(tblData[[#This Row],[First Day of week of the month]]&lt;=2,tblData[[#This Row],[First Day of week]]+2-tblData[[#This Row],[First Day of week of the month]],tblData[[#This Row],[First Day of week]]+7-tblData[[#This Row],[First Day of week of the month]]+2)</f>
        <v>45475</v>
      </c>
      <c r="I1264" s="87">
        <f>tblData[[#This Row],[First Tuesday of the month]]+7*2</f>
        <v>45489</v>
      </c>
      <c r="J1264" s="3" t="b">
        <f>tblData[[#This Row],[Third Tuesday of the month]]=tblData[[#This Row],[Birthday 2024]]</f>
        <v>0</v>
      </c>
      <c r="K1264" s="87" cm="1">
        <f t="array" ref="K1264">tblData[[#This Row],[Birthday 2024]]-_xlfn.SWITCH(tblData[[#This Row],[Day of week]],7,0,6,6,5,5,4,4,3,3,2,2,1,1)</f>
        <v>45494</v>
      </c>
      <c r="L1264" s="87">
        <f>IF(MONTH(tblData[[#This Row],[Birthday 2024]])=2,DATE(2024,2,25),EOMONTH(tblData[[#This Row],[Birthday 2024]],0)-4)</f>
        <v>45500</v>
      </c>
      <c r="M1264" s="87">
        <f>EOMONTH(tblData[[#This Row],[Birthday 2024]],0)</f>
        <v>45504</v>
      </c>
      <c r="N1264" s="87" t="b">
        <f>MEDIAN(tblData[[#This Row],[Last - 5]:[Last]],tblData[[#This Row],[Birthday 2024]])=tblData[[#This Row],[Birthday 2024]]</f>
        <v>0</v>
      </c>
      <c r="O1264" s="87" t="b">
        <f>DAY(tblData[[#This Row],[Birthday 2024]]) = DAY(EDATE(tblData[[#This Row],[Birthday 2024]],6))</f>
        <v>1</v>
      </c>
      <c r="P1264" s="87" t="b">
        <f>IF((tblData[[#This Row],[Day of week]]=7)+(tblData[[#This Row],[Day of week]]=6),TRUE,FALSE)</f>
        <v>0</v>
      </c>
      <c r="Q1264" s="3">
        <f>IF(tblData[[#This Row],[Is Weekend]],DAY(tblData[[#This Row],[Birthday 2024]]),0)</f>
        <v>0</v>
      </c>
    </row>
    <row r="1265" spans="2:17" ht="23.25" customHeight="1" x14ac:dyDescent="0.25">
      <c r="B1265" s="19" t="s">
        <v>1232</v>
      </c>
      <c r="C1265" s="20">
        <v>37437</v>
      </c>
      <c r="D1265" s="86">
        <f>DATE(2024,MONTH(tblData[[#This Row],[Birthday (MM/DD/YYYY)]]),DAY(tblData[[#This Row],[Birthday (MM/DD/YYYY)]]))</f>
        <v>45473</v>
      </c>
      <c r="E1265" s="3">
        <f>WEEKDAY(tblData[[#This Row],[Birthday 2024]],2)</f>
        <v>7</v>
      </c>
      <c r="F1265" s="3">
        <f>WEEKDAY(DATE(2024,MONTH(tblData[[#This Row],[Birthday 2024]]),1),2)</f>
        <v>6</v>
      </c>
      <c r="G1265" s="87">
        <f>DATE(2024,MONTH(tblData[[#This Row],[Birthday 2024]]),1)</f>
        <v>45444</v>
      </c>
      <c r="H1265" s="87">
        <f>IF(tblData[[#This Row],[First Day of week of the month]]&lt;=2,tblData[[#This Row],[First Day of week]]+2-tblData[[#This Row],[First Day of week of the month]],tblData[[#This Row],[First Day of week]]+7-tblData[[#This Row],[First Day of week of the month]]+2)</f>
        <v>45447</v>
      </c>
      <c r="I1265" s="87">
        <f>tblData[[#This Row],[First Tuesday of the month]]+7*2</f>
        <v>45461</v>
      </c>
      <c r="J1265" s="3" t="b">
        <f>tblData[[#This Row],[Third Tuesday of the month]]=tblData[[#This Row],[Birthday 2024]]</f>
        <v>0</v>
      </c>
      <c r="K1265" s="87" cm="1">
        <f t="array" ref="K1265">tblData[[#This Row],[Birthday 2024]]-_xlfn.SWITCH(tblData[[#This Row],[Day of week]],7,0,6,6,5,5,4,4,3,3,2,2,1,1)</f>
        <v>45473</v>
      </c>
      <c r="L1265" s="87">
        <f>IF(MONTH(tblData[[#This Row],[Birthday 2024]])=2,DATE(2024,2,25),EOMONTH(tblData[[#This Row],[Birthday 2024]],0)-4)</f>
        <v>45469</v>
      </c>
      <c r="M1265" s="87">
        <f>EOMONTH(tblData[[#This Row],[Birthday 2024]],0)</f>
        <v>45473</v>
      </c>
      <c r="N1265" s="87" t="b">
        <f>MEDIAN(tblData[[#This Row],[Last - 5]:[Last]],tblData[[#This Row],[Birthday 2024]])=tblData[[#This Row],[Birthday 2024]]</f>
        <v>1</v>
      </c>
      <c r="O1265" s="87" t="b">
        <f>DAY(tblData[[#This Row],[Birthday 2024]]) = DAY(EDATE(tblData[[#This Row],[Birthday 2024]],6))</f>
        <v>1</v>
      </c>
      <c r="P1265" s="87" t="b">
        <f>IF((tblData[[#This Row],[Day of week]]=7)+(tblData[[#This Row],[Day of week]]=6),TRUE,FALSE)</f>
        <v>1</v>
      </c>
      <c r="Q1265" s="3">
        <f>IF(tblData[[#This Row],[Is Weekend]],DAY(tblData[[#This Row],[Birthday 2024]]),0)</f>
        <v>30</v>
      </c>
    </row>
    <row r="1266" spans="2:17" ht="23.25" customHeight="1" x14ac:dyDescent="0.25">
      <c r="B1266" s="19" t="s">
        <v>1233</v>
      </c>
      <c r="C1266" s="20">
        <v>37711</v>
      </c>
      <c r="D1266" s="86">
        <f>DATE(2024,MONTH(tblData[[#This Row],[Birthday (MM/DD/YYYY)]]),DAY(tblData[[#This Row],[Birthday (MM/DD/YYYY)]]))</f>
        <v>45382</v>
      </c>
      <c r="E1266" s="3">
        <f>WEEKDAY(tblData[[#This Row],[Birthday 2024]],2)</f>
        <v>7</v>
      </c>
      <c r="F1266" s="3">
        <f>WEEKDAY(DATE(2024,MONTH(tblData[[#This Row],[Birthday 2024]]),1),2)</f>
        <v>5</v>
      </c>
      <c r="G1266" s="87">
        <f>DATE(2024,MONTH(tblData[[#This Row],[Birthday 2024]]),1)</f>
        <v>45352</v>
      </c>
      <c r="H1266" s="87">
        <f>IF(tblData[[#This Row],[First Day of week of the month]]&lt;=2,tblData[[#This Row],[First Day of week]]+2-tblData[[#This Row],[First Day of week of the month]],tblData[[#This Row],[First Day of week]]+7-tblData[[#This Row],[First Day of week of the month]]+2)</f>
        <v>45356</v>
      </c>
      <c r="I1266" s="87">
        <f>tblData[[#This Row],[First Tuesday of the month]]+7*2</f>
        <v>45370</v>
      </c>
      <c r="J1266" s="3" t="b">
        <f>tblData[[#This Row],[Third Tuesday of the month]]=tblData[[#This Row],[Birthday 2024]]</f>
        <v>0</v>
      </c>
      <c r="K1266" s="87" cm="1">
        <f t="array" ref="K1266">tblData[[#This Row],[Birthday 2024]]-_xlfn.SWITCH(tblData[[#This Row],[Day of week]],7,0,6,6,5,5,4,4,3,3,2,2,1,1)</f>
        <v>45382</v>
      </c>
      <c r="L1266" s="87">
        <f>IF(MONTH(tblData[[#This Row],[Birthday 2024]])=2,DATE(2024,2,25),EOMONTH(tblData[[#This Row],[Birthday 2024]],0)-4)</f>
        <v>45378</v>
      </c>
      <c r="M1266" s="87">
        <f>EOMONTH(tblData[[#This Row],[Birthday 2024]],0)</f>
        <v>45382</v>
      </c>
      <c r="N1266" s="87" t="b">
        <f>MEDIAN(tblData[[#This Row],[Last - 5]:[Last]],tblData[[#This Row],[Birthday 2024]])=tblData[[#This Row],[Birthday 2024]]</f>
        <v>1</v>
      </c>
      <c r="O1266" s="87" t="b">
        <f>DAY(tblData[[#This Row],[Birthday 2024]]) = DAY(EDATE(tblData[[#This Row],[Birthday 2024]],6))</f>
        <v>0</v>
      </c>
      <c r="P1266" s="87" t="b">
        <f>IF((tblData[[#This Row],[Day of week]]=7)+(tblData[[#This Row],[Day of week]]=6),TRUE,FALSE)</f>
        <v>1</v>
      </c>
      <c r="Q1266" s="3">
        <f>IF(tblData[[#This Row],[Is Weekend]],DAY(tblData[[#This Row],[Birthday 2024]]),0)</f>
        <v>31</v>
      </c>
    </row>
    <row r="1267" spans="2:17" ht="23.25" customHeight="1" x14ac:dyDescent="0.25">
      <c r="B1267" s="19" t="s">
        <v>1234</v>
      </c>
      <c r="C1267" s="20">
        <v>37288</v>
      </c>
      <c r="D1267" s="86">
        <f>DATE(2024,MONTH(tblData[[#This Row],[Birthday (MM/DD/YYYY)]]),DAY(tblData[[#This Row],[Birthday (MM/DD/YYYY)]]))</f>
        <v>45323</v>
      </c>
      <c r="E1267" s="3">
        <f>WEEKDAY(tblData[[#This Row],[Birthday 2024]],2)</f>
        <v>4</v>
      </c>
      <c r="F1267" s="3">
        <f>WEEKDAY(DATE(2024,MONTH(tblData[[#This Row],[Birthday 2024]]),1),2)</f>
        <v>4</v>
      </c>
      <c r="G1267" s="87">
        <f>DATE(2024,MONTH(tblData[[#This Row],[Birthday 2024]]),1)</f>
        <v>45323</v>
      </c>
      <c r="H1267" s="87">
        <f>IF(tblData[[#This Row],[First Day of week of the month]]&lt;=2,tblData[[#This Row],[First Day of week]]+2-tblData[[#This Row],[First Day of week of the month]],tblData[[#This Row],[First Day of week]]+7-tblData[[#This Row],[First Day of week of the month]]+2)</f>
        <v>45328</v>
      </c>
      <c r="I1267" s="87">
        <f>tblData[[#This Row],[First Tuesday of the month]]+7*2</f>
        <v>45342</v>
      </c>
      <c r="J1267" s="3" t="b">
        <f>tblData[[#This Row],[Third Tuesday of the month]]=tblData[[#This Row],[Birthday 2024]]</f>
        <v>0</v>
      </c>
      <c r="K1267" s="87" cm="1">
        <f t="array" ref="K1267">tblData[[#This Row],[Birthday 2024]]-_xlfn.SWITCH(tblData[[#This Row],[Day of week]],7,0,6,6,5,5,4,4,3,3,2,2,1,1)</f>
        <v>45319</v>
      </c>
      <c r="L1267" s="87">
        <f>IF(MONTH(tblData[[#This Row],[Birthday 2024]])=2,DATE(2024,2,25),EOMONTH(tblData[[#This Row],[Birthday 2024]],0)-4)</f>
        <v>45347</v>
      </c>
      <c r="M1267" s="87">
        <f>EOMONTH(tblData[[#This Row],[Birthday 2024]],0)</f>
        <v>45351</v>
      </c>
      <c r="N1267" s="87" t="b">
        <f>MEDIAN(tblData[[#This Row],[Last - 5]:[Last]],tblData[[#This Row],[Birthday 2024]])=tblData[[#This Row],[Birthday 2024]]</f>
        <v>0</v>
      </c>
      <c r="O1267" s="87" t="b">
        <f>DAY(tblData[[#This Row],[Birthday 2024]]) = DAY(EDATE(tblData[[#This Row],[Birthday 2024]],6))</f>
        <v>1</v>
      </c>
      <c r="P1267" s="87" t="b">
        <f>IF((tblData[[#This Row],[Day of week]]=7)+(tblData[[#This Row],[Day of week]]=6),TRUE,FALSE)</f>
        <v>0</v>
      </c>
      <c r="Q1267" s="3">
        <f>IF(tblData[[#This Row],[Is Weekend]],DAY(tblData[[#This Row],[Birthday 2024]]),0)</f>
        <v>0</v>
      </c>
    </row>
    <row r="1268" spans="2:17" ht="23.25" customHeight="1" x14ac:dyDescent="0.25">
      <c r="B1268" s="19" t="s">
        <v>1235</v>
      </c>
      <c r="C1268" s="20">
        <v>36998</v>
      </c>
      <c r="D1268" s="86">
        <f>DATE(2024,MONTH(tblData[[#This Row],[Birthday (MM/DD/YYYY)]]),DAY(tblData[[#This Row],[Birthday (MM/DD/YYYY)]]))</f>
        <v>45399</v>
      </c>
      <c r="E1268" s="3">
        <f>WEEKDAY(tblData[[#This Row],[Birthday 2024]],2)</f>
        <v>3</v>
      </c>
      <c r="F1268" s="3">
        <f>WEEKDAY(DATE(2024,MONTH(tblData[[#This Row],[Birthday 2024]]),1),2)</f>
        <v>1</v>
      </c>
      <c r="G1268" s="87">
        <f>DATE(2024,MONTH(tblData[[#This Row],[Birthday 2024]]),1)</f>
        <v>45383</v>
      </c>
      <c r="H1268" s="87">
        <f>IF(tblData[[#This Row],[First Day of week of the month]]&lt;=2,tblData[[#This Row],[First Day of week]]+2-tblData[[#This Row],[First Day of week of the month]],tblData[[#This Row],[First Day of week]]+7-tblData[[#This Row],[First Day of week of the month]]+2)</f>
        <v>45384</v>
      </c>
      <c r="I1268" s="87">
        <f>tblData[[#This Row],[First Tuesday of the month]]+7*2</f>
        <v>45398</v>
      </c>
      <c r="J1268" s="3" t="b">
        <f>tblData[[#This Row],[Third Tuesday of the month]]=tblData[[#This Row],[Birthday 2024]]</f>
        <v>0</v>
      </c>
      <c r="K1268" s="87" cm="1">
        <f t="array" ref="K1268">tblData[[#This Row],[Birthday 2024]]-_xlfn.SWITCH(tblData[[#This Row],[Day of week]],7,0,6,6,5,5,4,4,3,3,2,2,1,1)</f>
        <v>45396</v>
      </c>
      <c r="L1268" s="87">
        <f>IF(MONTH(tblData[[#This Row],[Birthday 2024]])=2,DATE(2024,2,25),EOMONTH(tblData[[#This Row],[Birthday 2024]],0)-4)</f>
        <v>45408</v>
      </c>
      <c r="M1268" s="87">
        <f>EOMONTH(tblData[[#This Row],[Birthday 2024]],0)</f>
        <v>45412</v>
      </c>
      <c r="N1268" s="87" t="b">
        <f>MEDIAN(tblData[[#This Row],[Last - 5]:[Last]],tblData[[#This Row],[Birthday 2024]])=tblData[[#This Row],[Birthday 2024]]</f>
        <v>0</v>
      </c>
      <c r="O1268" s="87" t="b">
        <f>DAY(tblData[[#This Row],[Birthday 2024]]) = DAY(EDATE(tblData[[#This Row],[Birthday 2024]],6))</f>
        <v>1</v>
      </c>
      <c r="P1268" s="87" t="b">
        <f>IF((tblData[[#This Row],[Day of week]]=7)+(tblData[[#This Row],[Day of week]]=6),TRUE,FALSE)</f>
        <v>0</v>
      </c>
      <c r="Q1268" s="3">
        <f>IF(tblData[[#This Row],[Is Weekend]],DAY(tblData[[#This Row],[Birthday 2024]]),0)</f>
        <v>0</v>
      </c>
    </row>
    <row r="1269" spans="2:17" ht="23.25" customHeight="1" x14ac:dyDescent="0.25">
      <c r="B1269" s="19" t="s">
        <v>1236</v>
      </c>
      <c r="C1269" s="20">
        <v>37180</v>
      </c>
      <c r="D1269" s="86">
        <f>DATE(2024,MONTH(tblData[[#This Row],[Birthday (MM/DD/YYYY)]]),DAY(tblData[[#This Row],[Birthday (MM/DD/YYYY)]]))</f>
        <v>45581</v>
      </c>
      <c r="E1269" s="3">
        <f>WEEKDAY(tblData[[#This Row],[Birthday 2024]],2)</f>
        <v>3</v>
      </c>
      <c r="F1269" s="3">
        <f>WEEKDAY(DATE(2024,MONTH(tblData[[#This Row],[Birthday 2024]]),1),2)</f>
        <v>2</v>
      </c>
      <c r="G1269" s="87">
        <f>DATE(2024,MONTH(tblData[[#This Row],[Birthday 2024]]),1)</f>
        <v>45566</v>
      </c>
      <c r="H1269" s="87">
        <f>IF(tblData[[#This Row],[First Day of week of the month]]&lt;=2,tblData[[#This Row],[First Day of week]]+2-tblData[[#This Row],[First Day of week of the month]],tblData[[#This Row],[First Day of week]]+7-tblData[[#This Row],[First Day of week of the month]]+2)</f>
        <v>45566</v>
      </c>
      <c r="I1269" s="87">
        <f>tblData[[#This Row],[First Tuesday of the month]]+7*2</f>
        <v>45580</v>
      </c>
      <c r="J1269" s="3" t="b">
        <f>tblData[[#This Row],[Third Tuesday of the month]]=tblData[[#This Row],[Birthday 2024]]</f>
        <v>0</v>
      </c>
      <c r="K1269" s="87" cm="1">
        <f t="array" ref="K1269">tblData[[#This Row],[Birthday 2024]]-_xlfn.SWITCH(tblData[[#This Row],[Day of week]],7,0,6,6,5,5,4,4,3,3,2,2,1,1)</f>
        <v>45578</v>
      </c>
      <c r="L1269" s="87">
        <f>IF(MONTH(tblData[[#This Row],[Birthday 2024]])=2,DATE(2024,2,25),EOMONTH(tblData[[#This Row],[Birthday 2024]],0)-4)</f>
        <v>45592</v>
      </c>
      <c r="M1269" s="87">
        <f>EOMONTH(tblData[[#This Row],[Birthday 2024]],0)</f>
        <v>45596</v>
      </c>
      <c r="N1269" s="87" t="b">
        <f>MEDIAN(tblData[[#This Row],[Last - 5]:[Last]],tblData[[#This Row],[Birthday 2024]])=tblData[[#This Row],[Birthday 2024]]</f>
        <v>0</v>
      </c>
      <c r="O1269" s="87" t="b">
        <f>DAY(tblData[[#This Row],[Birthday 2024]]) = DAY(EDATE(tblData[[#This Row],[Birthday 2024]],6))</f>
        <v>1</v>
      </c>
      <c r="P1269" s="87" t="b">
        <f>IF((tblData[[#This Row],[Day of week]]=7)+(tblData[[#This Row],[Day of week]]=6),TRUE,FALSE)</f>
        <v>0</v>
      </c>
      <c r="Q1269" s="3">
        <f>IF(tblData[[#This Row],[Is Weekend]],DAY(tblData[[#This Row],[Birthday 2024]]),0)</f>
        <v>0</v>
      </c>
    </row>
    <row r="1270" spans="2:17" ht="23.25" customHeight="1" x14ac:dyDescent="0.25">
      <c r="B1270" s="19" t="s">
        <v>1237</v>
      </c>
      <c r="C1270" s="20">
        <v>37490</v>
      </c>
      <c r="D1270" s="86">
        <f>DATE(2024,MONTH(tblData[[#This Row],[Birthday (MM/DD/YYYY)]]),DAY(tblData[[#This Row],[Birthday (MM/DD/YYYY)]]))</f>
        <v>45526</v>
      </c>
      <c r="E1270" s="3">
        <f>WEEKDAY(tblData[[#This Row],[Birthday 2024]],2)</f>
        <v>4</v>
      </c>
      <c r="F1270" s="3">
        <f>WEEKDAY(DATE(2024,MONTH(tblData[[#This Row],[Birthday 2024]]),1),2)</f>
        <v>4</v>
      </c>
      <c r="G1270" s="87">
        <f>DATE(2024,MONTH(tblData[[#This Row],[Birthday 2024]]),1)</f>
        <v>45505</v>
      </c>
      <c r="H1270" s="87">
        <f>IF(tblData[[#This Row],[First Day of week of the month]]&lt;=2,tblData[[#This Row],[First Day of week]]+2-tblData[[#This Row],[First Day of week of the month]],tblData[[#This Row],[First Day of week]]+7-tblData[[#This Row],[First Day of week of the month]]+2)</f>
        <v>45510</v>
      </c>
      <c r="I1270" s="87">
        <f>tblData[[#This Row],[First Tuesday of the month]]+7*2</f>
        <v>45524</v>
      </c>
      <c r="J1270" s="3" t="b">
        <f>tblData[[#This Row],[Third Tuesday of the month]]=tblData[[#This Row],[Birthday 2024]]</f>
        <v>0</v>
      </c>
      <c r="K1270" s="87" cm="1">
        <f t="array" ref="K1270">tblData[[#This Row],[Birthday 2024]]-_xlfn.SWITCH(tblData[[#This Row],[Day of week]],7,0,6,6,5,5,4,4,3,3,2,2,1,1)</f>
        <v>45522</v>
      </c>
      <c r="L1270" s="87">
        <f>IF(MONTH(tblData[[#This Row],[Birthday 2024]])=2,DATE(2024,2,25),EOMONTH(tblData[[#This Row],[Birthday 2024]],0)-4)</f>
        <v>45531</v>
      </c>
      <c r="M1270" s="87">
        <f>EOMONTH(tblData[[#This Row],[Birthday 2024]],0)</f>
        <v>45535</v>
      </c>
      <c r="N1270" s="87" t="b">
        <f>MEDIAN(tblData[[#This Row],[Last - 5]:[Last]],tblData[[#This Row],[Birthday 2024]])=tblData[[#This Row],[Birthday 2024]]</f>
        <v>0</v>
      </c>
      <c r="O1270" s="87" t="b">
        <f>DAY(tblData[[#This Row],[Birthday 2024]]) = DAY(EDATE(tblData[[#This Row],[Birthday 2024]],6))</f>
        <v>1</v>
      </c>
      <c r="P1270" s="87" t="b">
        <f>IF((tblData[[#This Row],[Day of week]]=7)+(tblData[[#This Row],[Day of week]]=6),TRUE,FALSE)</f>
        <v>0</v>
      </c>
      <c r="Q1270" s="3">
        <f>IF(tblData[[#This Row],[Is Weekend]],DAY(tblData[[#This Row],[Birthday 2024]]),0)</f>
        <v>0</v>
      </c>
    </row>
    <row r="1271" spans="2:17" ht="23.25" customHeight="1" x14ac:dyDescent="0.25">
      <c r="B1271" s="19" t="s">
        <v>1238</v>
      </c>
      <c r="C1271" s="20">
        <v>36963</v>
      </c>
      <c r="D1271" s="86">
        <f>DATE(2024,MONTH(tblData[[#This Row],[Birthday (MM/DD/YYYY)]]),DAY(tblData[[#This Row],[Birthday (MM/DD/YYYY)]]))</f>
        <v>45364</v>
      </c>
      <c r="E1271" s="3">
        <f>WEEKDAY(tblData[[#This Row],[Birthday 2024]],2)</f>
        <v>3</v>
      </c>
      <c r="F1271" s="3">
        <f>WEEKDAY(DATE(2024,MONTH(tblData[[#This Row],[Birthday 2024]]),1),2)</f>
        <v>5</v>
      </c>
      <c r="G1271" s="87">
        <f>DATE(2024,MONTH(tblData[[#This Row],[Birthday 2024]]),1)</f>
        <v>45352</v>
      </c>
      <c r="H1271" s="87">
        <f>IF(tblData[[#This Row],[First Day of week of the month]]&lt;=2,tblData[[#This Row],[First Day of week]]+2-tblData[[#This Row],[First Day of week of the month]],tblData[[#This Row],[First Day of week]]+7-tblData[[#This Row],[First Day of week of the month]]+2)</f>
        <v>45356</v>
      </c>
      <c r="I1271" s="87">
        <f>tblData[[#This Row],[First Tuesday of the month]]+7*2</f>
        <v>45370</v>
      </c>
      <c r="J1271" s="3" t="b">
        <f>tblData[[#This Row],[Third Tuesday of the month]]=tblData[[#This Row],[Birthday 2024]]</f>
        <v>0</v>
      </c>
      <c r="K1271" s="87" cm="1">
        <f t="array" ref="K1271">tblData[[#This Row],[Birthday 2024]]-_xlfn.SWITCH(tblData[[#This Row],[Day of week]],7,0,6,6,5,5,4,4,3,3,2,2,1,1)</f>
        <v>45361</v>
      </c>
      <c r="L1271" s="87">
        <f>IF(MONTH(tblData[[#This Row],[Birthday 2024]])=2,DATE(2024,2,25),EOMONTH(tblData[[#This Row],[Birthday 2024]],0)-4)</f>
        <v>45378</v>
      </c>
      <c r="M1271" s="87">
        <f>EOMONTH(tblData[[#This Row],[Birthday 2024]],0)</f>
        <v>45382</v>
      </c>
      <c r="N1271" s="87" t="b">
        <f>MEDIAN(tblData[[#This Row],[Last - 5]:[Last]],tblData[[#This Row],[Birthday 2024]])=tblData[[#This Row],[Birthday 2024]]</f>
        <v>0</v>
      </c>
      <c r="O1271" s="87" t="b">
        <f>DAY(tblData[[#This Row],[Birthday 2024]]) = DAY(EDATE(tblData[[#This Row],[Birthday 2024]],6))</f>
        <v>1</v>
      </c>
      <c r="P1271" s="87" t="b">
        <f>IF((tblData[[#This Row],[Day of week]]=7)+(tblData[[#This Row],[Day of week]]=6),TRUE,FALSE)</f>
        <v>0</v>
      </c>
      <c r="Q1271" s="3">
        <f>IF(tblData[[#This Row],[Is Weekend]],DAY(tblData[[#This Row],[Birthday 2024]]),0)</f>
        <v>0</v>
      </c>
    </row>
    <row r="1272" spans="2:17" ht="23.25" customHeight="1" x14ac:dyDescent="0.25">
      <c r="B1272" s="19" t="s">
        <v>1239</v>
      </c>
      <c r="C1272" s="20">
        <v>37573</v>
      </c>
      <c r="D1272" s="86">
        <f>DATE(2024,MONTH(tblData[[#This Row],[Birthday (MM/DD/YYYY)]]),DAY(tblData[[#This Row],[Birthday (MM/DD/YYYY)]]))</f>
        <v>45609</v>
      </c>
      <c r="E1272" s="3">
        <f>WEEKDAY(tblData[[#This Row],[Birthday 2024]],2)</f>
        <v>3</v>
      </c>
      <c r="F1272" s="3">
        <f>WEEKDAY(DATE(2024,MONTH(tblData[[#This Row],[Birthday 2024]]),1),2)</f>
        <v>5</v>
      </c>
      <c r="G1272" s="87">
        <f>DATE(2024,MONTH(tblData[[#This Row],[Birthday 2024]]),1)</f>
        <v>45597</v>
      </c>
      <c r="H1272" s="87">
        <f>IF(tblData[[#This Row],[First Day of week of the month]]&lt;=2,tblData[[#This Row],[First Day of week]]+2-tblData[[#This Row],[First Day of week of the month]],tblData[[#This Row],[First Day of week]]+7-tblData[[#This Row],[First Day of week of the month]]+2)</f>
        <v>45601</v>
      </c>
      <c r="I1272" s="87">
        <f>tblData[[#This Row],[First Tuesday of the month]]+7*2</f>
        <v>45615</v>
      </c>
      <c r="J1272" s="3" t="b">
        <f>tblData[[#This Row],[Third Tuesday of the month]]=tblData[[#This Row],[Birthday 2024]]</f>
        <v>0</v>
      </c>
      <c r="K1272" s="87" cm="1">
        <f t="array" ref="K1272">tblData[[#This Row],[Birthday 2024]]-_xlfn.SWITCH(tblData[[#This Row],[Day of week]],7,0,6,6,5,5,4,4,3,3,2,2,1,1)</f>
        <v>45606</v>
      </c>
      <c r="L1272" s="87">
        <f>IF(MONTH(tblData[[#This Row],[Birthday 2024]])=2,DATE(2024,2,25),EOMONTH(tblData[[#This Row],[Birthday 2024]],0)-4)</f>
        <v>45622</v>
      </c>
      <c r="M1272" s="87">
        <f>EOMONTH(tblData[[#This Row],[Birthday 2024]],0)</f>
        <v>45626</v>
      </c>
      <c r="N1272" s="87" t="b">
        <f>MEDIAN(tblData[[#This Row],[Last - 5]:[Last]],tblData[[#This Row],[Birthday 2024]])=tblData[[#This Row],[Birthday 2024]]</f>
        <v>0</v>
      </c>
      <c r="O1272" s="87" t="b">
        <f>DAY(tblData[[#This Row],[Birthday 2024]]) = DAY(EDATE(tblData[[#This Row],[Birthday 2024]],6))</f>
        <v>1</v>
      </c>
      <c r="P1272" s="87" t="b">
        <f>IF((tblData[[#This Row],[Day of week]]=7)+(tblData[[#This Row],[Day of week]]=6),TRUE,FALSE)</f>
        <v>0</v>
      </c>
      <c r="Q1272" s="3">
        <f>IF(tblData[[#This Row],[Is Weekend]],DAY(tblData[[#This Row],[Birthday 2024]]),0)</f>
        <v>0</v>
      </c>
    </row>
    <row r="1273" spans="2:17" ht="23.25" customHeight="1" x14ac:dyDescent="0.25">
      <c r="B1273" s="19" t="s">
        <v>1240</v>
      </c>
      <c r="C1273" s="20">
        <v>38082</v>
      </c>
      <c r="D1273" s="86">
        <f>DATE(2024,MONTH(tblData[[#This Row],[Birthday (MM/DD/YYYY)]]),DAY(tblData[[#This Row],[Birthday (MM/DD/YYYY)]]))</f>
        <v>45387</v>
      </c>
      <c r="E1273" s="3">
        <f>WEEKDAY(tblData[[#This Row],[Birthday 2024]],2)</f>
        <v>5</v>
      </c>
      <c r="F1273" s="3">
        <f>WEEKDAY(DATE(2024,MONTH(tblData[[#This Row],[Birthday 2024]]),1),2)</f>
        <v>1</v>
      </c>
      <c r="G1273" s="87">
        <f>DATE(2024,MONTH(tblData[[#This Row],[Birthday 2024]]),1)</f>
        <v>45383</v>
      </c>
      <c r="H1273" s="87">
        <f>IF(tblData[[#This Row],[First Day of week of the month]]&lt;=2,tblData[[#This Row],[First Day of week]]+2-tblData[[#This Row],[First Day of week of the month]],tblData[[#This Row],[First Day of week]]+7-tblData[[#This Row],[First Day of week of the month]]+2)</f>
        <v>45384</v>
      </c>
      <c r="I1273" s="87">
        <f>tblData[[#This Row],[First Tuesday of the month]]+7*2</f>
        <v>45398</v>
      </c>
      <c r="J1273" s="3" t="b">
        <f>tblData[[#This Row],[Third Tuesday of the month]]=tblData[[#This Row],[Birthday 2024]]</f>
        <v>0</v>
      </c>
      <c r="K1273" s="87" cm="1">
        <f t="array" ref="K1273">tblData[[#This Row],[Birthday 2024]]-_xlfn.SWITCH(tblData[[#This Row],[Day of week]],7,0,6,6,5,5,4,4,3,3,2,2,1,1)</f>
        <v>45382</v>
      </c>
      <c r="L1273" s="87">
        <f>IF(MONTH(tblData[[#This Row],[Birthday 2024]])=2,DATE(2024,2,25),EOMONTH(tblData[[#This Row],[Birthday 2024]],0)-4)</f>
        <v>45408</v>
      </c>
      <c r="M1273" s="87">
        <f>EOMONTH(tblData[[#This Row],[Birthday 2024]],0)</f>
        <v>45412</v>
      </c>
      <c r="N1273" s="87" t="b">
        <f>MEDIAN(tblData[[#This Row],[Last - 5]:[Last]],tblData[[#This Row],[Birthday 2024]])=tblData[[#This Row],[Birthday 2024]]</f>
        <v>0</v>
      </c>
      <c r="O1273" s="87" t="b">
        <f>DAY(tblData[[#This Row],[Birthday 2024]]) = DAY(EDATE(tblData[[#This Row],[Birthday 2024]],6))</f>
        <v>1</v>
      </c>
      <c r="P1273" s="87" t="b">
        <f>IF((tblData[[#This Row],[Day of week]]=7)+(tblData[[#This Row],[Day of week]]=6),TRUE,FALSE)</f>
        <v>0</v>
      </c>
      <c r="Q1273" s="3">
        <f>IF(tblData[[#This Row],[Is Weekend]],DAY(tblData[[#This Row],[Birthday 2024]]),0)</f>
        <v>0</v>
      </c>
    </row>
    <row r="1274" spans="2:17" ht="23.25" customHeight="1" x14ac:dyDescent="0.25">
      <c r="B1274" s="19" t="s">
        <v>1241</v>
      </c>
      <c r="C1274" s="20">
        <v>37818</v>
      </c>
      <c r="D1274" s="86">
        <f>DATE(2024,MONTH(tblData[[#This Row],[Birthday (MM/DD/YYYY)]]),DAY(tblData[[#This Row],[Birthday (MM/DD/YYYY)]]))</f>
        <v>45489</v>
      </c>
      <c r="E1274" s="3">
        <f>WEEKDAY(tblData[[#This Row],[Birthday 2024]],2)</f>
        <v>2</v>
      </c>
      <c r="F1274" s="3">
        <f>WEEKDAY(DATE(2024,MONTH(tblData[[#This Row],[Birthday 2024]]),1),2)</f>
        <v>1</v>
      </c>
      <c r="G1274" s="87">
        <f>DATE(2024,MONTH(tblData[[#This Row],[Birthday 2024]]),1)</f>
        <v>45474</v>
      </c>
      <c r="H1274" s="87">
        <f>IF(tblData[[#This Row],[First Day of week of the month]]&lt;=2,tblData[[#This Row],[First Day of week]]+2-tblData[[#This Row],[First Day of week of the month]],tblData[[#This Row],[First Day of week]]+7-tblData[[#This Row],[First Day of week of the month]]+2)</f>
        <v>45475</v>
      </c>
      <c r="I1274" s="87">
        <f>tblData[[#This Row],[First Tuesday of the month]]+7*2</f>
        <v>45489</v>
      </c>
      <c r="J1274" s="3" t="b">
        <f>tblData[[#This Row],[Third Tuesday of the month]]=tblData[[#This Row],[Birthday 2024]]</f>
        <v>1</v>
      </c>
      <c r="K1274" s="87" cm="1">
        <f t="array" ref="K1274">tblData[[#This Row],[Birthday 2024]]-_xlfn.SWITCH(tblData[[#This Row],[Day of week]],7,0,6,6,5,5,4,4,3,3,2,2,1,1)</f>
        <v>45487</v>
      </c>
      <c r="L1274" s="87">
        <f>IF(MONTH(tblData[[#This Row],[Birthday 2024]])=2,DATE(2024,2,25),EOMONTH(tblData[[#This Row],[Birthday 2024]],0)-4)</f>
        <v>45500</v>
      </c>
      <c r="M1274" s="87">
        <f>EOMONTH(tblData[[#This Row],[Birthday 2024]],0)</f>
        <v>45504</v>
      </c>
      <c r="N1274" s="87" t="b">
        <f>MEDIAN(tblData[[#This Row],[Last - 5]:[Last]],tblData[[#This Row],[Birthday 2024]])=tblData[[#This Row],[Birthday 2024]]</f>
        <v>0</v>
      </c>
      <c r="O1274" s="87" t="b">
        <f>DAY(tblData[[#This Row],[Birthday 2024]]) = DAY(EDATE(tblData[[#This Row],[Birthday 2024]],6))</f>
        <v>1</v>
      </c>
      <c r="P1274" s="87" t="b">
        <f>IF((tblData[[#This Row],[Day of week]]=7)+(tblData[[#This Row],[Day of week]]=6),TRUE,FALSE)</f>
        <v>0</v>
      </c>
      <c r="Q1274" s="3">
        <f>IF(tblData[[#This Row],[Is Weekend]],DAY(tblData[[#This Row],[Birthday 2024]]),0)</f>
        <v>0</v>
      </c>
    </row>
    <row r="1275" spans="2:17" ht="23.25" customHeight="1" x14ac:dyDescent="0.25">
      <c r="B1275" s="19" t="s">
        <v>1242</v>
      </c>
      <c r="C1275" s="20">
        <v>36958</v>
      </c>
      <c r="D1275" s="86">
        <f>DATE(2024,MONTH(tblData[[#This Row],[Birthday (MM/DD/YYYY)]]),DAY(tblData[[#This Row],[Birthday (MM/DD/YYYY)]]))</f>
        <v>45359</v>
      </c>
      <c r="E1275" s="3">
        <f>WEEKDAY(tblData[[#This Row],[Birthday 2024]],2)</f>
        <v>5</v>
      </c>
      <c r="F1275" s="3">
        <f>WEEKDAY(DATE(2024,MONTH(tblData[[#This Row],[Birthday 2024]]),1),2)</f>
        <v>5</v>
      </c>
      <c r="G1275" s="87">
        <f>DATE(2024,MONTH(tblData[[#This Row],[Birthday 2024]]),1)</f>
        <v>45352</v>
      </c>
      <c r="H1275" s="87">
        <f>IF(tblData[[#This Row],[First Day of week of the month]]&lt;=2,tblData[[#This Row],[First Day of week]]+2-tblData[[#This Row],[First Day of week of the month]],tblData[[#This Row],[First Day of week]]+7-tblData[[#This Row],[First Day of week of the month]]+2)</f>
        <v>45356</v>
      </c>
      <c r="I1275" s="87">
        <f>tblData[[#This Row],[First Tuesday of the month]]+7*2</f>
        <v>45370</v>
      </c>
      <c r="J1275" s="3" t="b">
        <f>tblData[[#This Row],[Third Tuesday of the month]]=tblData[[#This Row],[Birthday 2024]]</f>
        <v>0</v>
      </c>
      <c r="K1275" s="87" cm="1">
        <f t="array" ref="K1275">tblData[[#This Row],[Birthday 2024]]-_xlfn.SWITCH(tblData[[#This Row],[Day of week]],7,0,6,6,5,5,4,4,3,3,2,2,1,1)</f>
        <v>45354</v>
      </c>
      <c r="L1275" s="87">
        <f>IF(MONTH(tblData[[#This Row],[Birthday 2024]])=2,DATE(2024,2,25),EOMONTH(tblData[[#This Row],[Birthday 2024]],0)-4)</f>
        <v>45378</v>
      </c>
      <c r="M1275" s="87">
        <f>EOMONTH(tblData[[#This Row],[Birthday 2024]],0)</f>
        <v>45382</v>
      </c>
      <c r="N1275" s="87" t="b">
        <f>MEDIAN(tblData[[#This Row],[Last - 5]:[Last]],tblData[[#This Row],[Birthday 2024]])=tblData[[#This Row],[Birthday 2024]]</f>
        <v>0</v>
      </c>
      <c r="O1275" s="87" t="b">
        <f>DAY(tblData[[#This Row],[Birthday 2024]]) = DAY(EDATE(tblData[[#This Row],[Birthday 2024]],6))</f>
        <v>1</v>
      </c>
      <c r="P1275" s="87" t="b">
        <f>IF((tblData[[#This Row],[Day of week]]=7)+(tblData[[#This Row],[Day of week]]=6),TRUE,FALSE)</f>
        <v>0</v>
      </c>
      <c r="Q1275" s="3">
        <f>IF(tblData[[#This Row],[Is Weekend]],DAY(tblData[[#This Row],[Birthday 2024]]),0)</f>
        <v>0</v>
      </c>
    </row>
    <row r="1276" spans="2:17" ht="23.25" customHeight="1" x14ac:dyDescent="0.25">
      <c r="B1276" s="19" t="s">
        <v>1243</v>
      </c>
      <c r="C1276" s="20">
        <v>37574</v>
      </c>
      <c r="D1276" s="86">
        <f>DATE(2024,MONTH(tblData[[#This Row],[Birthday (MM/DD/YYYY)]]),DAY(tblData[[#This Row],[Birthday (MM/DD/YYYY)]]))</f>
        <v>45610</v>
      </c>
      <c r="E1276" s="3">
        <f>WEEKDAY(tblData[[#This Row],[Birthday 2024]],2)</f>
        <v>4</v>
      </c>
      <c r="F1276" s="3">
        <f>WEEKDAY(DATE(2024,MONTH(tblData[[#This Row],[Birthday 2024]]),1),2)</f>
        <v>5</v>
      </c>
      <c r="G1276" s="87">
        <f>DATE(2024,MONTH(tblData[[#This Row],[Birthday 2024]]),1)</f>
        <v>45597</v>
      </c>
      <c r="H1276" s="87">
        <f>IF(tblData[[#This Row],[First Day of week of the month]]&lt;=2,tblData[[#This Row],[First Day of week]]+2-tblData[[#This Row],[First Day of week of the month]],tblData[[#This Row],[First Day of week]]+7-tblData[[#This Row],[First Day of week of the month]]+2)</f>
        <v>45601</v>
      </c>
      <c r="I1276" s="87">
        <f>tblData[[#This Row],[First Tuesday of the month]]+7*2</f>
        <v>45615</v>
      </c>
      <c r="J1276" s="3" t="b">
        <f>tblData[[#This Row],[Third Tuesday of the month]]=tblData[[#This Row],[Birthday 2024]]</f>
        <v>0</v>
      </c>
      <c r="K1276" s="87" cm="1">
        <f t="array" ref="K1276">tblData[[#This Row],[Birthday 2024]]-_xlfn.SWITCH(tblData[[#This Row],[Day of week]],7,0,6,6,5,5,4,4,3,3,2,2,1,1)</f>
        <v>45606</v>
      </c>
      <c r="L1276" s="87">
        <f>IF(MONTH(tblData[[#This Row],[Birthday 2024]])=2,DATE(2024,2,25),EOMONTH(tblData[[#This Row],[Birthday 2024]],0)-4)</f>
        <v>45622</v>
      </c>
      <c r="M1276" s="87">
        <f>EOMONTH(tblData[[#This Row],[Birthday 2024]],0)</f>
        <v>45626</v>
      </c>
      <c r="N1276" s="87" t="b">
        <f>MEDIAN(tblData[[#This Row],[Last - 5]:[Last]],tblData[[#This Row],[Birthday 2024]])=tblData[[#This Row],[Birthday 2024]]</f>
        <v>0</v>
      </c>
      <c r="O1276" s="87" t="b">
        <f>DAY(tblData[[#This Row],[Birthday 2024]]) = DAY(EDATE(tblData[[#This Row],[Birthday 2024]],6))</f>
        <v>1</v>
      </c>
      <c r="P1276" s="87" t="b">
        <f>IF((tblData[[#This Row],[Day of week]]=7)+(tblData[[#This Row],[Day of week]]=6),TRUE,FALSE)</f>
        <v>0</v>
      </c>
      <c r="Q1276" s="3">
        <f>IF(tblData[[#This Row],[Is Weekend]],DAY(tblData[[#This Row],[Birthday 2024]]),0)</f>
        <v>0</v>
      </c>
    </row>
    <row r="1277" spans="2:17" ht="23.25" customHeight="1" x14ac:dyDescent="0.25">
      <c r="B1277" s="19" t="s">
        <v>1244</v>
      </c>
      <c r="C1277" s="20">
        <v>37576</v>
      </c>
      <c r="D1277" s="86">
        <f>DATE(2024,MONTH(tblData[[#This Row],[Birthday (MM/DD/YYYY)]]),DAY(tblData[[#This Row],[Birthday (MM/DD/YYYY)]]))</f>
        <v>45612</v>
      </c>
      <c r="E1277" s="3">
        <f>WEEKDAY(tblData[[#This Row],[Birthday 2024]],2)</f>
        <v>6</v>
      </c>
      <c r="F1277" s="3">
        <f>WEEKDAY(DATE(2024,MONTH(tblData[[#This Row],[Birthday 2024]]),1),2)</f>
        <v>5</v>
      </c>
      <c r="G1277" s="87">
        <f>DATE(2024,MONTH(tblData[[#This Row],[Birthday 2024]]),1)</f>
        <v>45597</v>
      </c>
      <c r="H1277" s="87">
        <f>IF(tblData[[#This Row],[First Day of week of the month]]&lt;=2,tblData[[#This Row],[First Day of week]]+2-tblData[[#This Row],[First Day of week of the month]],tblData[[#This Row],[First Day of week]]+7-tblData[[#This Row],[First Day of week of the month]]+2)</f>
        <v>45601</v>
      </c>
      <c r="I1277" s="87">
        <f>tblData[[#This Row],[First Tuesday of the month]]+7*2</f>
        <v>45615</v>
      </c>
      <c r="J1277" s="3" t="b">
        <f>tblData[[#This Row],[Third Tuesday of the month]]=tblData[[#This Row],[Birthday 2024]]</f>
        <v>0</v>
      </c>
      <c r="K1277" s="87" cm="1">
        <f t="array" ref="K1277">tblData[[#This Row],[Birthday 2024]]-_xlfn.SWITCH(tblData[[#This Row],[Day of week]],7,0,6,6,5,5,4,4,3,3,2,2,1,1)</f>
        <v>45606</v>
      </c>
      <c r="L1277" s="87">
        <f>IF(MONTH(tblData[[#This Row],[Birthday 2024]])=2,DATE(2024,2,25),EOMONTH(tblData[[#This Row],[Birthday 2024]],0)-4)</f>
        <v>45622</v>
      </c>
      <c r="M1277" s="87">
        <f>EOMONTH(tblData[[#This Row],[Birthday 2024]],0)</f>
        <v>45626</v>
      </c>
      <c r="N1277" s="87" t="b">
        <f>MEDIAN(tblData[[#This Row],[Last - 5]:[Last]],tblData[[#This Row],[Birthday 2024]])=tblData[[#This Row],[Birthday 2024]]</f>
        <v>0</v>
      </c>
      <c r="O1277" s="87" t="b">
        <f>DAY(tblData[[#This Row],[Birthday 2024]]) = DAY(EDATE(tblData[[#This Row],[Birthday 2024]],6))</f>
        <v>1</v>
      </c>
      <c r="P1277" s="87" t="b">
        <f>IF((tblData[[#This Row],[Day of week]]=7)+(tblData[[#This Row],[Day of week]]=6),TRUE,FALSE)</f>
        <v>1</v>
      </c>
      <c r="Q1277" s="3">
        <f>IF(tblData[[#This Row],[Is Weekend]],DAY(tblData[[#This Row],[Birthday 2024]]),0)</f>
        <v>16</v>
      </c>
    </row>
    <row r="1278" spans="2:17" ht="23.25" customHeight="1" x14ac:dyDescent="0.25">
      <c r="B1278" s="19" t="s">
        <v>1245</v>
      </c>
      <c r="C1278" s="20">
        <v>36905</v>
      </c>
      <c r="D1278" s="86">
        <f>DATE(2024,MONTH(tblData[[#This Row],[Birthday (MM/DD/YYYY)]]),DAY(tblData[[#This Row],[Birthday (MM/DD/YYYY)]]))</f>
        <v>45305</v>
      </c>
      <c r="E1278" s="3">
        <f>WEEKDAY(tblData[[#This Row],[Birthday 2024]],2)</f>
        <v>7</v>
      </c>
      <c r="F1278" s="3">
        <f>WEEKDAY(DATE(2024,MONTH(tblData[[#This Row],[Birthday 2024]]),1),2)</f>
        <v>1</v>
      </c>
      <c r="G1278" s="87">
        <f>DATE(2024,MONTH(tblData[[#This Row],[Birthday 2024]]),1)</f>
        <v>45292</v>
      </c>
      <c r="H1278" s="87">
        <f>IF(tblData[[#This Row],[First Day of week of the month]]&lt;=2,tblData[[#This Row],[First Day of week]]+2-tblData[[#This Row],[First Day of week of the month]],tblData[[#This Row],[First Day of week]]+7-tblData[[#This Row],[First Day of week of the month]]+2)</f>
        <v>45293</v>
      </c>
      <c r="I1278" s="87">
        <f>tblData[[#This Row],[First Tuesday of the month]]+7*2</f>
        <v>45307</v>
      </c>
      <c r="J1278" s="3" t="b">
        <f>tblData[[#This Row],[Third Tuesday of the month]]=tblData[[#This Row],[Birthday 2024]]</f>
        <v>0</v>
      </c>
      <c r="K1278" s="87" cm="1">
        <f t="array" ref="K1278">tblData[[#This Row],[Birthday 2024]]-_xlfn.SWITCH(tblData[[#This Row],[Day of week]],7,0,6,6,5,5,4,4,3,3,2,2,1,1)</f>
        <v>45305</v>
      </c>
      <c r="L1278" s="87">
        <f>IF(MONTH(tblData[[#This Row],[Birthday 2024]])=2,DATE(2024,2,25),EOMONTH(tblData[[#This Row],[Birthday 2024]],0)-4)</f>
        <v>45318</v>
      </c>
      <c r="M1278" s="87">
        <f>EOMONTH(tblData[[#This Row],[Birthday 2024]],0)</f>
        <v>45322</v>
      </c>
      <c r="N1278" s="87" t="b">
        <f>MEDIAN(tblData[[#This Row],[Last - 5]:[Last]],tblData[[#This Row],[Birthday 2024]])=tblData[[#This Row],[Birthday 2024]]</f>
        <v>0</v>
      </c>
      <c r="O1278" s="87" t="b">
        <f>DAY(tblData[[#This Row],[Birthday 2024]]) = DAY(EDATE(tblData[[#This Row],[Birthday 2024]],6))</f>
        <v>1</v>
      </c>
      <c r="P1278" s="87" t="b">
        <f>IF((tblData[[#This Row],[Day of week]]=7)+(tblData[[#This Row],[Day of week]]=6),TRUE,FALSE)</f>
        <v>1</v>
      </c>
      <c r="Q1278" s="3">
        <f>IF(tblData[[#This Row],[Is Weekend]],DAY(tblData[[#This Row],[Birthday 2024]]),0)</f>
        <v>14</v>
      </c>
    </row>
    <row r="1279" spans="2:17" ht="23.25" customHeight="1" x14ac:dyDescent="0.25">
      <c r="B1279" s="19" t="s">
        <v>1246</v>
      </c>
      <c r="C1279" s="20">
        <v>37425</v>
      </c>
      <c r="D1279" s="86">
        <f>DATE(2024,MONTH(tblData[[#This Row],[Birthday (MM/DD/YYYY)]]),DAY(tblData[[#This Row],[Birthday (MM/DD/YYYY)]]))</f>
        <v>45461</v>
      </c>
      <c r="E1279" s="3">
        <f>WEEKDAY(tblData[[#This Row],[Birthday 2024]],2)</f>
        <v>2</v>
      </c>
      <c r="F1279" s="3">
        <f>WEEKDAY(DATE(2024,MONTH(tblData[[#This Row],[Birthday 2024]]),1),2)</f>
        <v>6</v>
      </c>
      <c r="G1279" s="87">
        <f>DATE(2024,MONTH(tblData[[#This Row],[Birthday 2024]]),1)</f>
        <v>45444</v>
      </c>
      <c r="H1279" s="87">
        <f>IF(tblData[[#This Row],[First Day of week of the month]]&lt;=2,tblData[[#This Row],[First Day of week]]+2-tblData[[#This Row],[First Day of week of the month]],tblData[[#This Row],[First Day of week]]+7-tblData[[#This Row],[First Day of week of the month]]+2)</f>
        <v>45447</v>
      </c>
      <c r="I1279" s="87">
        <f>tblData[[#This Row],[First Tuesday of the month]]+7*2</f>
        <v>45461</v>
      </c>
      <c r="J1279" s="3" t="b">
        <f>tblData[[#This Row],[Third Tuesday of the month]]=tblData[[#This Row],[Birthday 2024]]</f>
        <v>1</v>
      </c>
      <c r="K1279" s="87" cm="1">
        <f t="array" ref="K1279">tblData[[#This Row],[Birthday 2024]]-_xlfn.SWITCH(tblData[[#This Row],[Day of week]],7,0,6,6,5,5,4,4,3,3,2,2,1,1)</f>
        <v>45459</v>
      </c>
      <c r="L1279" s="87">
        <f>IF(MONTH(tblData[[#This Row],[Birthday 2024]])=2,DATE(2024,2,25),EOMONTH(tblData[[#This Row],[Birthday 2024]],0)-4)</f>
        <v>45469</v>
      </c>
      <c r="M1279" s="87">
        <f>EOMONTH(tblData[[#This Row],[Birthday 2024]],0)</f>
        <v>45473</v>
      </c>
      <c r="N1279" s="87" t="b">
        <f>MEDIAN(tblData[[#This Row],[Last - 5]:[Last]],tblData[[#This Row],[Birthday 2024]])=tblData[[#This Row],[Birthday 2024]]</f>
        <v>0</v>
      </c>
      <c r="O1279" s="87" t="b">
        <f>DAY(tblData[[#This Row],[Birthday 2024]]) = DAY(EDATE(tblData[[#This Row],[Birthday 2024]],6))</f>
        <v>1</v>
      </c>
      <c r="P1279" s="87" t="b">
        <f>IF((tblData[[#This Row],[Day of week]]=7)+(tblData[[#This Row],[Day of week]]=6),TRUE,FALSE)</f>
        <v>0</v>
      </c>
      <c r="Q1279" s="3">
        <f>IF(tblData[[#This Row],[Is Weekend]],DAY(tblData[[#This Row],[Birthday 2024]]),0)</f>
        <v>0</v>
      </c>
    </row>
    <row r="1280" spans="2:17" ht="23.25" customHeight="1" x14ac:dyDescent="0.25">
      <c r="B1280" s="19" t="s">
        <v>1247</v>
      </c>
      <c r="C1280" s="20">
        <v>37647</v>
      </c>
      <c r="D1280" s="86">
        <f>DATE(2024,MONTH(tblData[[#This Row],[Birthday (MM/DD/YYYY)]]),DAY(tblData[[#This Row],[Birthday (MM/DD/YYYY)]]))</f>
        <v>45317</v>
      </c>
      <c r="E1280" s="3">
        <f>WEEKDAY(tblData[[#This Row],[Birthday 2024]],2)</f>
        <v>5</v>
      </c>
      <c r="F1280" s="3">
        <f>WEEKDAY(DATE(2024,MONTH(tblData[[#This Row],[Birthday 2024]]),1),2)</f>
        <v>1</v>
      </c>
      <c r="G1280" s="87">
        <f>DATE(2024,MONTH(tblData[[#This Row],[Birthday 2024]]),1)</f>
        <v>45292</v>
      </c>
      <c r="H1280" s="87">
        <f>IF(tblData[[#This Row],[First Day of week of the month]]&lt;=2,tblData[[#This Row],[First Day of week]]+2-tblData[[#This Row],[First Day of week of the month]],tblData[[#This Row],[First Day of week]]+7-tblData[[#This Row],[First Day of week of the month]]+2)</f>
        <v>45293</v>
      </c>
      <c r="I1280" s="87">
        <f>tblData[[#This Row],[First Tuesday of the month]]+7*2</f>
        <v>45307</v>
      </c>
      <c r="J1280" s="3" t="b">
        <f>tblData[[#This Row],[Third Tuesday of the month]]=tblData[[#This Row],[Birthday 2024]]</f>
        <v>0</v>
      </c>
      <c r="K1280" s="87" cm="1">
        <f t="array" ref="K1280">tblData[[#This Row],[Birthday 2024]]-_xlfn.SWITCH(tblData[[#This Row],[Day of week]],7,0,6,6,5,5,4,4,3,3,2,2,1,1)</f>
        <v>45312</v>
      </c>
      <c r="L1280" s="87">
        <f>IF(MONTH(tblData[[#This Row],[Birthday 2024]])=2,DATE(2024,2,25),EOMONTH(tblData[[#This Row],[Birthday 2024]],0)-4)</f>
        <v>45318</v>
      </c>
      <c r="M1280" s="87">
        <f>EOMONTH(tblData[[#This Row],[Birthday 2024]],0)</f>
        <v>45322</v>
      </c>
      <c r="N1280" s="87" t="b">
        <f>MEDIAN(tblData[[#This Row],[Last - 5]:[Last]],tblData[[#This Row],[Birthday 2024]])=tblData[[#This Row],[Birthday 2024]]</f>
        <v>0</v>
      </c>
      <c r="O1280" s="87" t="b">
        <f>DAY(tblData[[#This Row],[Birthday 2024]]) = DAY(EDATE(tblData[[#This Row],[Birthday 2024]],6))</f>
        <v>1</v>
      </c>
      <c r="P1280" s="87" t="b">
        <f>IF((tblData[[#This Row],[Day of week]]=7)+(tblData[[#This Row],[Day of week]]=6),TRUE,FALSE)</f>
        <v>0</v>
      </c>
      <c r="Q1280" s="3">
        <f>IF(tblData[[#This Row],[Is Weekend]],DAY(tblData[[#This Row],[Birthday 2024]]),0)</f>
        <v>0</v>
      </c>
    </row>
    <row r="1281" spans="2:17" ht="23.25" customHeight="1" x14ac:dyDescent="0.25">
      <c r="B1281" s="19" t="s">
        <v>1248</v>
      </c>
      <c r="C1281" s="20">
        <v>37422</v>
      </c>
      <c r="D1281" s="86">
        <f>DATE(2024,MONTH(tblData[[#This Row],[Birthday (MM/DD/YYYY)]]),DAY(tblData[[#This Row],[Birthday (MM/DD/YYYY)]]))</f>
        <v>45458</v>
      </c>
      <c r="E1281" s="3">
        <f>WEEKDAY(tblData[[#This Row],[Birthday 2024]],2)</f>
        <v>6</v>
      </c>
      <c r="F1281" s="3">
        <f>WEEKDAY(DATE(2024,MONTH(tblData[[#This Row],[Birthday 2024]]),1),2)</f>
        <v>6</v>
      </c>
      <c r="G1281" s="87">
        <f>DATE(2024,MONTH(tblData[[#This Row],[Birthday 2024]]),1)</f>
        <v>45444</v>
      </c>
      <c r="H1281" s="87">
        <f>IF(tblData[[#This Row],[First Day of week of the month]]&lt;=2,tblData[[#This Row],[First Day of week]]+2-tblData[[#This Row],[First Day of week of the month]],tblData[[#This Row],[First Day of week]]+7-tblData[[#This Row],[First Day of week of the month]]+2)</f>
        <v>45447</v>
      </c>
      <c r="I1281" s="87">
        <f>tblData[[#This Row],[First Tuesday of the month]]+7*2</f>
        <v>45461</v>
      </c>
      <c r="J1281" s="3" t="b">
        <f>tblData[[#This Row],[Third Tuesday of the month]]=tblData[[#This Row],[Birthday 2024]]</f>
        <v>0</v>
      </c>
      <c r="K1281" s="87" cm="1">
        <f t="array" ref="K1281">tblData[[#This Row],[Birthday 2024]]-_xlfn.SWITCH(tblData[[#This Row],[Day of week]],7,0,6,6,5,5,4,4,3,3,2,2,1,1)</f>
        <v>45452</v>
      </c>
      <c r="L1281" s="87">
        <f>IF(MONTH(tblData[[#This Row],[Birthday 2024]])=2,DATE(2024,2,25),EOMONTH(tblData[[#This Row],[Birthday 2024]],0)-4)</f>
        <v>45469</v>
      </c>
      <c r="M1281" s="87">
        <f>EOMONTH(tblData[[#This Row],[Birthday 2024]],0)</f>
        <v>45473</v>
      </c>
      <c r="N1281" s="87" t="b">
        <f>MEDIAN(tblData[[#This Row],[Last - 5]:[Last]],tblData[[#This Row],[Birthday 2024]])=tblData[[#This Row],[Birthday 2024]]</f>
        <v>0</v>
      </c>
      <c r="O1281" s="87" t="b">
        <f>DAY(tblData[[#This Row],[Birthday 2024]]) = DAY(EDATE(tblData[[#This Row],[Birthday 2024]],6))</f>
        <v>1</v>
      </c>
      <c r="P1281" s="87" t="b">
        <f>IF((tblData[[#This Row],[Day of week]]=7)+(tblData[[#This Row],[Day of week]]=6),TRUE,FALSE)</f>
        <v>1</v>
      </c>
      <c r="Q1281" s="3">
        <f>IF(tblData[[#This Row],[Is Weekend]],DAY(tblData[[#This Row],[Birthday 2024]]),0)</f>
        <v>15</v>
      </c>
    </row>
    <row r="1282" spans="2:17" ht="23.25" customHeight="1" x14ac:dyDescent="0.25">
      <c r="B1282" s="19" t="s">
        <v>1249</v>
      </c>
      <c r="C1282" s="20">
        <v>37841</v>
      </c>
      <c r="D1282" s="86">
        <f>DATE(2024,MONTH(tblData[[#This Row],[Birthday (MM/DD/YYYY)]]),DAY(tblData[[#This Row],[Birthday (MM/DD/YYYY)]]))</f>
        <v>45512</v>
      </c>
      <c r="E1282" s="3">
        <f>WEEKDAY(tblData[[#This Row],[Birthday 2024]],2)</f>
        <v>4</v>
      </c>
      <c r="F1282" s="3">
        <f>WEEKDAY(DATE(2024,MONTH(tblData[[#This Row],[Birthday 2024]]),1),2)</f>
        <v>4</v>
      </c>
      <c r="G1282" s="87">
        <f>DATE(2024,MONTH(tblData[[#This Row],[Birthday 2024]]),1)</f>
        <v>45505</v>
      </c>
      <c r="H1282" s="87">
        <f>IF(tblData[[#This Row],[First Day of week of the month]]&lt;=2,tblData[[#This Row],[First Day of week]]+2-tblData[[#This Row],[First Day of week of the month]],tblData[[#This Row],[First Day of week]]+7-tblData[[#This Row],[First Day of week of the month]]+2)</f>
        <v>45510</v>
      </c>
      <c r="I1282" s="87">
        <f>tblData[[#This Row],[First Tuesday of the month]]+7*2</f>
        <v>45524</v>
      </c>
      <c r="J1282" s="3" t="b">
        <f>tblData[[#This Row],[Third Tuesday of the month]]=tblData[[#This Row],[Birthday 2024]]</f>
        <v>0</v>
      </c>
      <c r="K1282" s="87" cm="1">
        <f t="array" ref="K1282">tblData[[#This Row],[Birthday 2024]]-_xlfn.SWITCH(tblData[[#This Row],[Day of week]],7,0,6,6,5,5,4,4,3,3,2,2,1,1)</f>
        <v>45508</v>
      </c>
      <c r="L1282" s="87">
        <f>IF(MONTH(tblData[[#This Row],[Birthday 2024]])=2,DATE(2024,2,25),EOMONTH(tblData[[#This Row],[Birthday 2024]],0)-4)</f>
        <v>45531</v>
      </c>
      <c r="M1282" s="87">
        <f>EOMONTH(tblData[[#This Row],[Birthday 2024]],0)</f>
        <v>45535</v>
      </c>
      <c r="N1282" s="87" t="b">
        <f>MEDIAN(tblData[[#This Row],[Last - 5]:[Last]],tblData[[#This Row],[Birthday 2024]])=tblData[[#This Row],[Birthday 2024]]</f>
        <v>0</v>
      </c>
      <c r="O1282" s="87" t="b">
        <f>DAY(tblData[[#This Row],[Birthday 2024]]) = DAY(EDATE(tblData[[#This Row],[Birthday 2024]],6))</f>
        <v>1</v>
      </c>
      <c r="P1282" s="87" t="b">
        <f>IF((tblData[[#This Row],[Day of week]]=7)+(tblData[[#This Row],[Day of week]]=6),TRUE,FALSE)</f>
        <v>0</v>
      </c>
      <c r="Q1282" s="3">
        <f>IF(tblData[[#This Row],[Is Weekend]],DAY(tblData[[#This Row],[Birthday 2024]]),0)</f>
        <v>0</v>
      </c>
    </row>
    <row r="1283" spans="2:17" ht="23.25" customHeight="1" x14ac:dyDescent="0.25">
      <c r="B1283" s="19" t="s">
        <v>1250</v>
      </c>
      <c r="C1283" s="20">
        <v>37838</v>
      </c>
      <c r="D1283" s="86">
        <f>DATE(2024,MONTH(tblData[[#This Row],[Birthday (MM/DD/YYYY)]]),DAY(tblData[[#This Row],[Birthday (MM/DD/YYYY)]]))</f>
        <v>45509</v>
      </c>
      <c r="E1283" s="3">
        <f>WEEKDAY(tblData[[#This Row],[Birthday 2024]],2)</f>
        <v>1</v>
      </c>
      <c r="F1283" s="3">
        <f>WEEKDAY(DATE(2024,MONTH(tblData[[#This Row],[Birthday 2024]]),1),2)</f>
        <v>4</v>
      </c>
      <c r="G1283" s="87">
        <f>DATE(2024,MONTH(tblData[[#This Row],[Birthday 2024]]),1)</f>
        <v>45505</v>
      </c>
      <c r="H1283" s="87">
        <f>IF(tblData[[#This Row],[First Day of week of the month]]&lt;=2,tblData[[#This Row],[First Day of week]]+2-tblData[[#This Row],[First Day of week of the month]],tblData[[#This Row],[First Day of week]]+7-tblData[[#This Row],[First Day of week of the month]]+2)</f>
        <v>45510</v>
      </c>
      <c r="I1283" s="87">
        <f>tblData[[#This Row],[First Tuesday of the month]]+7*2</f>
        <v>45524</v>
      </c>
      <c r="J1283" s="3" t="b">
        <f>tblData[[#This Row],[Third Tuesday of the month]]=tblData[[#This Row],[Birthday 2024]]</f>
        <v>0</v>
      </c>
      <c r="K1283" s="87" cm="1">
        <f t="array" ref="K1283">tblData[[#This Row],[Birthday 2024]]-_xlfn.SWITCH(tblData[[#This Row],[Day of week]],7,0,6,6,5,5,4,4,3,3,2,2,1,1)</f>
        <v>45508</v>
      </c>
      <c r="L1283" s="87">
        <f>IF(MONTH(tblData[[#This Row],[Birthday 2024]])=2,DATE(2024,2,25),EOMONTH(tblData[[#This Row],[Birthday 2024]],0)-4)</f>
        <v>45531</v>
      </c>
      <c r="M1283" s="87">
        <f>EOMONTH(tblData[[#This Row],[Birthday 2024]],0)</f>
        <v>45535</v>
      </c>
      <c r="N1283" s="87" t="b">
        <f>MEDIAN(tblData[[#This Row],[Last - 5]:[Last]],tblData[[#This Row],[Birthday 2024]])=tblData[[#This Row],[Birthday 2024]]</f>
        <v>0</v>
      </c>
      <c r="O1283" s="87" t="b">
        <f>DAY(tblData[[#This Row],[Birthday 2024]]) = DAY(EDATE(tblData[[#This Row],[Birthday 2024]],6))</f>
        <v>1</v>
      </c>
      <c r="P1283" s="87" t="b">
        <f>IF((tblData[[#This Row],[Day of week]]=7)+(tblData[[#This Row],[Day of week]]=6),TRUE,FALSE)</f>
        <v>0</v>
      </c>
      <c r="Q1283" s="3">
        <f>IF(tblData[[#This Row],[Is Weekend]],DAY(tblData[[#This Row],[Birthday 2024]]),0)</f>
        <v>0</v>
      </c>
    </row>
    <row r="1284" spans="2:17" ht="23.25" customHeight="1" x14ac:dyDescent="0.25">
      <c r="B1284" s="19" t="s">
        <v>1251</v>
      </c>
      <c r="C1284" s="20">
        <v>36910</v>
      </c>
      <c r="D1284" s="86">
        <f>DATE(2024,MONTH(tblData[[#This Row],[Birthday (MM/DD/YYYY)]]),DAY(tblData[[#This Row],[Birthday (MM/DD/YYYY)]]))</f>
        <v>45310</v>
      </c>
      <c r="E1284" s="3">
        <f>WEEKDAY(tblData[[#This Row],[Birthday 2024]],2)</f>
        <v>5</v>
      </c>
      <c r="F1284" s="3">
        <f>WEEKDAY(DATE(2024,MONTH(tblData[[#This Row],[Birthday 2024]]),1),2)</f>
        <v>1</v>
      </c>
      <c r="G1284" s="87">
        <f>DATE(2024,MONTH(tblData[[#This Row],[Birthday 2024]]),1)</f>
        <v>45292</v>
      </c>
      <c r="H1284" s="87">
        <f>IF(tblData[[#This Row],[First Day of week of the month]]&lt;=2,tblData[[#This Row],[First Day of week]]+2-tblData[[#This Row],[First Day of week of the month]],tblData[[#This Row],[First Day of week]]+7-tblData[[#This Row],[First Day of week of the month]]+2)</f>
        <v>45293</v>
      </c>
      <c r="I1284" s="87">
        <f>tblData[[#This Row],[First Tuesday of the month]]+7*2</f>
        <v>45307</v>
      </c>
      <c r="J1284" s="3" t="b">
        <f>tblData[[#This Row],[Third Tuesday of the month]]=tblData[[#This Row],[Birthday 2024]]</f>
        <v>0</v>
      </c>
      <c r="K1284" s="87" cm="1">
        <f t="array" ref="K1284">tblData[[#This Row],[Birthday 2024]]-_xlfn.SWITCH(tblData[[#This Row],[Day of week]],7,0,6,6,5,5,4,4,3,3,2,2,1,1)</f>
        <v>45305</v>
      </c>
      <c r="L1284" s="87">
        <f>IF(MONTH(tblData[[#This Row],[Birthday 2024]])=2,DATE(2024,2,25),EOMONTH(tblData[[#This Row],[Birthday 2024]],0)-4)</f>
        <v>45318</v>
      </c>
      <c r="M1284" s="87">
        <f>EOMONTH(tblData[[#This Row],[Birthday 2024]],0)</f>
        <v>45322</v>
      </c>
      <c r="N1284" s="87" t="b">
        <f>MEDIAN(tblData[[#This Row],[Last - 5]:[Last]],tblData[[#This Row],[Birthday 2024]])=tblData[[#This Row],[Birthday 2024]]</f>
        <v>0</v>
      </c>
      <c r="O1284" s="87" t="b">
        <f>DAY(tblData[[#This Row],[Birthday 2024]]) = DAY(EDATE(tblData[[#This Row],[Birthday 2024]],6))</f>
        <v>1</v>
      </c>
      <c r="P1284" s="87" t="b">
        <f>IF((tblData[[#This Row],[Day of week]]=7)+(tblData[[#This Row],[Day of week]]=6),TRUE,FALSE)</f>
        <v>0</v>
      </c>
      <c r="Q1284" s="3">
        <f>IF(tblData[[#This Row],[Is Weekend]],DAY(tblData[[#This Row],[Birthday 2024]]),0)</f>
        <v>0</v>
      </c>
    </row>
    <row r="1285" spans="2:17" ht="23.25" customHeight="1" x14ac:dyDescent="0.25">
      <c r="B1285" s="19" t="s">
        <v>1252</v>
      </c>
      <c r="C1285" s="20">
        <v>37900</v>
      </c>
      <c r="D1285" s="86">
        <f>DATE(2024,MONTH(tblData[[#This Row],[Birthday (MM/DD/YYYY)]]),DAY(tblData[[#This Row],[Birthday (MM/DD/YYYY)]]))</f>
        <v>45571</v>
      </c>
      <c r="E1285" s="3">
        <f>WEEKDAY(tblData[[#This Row],[Birthday 2024]],2)</f>
        <v>7</v>
      </c>
      <c r="F1285" s="3">
        <f>WEEKDAY(DATE(2024,MONTH(tblData[[#This Row],[Birthday 2024]]),1),2)</f>
        <v>2</v>
      </c>
      <c r="G1285" s="87">
        <f>DATE(2024,MONTH(tblData[[#This Row],[Birthday 2024]]),1)</f>
        <v>45566</v>
      </c>
      <c r="H1285" s="87">
        <f>IF(tblData[[#This Row],[First Day of week of the month]]&lt;=2,tblData[[#This Row],[First Day of week]]+2-tblData[[#This Row],[First Day of week of the month]],tblData[[#This Row],[First Day of week]]+7-tblData[[#This Row],[First Day of week of the month]]+2)</f>
        <v>45566</v>
      </c>
      <c r="I1285" s="87">
        <f>tblData[[#This Row],[First Tuesday of the month]]+7*2</f>
        <v>45580</v>
      </c>
      <c r="J1285" s="3" t="b">
        <f>tblData[[#This Row],[Third Tuesday of the month]]=tblData[[#This Row],[Birthday 2024]]</f>
        <v>0</v>
      </c>
      <c r="K1285" s="87" cm="1">
        <f t="array" ref="K1285">tblData[[#This Row],[Birthday 2024]]-_xlfn.SWITCH(tblData[[#This Row],[Day of week]],7,0,6,6,5,5,4,4,3,3,2,2,1,1)</f>
        <v>45571</v>
      </c>
      <c r="L1285" s="87">
        <f>IF(MONTH(tblData[[#This Row],[Birthday 2024]])=2,DATE(2024,2,25),EOMONTH(tblData[[#This Row],[Birthday 2024]],0)-4)</f>
        <v>45592</v>
      </c>
      <c r="M1285" s="87">
        <f>EOMONTH(tblData[[#This Row],[Birthday 2024]],0)</f>
        <v>45596</v>
      </c>
      <c r="N1285" s="87" t="b">
        <f>MEDIAN(tblData[[#This Row],[Last - 5]:[Last]],tblData[[#This Row],[Birthday 2024]])=tblData[[#This Row],[Birthday 2024]]</f>
        <v>0</v>
      </c>
      <c r="O1285" s="87" t="b">
        <f>DAY(tblData[[#This Row],[Birthday 2024]]) = DAY(EDATE(tblData[[#This Row],[Birthday 2024]],6))</f>
        <v>1</v>
      </c>
      <c r="P1285" s="87" t="b">
        <f>IF((tblData[[#This Row],[Day of week]]=7)+(tblData[[#This Row],[Day of week]]=6),TRUE,FALSE)</f>
        <v>1</v>
      </c>
      <c r="Q1285" s="3">
        <f>IF(tblData[[#This Row],[Is Weekend]],DAY(tblData[[#This Row],[Birthday 2024]]),0)</f>
        <v>6</v>
      </c>
    </row>
    <row r="1286" spans="2:17" ht="23.25" customHeight="1" x14ac:dyDescent="0.25">
      <c r="B1286" s="19" t="s">
        <v>1253</v>
      </c>
      <c r="C1286" s="20">
        <v>37402</v>
      </c>
      <c r="D1286" s="86">
        <f>DATE(2024,MONTH(tblData[[#This Row],[Birthday (MM/DD/YYYY)]]),DAY(tblData[[#This Row],[Birthday (MM/DD/YYYY)]]))</f>
        <v>45438</v>
      </c>
      <c r="E1286" s="3">
        <f>WEEKDAY(tblData[[#This Row],[Birthday 2024]],2)</f>
        <v>7</v>
      </c>
      <c r="F1286" s="3">
        <f>WEEKDAY(DATE(2024,MONTH(tblData[[#This Row],[Birthday 2024]]),1),2)</f>
        <v>3</v>
      </c>
      <c r="G1286" s="87">
        <f>DATE(2024,MONTH(tblData[[#This Row],[Birthday 2024]]),1)</f>
        <v>45413</v>
      </c>
      <c r="H1286" s="87">
        <f>IF(tblData[[#This Row],[First Day of week of the month]]&lt;=2,tblData[[#This Row],[First Day of week]]+2-tblData[[#This Row],[First Day of week of the month]],tblData[[#This Row],[First Day of week]]+7-tblData[[#This Row],[First Day of week of the month]]+2)</f>
        <v>45419</v>
      </c>
      <c r="I1286" s="87">
        <f>tblData[[#This Row],[First Tuesday of the month]]+7*2</f>
        <v>45433</v>
      </c>
      <c r="J1286" s="3" t="b">
        <f>tblData[[#This Row],[Third Tuesday of the month]]=tblData[[#This Row],[Birthday 2024]]</f>
        <v>0</v>
      </c>
      <c r="K1286" s="87" cm="1">
        <f t="array" ref="K1286">tblData[[#This Row],[Birthday 2024]]-_xlfn.SWITCH(tblData[[#This Row],[Day of week]],7,0,6,6,5,5,4,4,3,3,2,2,1,1)</f>
        <v>45438</v>
      </c>
      <c r="L1286" s="87">
        <f>IF(MONTH(tblData[[#This Row],[Birthday 2024]])=2,DATE(2024,2,25),EOMONTH(tblData[[#This Row],[Birthday 2024]],0)-4)</f>
        <v>45439</v>
      </c>
      <c r="M1286" s="87">
        <f>EOMONTH(tblData[[#This Row],[Birthday 2024]],0)</f>
        <v>45443</v>
      </c>
      <c r="N1286" s="87" t="b">
        <f>MEDIAN(tblData[[#This Row],[Last - 5]:[Last]],tblData[[#This Row],[Birthday 2024]])=tblData[[#This Row],[Birthday 2024]]</f>
        <v>0</v>
      </c>
      <c r="O1286" s="87" t="b">
        <f>DAY(tblData[[#This Row],[Birthday 2024]]) = DAY(EDATE(tblData[[#This Row],[Birthday 2024]],6))</f>
        <v>1</v>
      </c>
      <c r="P1286" s="87" t="b">
        <f>IF((tblData[[#This Row],[Day of week]]=7)+(tblData[[#This Row],[Day of week]]=6),TRUE,FALSE)</f>
        <v>1</v>
      </c>
      <c r="Q1286" s="3">
        <f>IF(tblData[[#This Row],[Is Weekend]],DAY(tblData[[#This Row],[Birthday 2024]]),0)</f>
        <v>26</v>
      </c>
    </row>
    <row r="1287" spans="2:17" ht="23.25" customHeight="1" x14ac:dyDescent="0.25">
      <c r="B1287" s="19" t="s">
        <v>1254</v>
      </c>
      <c r="C1287" s="20">
        <v>37001</v>
      </c>
      <c r="D1287" s="86">
        <f>DATE(2024,MONTH(tblData[[#This Row],[Birthday (MM/DD/YYYY)]]),DAY(tblData[[#This Row],[Birthday (MM/DD/YYYY)]]))</f>
        <v>45402</v>
      </c>
      <c r="E1287" s="3">
        <f>WEEKDAY(tblData[[#This Row],[Birthday 2024]],2)</f>
        <v>6</v>
      </c>
      <c r="F1287" s="3">
        <f>WEEKDAY(DATE(2024,MONTH(tblData[[#This Row],[Birthday 2024]]),1),2)</f>
        <v>1</v>
      </c>
      <c r="G1287" s="87">
        <f>DATE(2024,MONTH(tblData[[#This Row],[Birthday 2024]]),1)</f>
        <v>45383</v>
      </c>
      <c r="H1287" s="87">
        <f>IF(tblData[[#This Row],[First Day of week of the month]]&lt;=2,tblData[[#This Row],[First Day of week]]+2-tblData[[#This Row],[First Day of week of the month]],tblData[[#This Row],[First Day of week]]+7-tblData[[#This Row],[First Day of week of the month]]+2)</f>
        <v>45384</v>
      </c>
      <c r="I1287" s="87">
        <f>tblData[[#This Row],[First Tuesday of the month]]+7*2</f>
        <v>45398</v>
      </c>
      <c r="J1287" s="3" t="b">
        <f>tblData[[#This Row],[Third Tuesday of the month]]=tblData[[#This Row],[Birthday 2024]]</f>
        <v>0</v>
      </c>
      <c r="K1287" s="87" cm="1">
        <f t="array" ref="K1287">tblData[[#This Row],[Birthday 2024]]-_xlfn.SWITCH(tblData[[#This Row],[Day of week]],7,0,6,6,5,5,4,4,3,3,2,2,1,1)</f>
        <v>45396</v>
      </c>
      <c r="L1287" s="87">
        <f>IF(MONTH(tblData[[#This Row],[Birthday 2024]])=2,DATE(2024,2,25),EOMONTH(tblData[[#This Row],[Birthday 2024]],0)-4)</f>
        <v>45408</v>
      </c>
      <c r="M1287" s="87">
        <f>EOMONTH(tblData[[#This Row],[Birthday 2024]],0)</f>
        <v>45412</v>
      </c>
      <c r="N1287" s="87" t="b">
        <f>MEDIAN(tblData[[#This Row],[Last - 5]:[Last]],tblData[[#This Row],[Birthday 2024]])=tblData[[#This Row],[Birthday 2024]]</f>
        <v>0</v>
      </c>
      <c r="O1287" s="87" t="b">
        <f>DAY(tblData[[#This Row],[Birthday 2024]]) = DAY(EDATE(tblData[[#This Row],[Birthday 2024]],6))</f>
        <v>1</v>
      </c>
      <c r="P1287" s="87" t="b">
        <f>IF((tblData[[#This Row],[Day of week]]=7)+(tblData[[#This Row],[Day of week]]=6),TRUE,FALSE)</f>
        <v>1</v>
      </c>
      <c r="Q1287" s="3">
        <f>IF(tblData[[#This Row],[Is Weekend]],DAY(tblData[[#This Row],[Birthday 2024]]),0)</f>
        <v>20</v>
      </c>
    </row>
    <row r="1288" spans="2:17" ht="23.25" customHeight="1" x14ac:dyDescent="0.25">
      <c r="B1288" s="19" t="s">
        <v>1255</v>
      </c>
      <c r="C1288" s="20">
        <v>37714</v>
      </c>
      <c r="D1288" s="86">
        <f>DATE(2024,MONTH(tblData[[#This Row],[Birthday (MM/DD/YYYY)]]),DAY(tblData[[#This Row],[Birthday (MM/DD/YYYY)]]))</f>
        <v>45385</v>
      </c>
      <c r="E1288" s="3">
        <f>WEEKDAY(tblData[[#This Row],[Birthday 2024]],2)</f>
        <v>3</v>
      </c>
      <c r="F1288" s="3">
        <f>WEEKDAY(DATE(2024,MONTH(tblData[[#This Row],[Birthday 2024]]),1),2)</f>
        <v>1</v>
      </c>
      <c r="G1288" s="87">
        <f>DATE(2024,MONTH(tblData[[#This Row],[Birthday 2024]]),1)</f>
        <v>45383</v>
      </c>
      <c r="H1288" s="87">
        <f>IF(tblData[[#This Row],[First Day of week of the month]]&lt;=2,tblData[[#This Row],[First Day of week]]+2-tblData[[#This Row],[First Day of week of the month]],tblData[[#This Row],[First Day of week]]+7-tblData[[#This Row],[First Day of week of the month]]+2)</f>
        <v>45384</v>
      </c>
      <c r="I1288" s="87">
        <f>tblData[[#This Row],[First Tuesday of the month]]+7*2</f>
        <v>45398</v>
      </c>
      <c r="J1288" s="3" t="b">
        <f>tblData[[#This Row],[Third Tuesday of the month]]=tblData[[#This Row],[Birthday 2024]]</f>
        <v>0</v>
      </c>
      <c r="K1288" s="87" cm="1">
        <f t="array" ref="K1288">tblData[[#This Row],[Birthday 2024]]-_xlfn.SWITCH(tblData[[#This Row],[Day of week]],7,0,6,6,5,5,4,4,3,3,2,2,1,1)</f>
        <v>45382</v>
      </c>
      <c r="L1288" s="87">
        <f>IF(MONTH(tblData[[#This Row],[Birthday 2024]])=2,DATE(2024,2,25),EOMONTH(tblData[[#This Row],[Birthday 2024]],0)-4)</f>
        <v>45408</v>
      </c>
      <c r="M1288" s="87">
        <f>EOMONTH(tblData[[#This Row],[Birthday 2024]],0)</f>
        <v>45412</v>
      </c>
      <c r="N1288" s="87" t="b">
        <f>MEDIAN(tblData[[#This Row],[Last - 5]:[Last]],tblData[[#This Row],[Birthday 2024]])=tblData[[#This Row],[Birthday 2024]]</f>
        <v>0</v>
      </c>
      <c r="O1288" s="87" t="b">
        <f>DAY(tblData[[#This Row],[Birthday 2024]]) = DAY(EDATE(tblData[[#This Row],[Birthday 2024]],6))</f>
        <v>1</v>
      </c>
      <c r="P1288" s="87" t="b">
        <f>IF((tblData[[#This Row],[Day of week]]=7)+(tblData[[#This Row],[Day of week]]=6),TRUE,FALSE)</f>
        <v>0</v>
      </c>
      <c r="Q1288" s="3">
        <f>IF(tblData[[#This Row],[Is Weekend]],DAY(tblData[[#This Row],[Birthday 2024]]),0)</f>
        <v>0</v>
      </c>
    </row>
    <row r="1289" spans="2:17" ht="23.25" customHeight="1" x14ac:dyDescent="0.25">
      <c r="B1289" s="19" t="s">
        <v>1256</v>
      </c>
      <c r="C1289" s="20">
        <v>38094</v>
      </c>
      <c r="D1289" s="86">
        <f>DATE(2024,MONTH(tblData[[#This Row],[Birthday (MM/DD/YYYY)]]),DAY(tblData[[#This Row],[Birthday (MM/DD/YYYY)]]))</f>
        <v>45399</v>
      </c>
      <c r="E1289" s="3">
        <f>WEEKDAY(tblData[[#This Row],[Birthday 2024]],2)</f>
        <v>3</v>
      </c>
      <c r="F1289" s="3">
        <f>WEEKDAY(DATE(2024,MONTH(tblData[[#This Row],[Birthday 2024]]),1),2)</f>
        <v>1</v>
      </c>
      <c r="G1289" s="87">
        <f>DATE(2024,MONTH(tblData[[#This Row],[Birthday 2024]]),1)</f>
        <v>45383</v>
      </c>
      <c r="H1289" s="87">
        <f>IF(tblData[[#This Row],[First Day of week of the month]]&lt;=2,tblData[[#This Row],[First Day of week]]+2-tblData[[#This Row],[First Day of week of the month]],tblData[[#This Row],[First Day of week]]+7-tblData[[#This Row],[First Day of week of the month]]+2)</f>
        <v>45384</v>
      </c>
      <c r="I1289" s="87">
        <f>tblData[[#This Row],[First Tuesday of the month]]+7*2</f>
        <v>45398</v>
      </c>
      <c r="J1289" s="3" t="b">
        <f>tblData[[#This Row],[Third Tuesday of the month]]=tblData[[#This Row],[Birthday 2024]]</f>
        <v>0</v>
      </c>
      <c r="K1289" s="87" cm="1">
        <f t="array" ref="K1289">tblData[[#This Row],[Birthday 2024]]-_xlfn.SWITCH(tblData[[#This Row],[Day of week]],7,0,6,6,5,5,4,4,3,3,2,2,1,1)</f>
        <v>45396</v>
      </c>
      <c r="L1289" s="87">
        <f>IF(MONTH(tblData[[#This Row],[Birthday 2024]])=2,DATE(2024,2,25),EOMONTH(tblData[[#This Row],[Birthday 2024]],0)-4)</f>
        <v>45408</v>
      </c>
      <c r="M1289" s="87">
        <f>EOMONTH(tblData[[#This Row],[Birthday 2024]],0)</f>
        <v>45412</v>
      </c>
      <c r="N1289" s="87" t="b">
        <f>MEDIAN(tblData[[#This Row],[Last - 5]:[Last]],tblData[[#This Row],[Birthday 2024]])=tblData[[#This Row],[Birthday 2024]]</f>
        <v>0</v>
      </c>
      <c r="O1289" s="87" t="b">
        <f>DAY(tblData[[#This Row],[Birthday 2024]]) = DAY(EDATE(tblData[[#This Row],[Birthday 2024]],6))</f>
        <v>1</v>
      </c>
      <c r="P1289" s="87" t="b">
        <f>IF((tblData[[#This Row],[Day of week]]=7)+(tblData[[#This Row],[Day of week]]=6),TRUE,FALSE)</f>
        <v>0</v>
      </c>
      <c r="Q1289" s="3">
        <f>IF(tblData[[#This Row],[Is Weekend]],DAY(tblData[[#This Row],[Birthday 2024]]),0)</f>
        <v>0</v>
      </c>
    </row>
    <row r="1290" spans="2:17" ht="23.25" customHeight="1" x14ac:dyDescent="0.25">
      <c r="B1290" s="19" t="s">
        <v>1257</v>
      </c>
      <c r="C1290" s="20">
        <v>37063</v>
      </c>
      <c r="D1290" s="86">
        <f>DATE(2024,MONTH(tblData[[#This Row],[Birthday (MM/DD/YYYY)]]),DAY(tblData[[#This Row],[Birthday (MM/DD/YYYY)]]))</f>
        <v>45464</v>
      </c>
      <c r="E1290" s="3">
        <f>WEEKDAY(tblData[[#This Row],[Birthday 2024]],2)</f>
        <v>5</v>
      </c>
      <c r="F1290" s="3">
        <f>WEEKDAY(DATE(2024,MONTH(tblData[[#This Row],[Birthday 2024]]),1),2)</f>
        <v>6</v>
      </c>
      <c r="G1290" s="87">
        <f>DATE(2024,MONTH(tblData[[#This Row],[Birthday 2024]]),1)</f>
        <v>45444</v>
      </c>
      <c r="H1290" s="87">
        <f>IF(tblData[[#This Row],[First Day of week of the month]]&lt;=2,tblData[[#This Row],[First Day of week]]+2-tblData[[#This Row],[First Day of week of the month]],tblData[[#This Row],[First Day of week]]+7-tblData[[#This Row],[First Day of week of the month]]+2)</f>
        <v>45447</v>
      </c>
      <c r="I1290" s="87">
        <f>tblData[[#This Row],[First Tuesday of the month]]+7*2</f>
        <v>45461</v>
      </c>
      <c r="J1290" s="3" t="b">
        <f>tblData[[#This Row],[Third Tuesday of the month]]=tblData[[#This Row],[Birthday 2024]]</f>
        <v>0</v>
      </c>
      <c r="K1290" s="87" cm="1">
        <f t="array" ref="K1290">tblData[[#This Row],[Birthday 2024]]-_xlfn.SWITCH(tblData[[#This Row],[Day of week]],7,0,6,6,5,5,4,4,3,3,2,2,1,1)</f>
        <v>45459</v>
      </c>
      <c r="L1290" s="87">
        <f>IF(MONTH(tblData[[#This Row],[Birthday 2024]])=2,DATE(2024,2,25),EOMONTH(tblData[[#This Row],[Birthday 2024]],0)-4)</f>
        <v>45469</v>
      </c>
      <c r="M1290" s="87">
        <f>EOMONTH(tblData[[#This Row],[Birthday 2024]],0)</f>
        <v>45473</v>
      </c>
      <c r="N1290" s="87" t="b">
        <f>MEDIAN(tblData[[#This Row],[Last - 5]:[Last]],tblData[[#This Row],[Birthday 2024]])=tblData[[#This Row],[Birthday 2024]]</f>
        <v>0</v>
      </c>
      <c r="O1290" s="87" t="b">
        <f>DAY(tblData[[#This Row],[Birthday 2024]]) = DAY(EDATE(tblData[[#This Row],[Birthday 2024]],6))</f>
        <v>1</v>
      </c>
      <c r="P1290" s="87" t="b">
        <f>IF((tblData[[#This Row],[Day of week]]=7)+(tblData[[#This Row],[Day of week]]=6),TRUE,FALSE)</f>
        <v>0</v>
      </c>
      <c r="Q1290" s="3">
        <f>IF(tblData[[#This Row],[Is Weekend]],DAY(tblData[[#This Row],[Birthday 2024]]),0)</f>
        <v>0</v>
      </c>
    </row>
    <row r="1291" spans="2:17" ht="23.25" customHeight="1" x14ac:dyDescent="0.25">
      <c r="B1291" s="19" t="s">
        <v>1258</v>
      </c>
      <c r="C1291" s="20">
        <v>37902</v>
      </c>
      <c r="D1291" s="86">
        <f>DATE(2024,MONTH(tblData[[#This Row],[Birthday (MM/DD/YYYY)]]),DAY(tblData[[#This Row],[Birthday (MM/DD/YYYY)]]))</f>
        <v>45573</v>
      </c>
      <c r="E1291" s="3">
        <f>WEEKDAY(tblData[[#This Row],[Birthday 2024]],2)</f>
        <v>2</v>
      </c>
      <c r="F1291" s="3">
        <f>WEEKDAY(DATE(2024,MONTH(tblData[[#This Row],[Birthday 2024]]),1),2)</f>
        <v>2</v>
      </c>
      <c r="G1291" s="87">
        <f>DATE(2024,MONTH(tblData[[#This Row],[Birthday 2024]]),1)</f>
        <v>45566</v>
      </c>
      <c r="H1291" s="87">
        <f>IF(tblData[[#This Row],[First Day of week of the month]]&lt;=2,tblData[[#This Row],[First Day of week]]+2-tblData[[#This Row],[First Day of week of the month]],tblData[[#This Row],[First Day of week]]+7-tblData[[#This Row],[First Day of week of the month]]+2)</f>
        <v>45566</v>
      </c>
      <c r="I1291" s="87">
        <f>tblData[[#This Row],[First Tuesday of the month]]+7*2</f>
        <v>45580</v>
      </c>
      <c r="J1291" s="3" t="b">
        <f>tblData[[#This Row],[Third Tuesday of the month]]=tblData[[#This Row],[Birthday 2024]]</f>
        <v>0</v>
      </c>
      <c r="K1291" s="87" cm="1">
        <f t="array" ref="K1291">tblData[[#This Row],[Birthday 2024]]-_xlfn.SWITCH(tblData[[#This Row],[Day of week]],7,0,6,6,5,5,4,4,3,3,2,2,1,1)</f>
        <v>45571</v>
      </c>
      <c r="L1291" s="87">
        <f>IF(MONTH(tblData[[#This Row],[Birthday 2024]])=2,DATE(2024,2,25),EOMONTH(tblData[[#This Row],[Birthday 2024]],0)-4)</f>
        <v>45592</v>
      </c>
      <c r="M1291" s="87">
        <f>EOMONTH(tblData[[#This Row],[Birthday 2024]],0)</f>
        <v>45596</v>
      </c>
      <c r="N1291" s="87" t="b">
        <f>MEDIAN(tblData[[#This Row],[Last - 5]:[Last]],tblData[[#This Row],[Birthday 2024]])=tblData[[#This Row],[Birthday 2024]]</f>
        <v>0</v>
      </c>
      <c r="O1291" s="87" t="b">
        <f>DAY(tblData[[#This Row],[Birthday 2024]]) = DAY(EDATE(tblData[[#This Row],[Birthday 2024]],6))</f>
        <v>1</v>
      </c>
      <c r="P1291" s="87" t="b">
        <f>IF((tblData[[#This Row],[Day of week]]=7)+(tblData[[#This Row],[Day of week]]=6),TRUE,FALSE)</f>
        <v>0</v>
      </c>
      <c r="Q1291" s="3">
        <f>IF(tblData[[#This Row],[Is Weekend]],DAY(tblData[[#This Row],[Birthday 2024]]),0)</f>
        <v>0</v>
      </c>
    </row>
    <row r="1292" spans="2:17" ht="23.25" customHeight="1" x14ac:dyDescent="0.25">
      <c r="B1292" s="19" t="s">
        <v>1259</v>
      </c>
      <c r="C1292" s="20">
        <v>37589</v>
      </c>
      <c r="D1292" s="86">
        <f>DATE(2024,MONTH(tblData[[#This Row],[Birthday (MM/DD/YYYY)]]),DAY(tblData[[#This Row],[Birthday (MM/DD/YYYY)]]))</f>
        <v>45625</v>
      </c>
      <c r="E1292" s="3">
        <f>WEEKDAY(tblData[[#This Row],[Birthday 2024]],2)</f>
        <v>5</v>
      </c>
      <c r="F1292" s="3">
        <f>WEEKDAY(DATE(2024,MONTH(tblData[[#This Row],[Birthday 2024]]),1),2)</f>
        <v>5</v>
      </c>
      <c r="G1292" s="87">
        <f>DATE(2024,MONTH(tblData[[#This Row],[Birthday 2024]]),1)</f>
        <v>45597</v>
      </c>
      <c r="H1292" s="87">
        <f>IF(tblData[[#This Row],[First Day of week of the month]]&lt;=2,tblData[[#This Row],[First Day of week]]+2-tblData[[#This Row],[First Day of week of the month]],tblData[[#This Row],[First Day of week]]+7-tblData[[#This Row],[First Day of week of the month]]+2)</f>
        <v>45601</v>
      </c>
      <c r="I1292" s="87">
        <f>tblData[[#This Row],[First Tuesday of the month]]+7*2</f>
        <v>45615</v>
      </c>
      <c r="J1292" s="3" t="b">
        <f>tblData[[#This Row],[Third Tuesday of the month]]=tblData[[#This Row],[Birthday 2024]]</f>
        <v>0</v>
      </c>
      <c r="K1292" s="87" cm="1">
        <f t="array" ref="K1292">tblData[[#This Row],[Birthday 2024]]-_xlfn.SWITCH(tblData[[#This Row],[Day of week]],7,0,6,6,5,5,4,4,3,3,2,2,1,1)</f>
        <v>45620</v>
      </c>
      <c r="L1292" s="87">
        <f>IF(MONTH(tblData[[#This Row],[Birthday 2024]])=2,DATE(2024,2,25),EOMONTH(tblData[[#This Row],[Birthday 2024]],0)-4)</f>
        <v>45622</v>
      </c>
      <c r="M1292" s="87">
        <f>EOMONTH(tblData[[#This Row],[Birthday 2024]],0)</f>
        <v>45626</v>
      </c>
      <c r="N1292" s="87" t="b">
        <f>MEDIAN(tblData[[#This Row],[Last - 5]:[Last]],tblData[[#This Row],[Birthday 2024]])=tblData[[#This Row],[Birthday 2024]]</f>
        <v>1</v>
      </c>
      <c r="O1292" s="87" t="b">
        <f>DAY(tblData[[#This Row],[Birthday 2024]]) = DAY(EDATE(tblData[[#This Row],[Birthday 2024]],6))</f>
        <v>1</v>
      </c>
      <c r="P1292" s="87" t="b">
        <f>IF((tblData[[#This Row],[Day of week]]=7)+(tblData[[#This Row],[Day of week]]=6),TRUE,FALSE)</f>
        <v>0</v>
      </c>
      <c r="Q1292" s="3">
        <f>IF(tblData[[#This Row],[Is Weekend]],DAY(tblData[[#This Row],[Birthday 2024]]),0)</f>
        <v>0</v>
      </c>
    </row>
    <row r="1293" spans="2:17" ht="23.25" customHeight="1" x14ac:dyDescent="0.25">
      <c r="B1293" s="19" t="s">
        <v>1260</v>
      </c>
      <c r="C1293" s="20">
        <v>37433</v>
      </c>
      <c r="D1293" s="86">
        <f>DATE(2024,MONTH(tblData[[#This Row],[Birthday (MM/DD/YYYY)]]),DAY(tblData[[#This Row],[Birthday (MM/DD/YYYY)]]))</f>
        <v>45469</v>
      </c>
      <c r="E1293" s="3">
        <f>WEEKDAY(tblData[[#This Row],[Birthday 2024]],2)</f>
        <v>3</v>
      </c>
      <c r="F1293" s="3">
        <f>WEEKDAY(DATE(2024,MONTH(tblData[[#This Row],[Birthday 2024]]),1),2)</f>
        <v>6</v>
      </c>
      <c r="G1293" s="87">
        <f>DATE(2024,MONTH(tblData[[#This Row],[Birthday 2024]]),1)</f>
        <v>45444</v>
      </c>
      <c r="H1293" s="87">
        <f>IF(tblData[[#This Row],[First Day of week of the month]]&lt;=2,tblData[[#This Row],[First Day of week]]+2-tblData[[#This Row],[First Day of week of the month]],tblData[[#This Row],[First Day of week]]+7-tblData[[#This Row],[First Day of week of the month]]+2)</f>
        <v>45447</v>
      </c>
      <c r="I1293" s="87">
        <f>tblData[[#This Row],[First Tuesday of the month]]+7*2</f>
        <v>45461</v>
      </c>
      <c r="J1293" s="3" t="b">
        <f>tblData[[#This Row],[Third Tuesday of the month]]=tblData[[#This Row],[Birthday 2024]]</f>
        <v>0</v>
      </c>
      <c r="K1293" s="87" cm="1">
        <f t="array" ref="K1293">tblData[[#This Row],[Birthday 2024]]-_xlfn.SWITCH(tblData[[#This Row],[Day of week]],7,0,6,6,5,5,4,4,3,3,2,2,1,1)</f>
        <v>45466</v>
      </c>
      <c r="L1293" s="87">
        <f>IF(MONTH(tblData[[#This Row],[Birthday 2024]])=2,DATE(2024,2,25),EOMONTH(tblData[[#This Row],[Birthday 2024]],0)-4)</f>
        <v>45469</v>
      </c>
      <c r="M1293" s="87">
        <f>EOMONTH(tblData[[#This Row],[Birthday 2024]],0)</f>
        <v>45473</v>
      </c>
      <c r="N1293" s="87" t="b">
        <f>MEDIAN(tblData[[#This Row],[Last - 5]:[Last]],tblData[[#This Row],[Birthday 2024]])=tblData[[#This Row],[Birthday 2024]]</f>
        <v>1</v>
      </c>
      <c r="O1293" s="87" t="b">
        <f>DAY(tblData[[#This Row],[Birthday 2024]]) = DAY(EDATE(tblData[[#This Row],[Birthday 2024]],6))</f>
        <v>1</v>
      </c>
      <c r="P1293" s="87" t="b">
        <f>IF((tblData[[#This Row],[Day of week]]=7)+(tblData[[#This Row],[Day of week]]=6),TRUE,FALSE)</f>
        <v>0</v>
      </c>
      <c r="Q1293" s="3">
        <f>IF(tblData[[#This Row],[Is Weekend]],DAY(tblData[[#This Row],[Birthday 2024]]),0)</f>
        <v>0</v>
      </c>
    </row>
    <row r="1294" spans="2:17" ht="23.25" customHeight="1" x14ac:dyDescent="0.25">
      <c r="B1294" s="19" t="s">
        <v>1261</v>
      </c>
      <c r="C1294" s="20">
        <v>37798</v>
      </c>
      <c r="D1294" s="86">
        <f>DATE(2024,MONTH(tblData[[#This Row],[Birthday (MM/DD/YYYY)]]),DAY(tblData[[#This Row],[Birthday (MM/DD/YYYY)]]))</f>
        <v>45469</v>
      </c>
      <c r="E1294" s="3">
        <f>WEEKDAY(tblData[[#This Row],[Birthday 2024]],2)</f>
        <v>3</v>
      </c>
      <c r="F1294" s="3">
        <f>WEEKDAY(DATE(2024,MONTH(tblData[[#This Row],[Birthday 2024]]),1),2)</f>
        <v>6</v>
      </c>
      <c r="G1294" s="87">
        <f>DATE(2024,MONTH(tblData[[#This Row],[Birthday 2024]]),1)</f>
        <v>45444</v>
      </c>
      <c r="H1294" s="87">
        <f>IF(tblData[[#This Row],[First Day of week of the month]]&lt;=2,tblData[[#This Row],[First Day of week]]+2-tblData[[#This Row],[First Day of week of the month]],tblData[[#This Row],[First Day of week]]+7-tblData[[#This Row],[First Day of week of the month]]+2)</f>
        <v>45447</v>
      </c>
      <c r="I1294" s="87">
        <f>tblData[[#This Row],[First Tuesday of the month]]+7*2</f>
        <v>45461</v>
      </c>
      <c r="J1294" s="3" t="b">
        <f>tblData[[#This Row],[Third Tuesday of the month]]=tblData[[#This Row],[Birthday 2024]]</f>
        <v>0</v>
      </c>
      <c r="K1294" s="87" cm="1">
        <f t="array" ref="K1294">tblData[[#This Row],[Birthday 2024]]-_xlfn.SWITCH(tblData[[#This Row],[Day of week]],7,0,6,6,5,5,4,4,3,3,2,2,1,1)</f>
        <v>45466</v>
      </c>
      <c r="L1294" s="87">
        <f>IF(MONTH(tblData[[#This Row],[Birthday 2024]])=2,DATE(2024,2,25),EOMONTH(tblData[[#This Row],[Birthday 2024]],0)-4)</f>
        <v>45469</v>
      </c>
      <c r="M1294" s="87">
        <f>EOMONTH(tblData[[#This Row],[Birthday 2024]],0)</f>
        <v>45473</v>
      </c>
      <c r="N1294" s="87" t="b">
        <f>MEDIAN(tblData[[#This Row],[Last - 5]:[Last]],tblData[[#This Row],[Birthday 2024]])=tblData[[#This Row],[Birthday 2024]]</f>
        <v>1</v>
      </c>
      <c r="O1294" s="87" t="b">
        <f>DAY(tblData[[#This Row],[Birthday 2024]]) = DAY(EDATE(tblData[[#This Row],[Birthday 2024]],6))</f>
        <v>1</v>
      </c>
      <c r="P1294" s="87" t="b">
        <f>IF((tblData[[#This Row],[Day of week]]=7)+(tblData[[#This Row],[Day of week]]=6),TRUE,FALSE)</f>
        <v>0</v>
      </c>
      <c r="Q1294" s="3">
        <f>IF(tblData[[#This Row],[Is Weekend]],DAY(tblData[[#This Row],[Birthday 2024]]),0)</f>
        <v>0</v>
      </c>
    </row>
    <row r="1295" spans="2:17" ht="23.25" customHeight="1" x14ac:dyDescent="0.25">
      <c r="B1295" s="19" t="s">
        <v>1262</v>
      </c>
      <c r="C1295" s="20">
        <v>37953</v>
      </c>
      <c r="D1295" s="86">
        <f>DATE(2024,MONTH(tblData[[#This Row],[Birthday (MM/DD/YYYY)]]),DAY(tblData[[#This Row],[Birthday (MM/DD/YYYY)]]))</f>
        <v>45624</v>
      </c>
      <c r="E1295" s="3">
        <f>WEEKDAY(tblData[[#This Row],[Birthday 2024]],2)</f>
        <v>4</v>
      </c>
      <c r="F1295" s="3">
        <f>WEEKDAY(DATE(2024,MONTH(tblData[[#This Row],[Birthday 2024]]),1),2)</f>
        <v>5</v>
      </c>
      <c r="G1295" s="87">
        <f>DATE(2024,MONTH(tblData[[#This Row],[Birthday 2024]]),1)</f>
        <v>45597</v>
      </c>
      <c r="H1295" s="87">
        <f>IF(tblData[[#This Row],[First Day of week of the month]]&lt;=2,tblData[[#This Row],[First Day of week]]+2-tblData[[#This Row],[First Day of week of the month]],tblData[[#This Row],[First Day of week]]+7-tblData[[#This Row],[First Day of week of the month]]+2)</f>
        <v>45601</v>
      </c>
      <c r="I1295" s="87">
        <f>tblData[[#This Row],[First Tuesday of the month]]+7*2</f>
        <v>45615</v>
      </c>
      <c r="J1295" s="3" t="b">
        <f>tblData[[#This Row],[Third Tuesday of the month]]=tblData[[#This Row],[Birthday 2024]]</f>
        <v>0</v>
      </c>
      <c r="K1295" s="87" cm="1">
        <f t="array" ref="K1295">tblData[[#This Row],[Birthday 2024]]-_xlfn.SWITCH(tblData[[#This Row],[Day of week]],7,0,6,6,5,5,4,4,3,3,2,2,1,1)</f>
        <v>45620</v>
      </c>
      <c r="L1295" s="87">
        <f>IF(MONTH(tblData[[#This Row],[Birthday 2024]])=2,DATE(2024,2,25),EOMONTH(tblData[[#This Row],[Birthday 2024]],0)-4)</f>
        <v>45622</v>
      </c>
      <c r="M1295" s="87">
        <f>EOMONTH(tblData[[#This Row],[Birthday 2024]],0)</f>
        <v>45626</v>
      </c>
      <c r="N1295" s="87" t="b">
        <f>MEDIAN(tblData[[#This Row],[Last - 5]:[Last]],tblData[[#This Row],[Birthday 2024]])=tblData[[#This Row],[Birthday 2024]]</f>
        <v>1</v>
      </c>
      <c r="O1295" s="87" t="b">
        <f>DAY(tblData[[#This Row],[Birthday 2024]]) = DAY(EDATE(tblData[[#This Row],[Birthday 2024]],6))</f>
        <v>1</v>
      </c>
      <c r="P1295" s="87" t="b">
        <f>IF((tblData[[#This Row],[Day of week]]=7)+(tblData[[#This Row],[Day of week]]=6),TRUE,FALSE)</f>
        <v>0</v>
      </c>
      <c r="Q1295" s="3">
        <f>IF(tblData[[#This Row],[Is Weekend]],DAY(tblData[[#This Row],[Birthday 2024]]),0)</f>
        <v>0</v>
      </c>
    </row>
    <row r="1296" spans="2:17" ht="23.25" customHeight="1" x14ac:dyDescent="0.25">
      <c r="B1296" s="19" t="s">
        <v>1263</v>
      </c>
      <c r="C1296" s="20">
        <v>37490</v>
      </c>
      <c r="D1296" s="86">
        <f>DATE(2024,MONTH(tblData[[#This Row],[Birthday (MM/DD/YYYY)]]),DAY(tblData[[#This Row],[Birthday (MM/DD/YYYY)]]))</f>
        <v>45526</v>
      </c>
      <c r="E1296" s="3">
        <f>WEEKDAY(tblData[[#This Row],[Birthday 2024]],2)</f>
        <v>4</v>
      </c>
      <c r="F1296" s="3">
        <f>WEEKDAY(DATE(2024,MONTH(tblData[[#This Row],[Birthday 2024]]),1),2)</f>
        <v>4</v>
      </c>
      <c r="G1296" s="87">
        <f>DATE(2024,MONTH(tblData[[#This Row],[Birthday 2024]]),1)</f>
        <v>45505</v>
      </c>
      <c r="H1296" s="87">
        <f>IF(tblData[[#This Row],[First Day of week of the month]]&lt;=2,tblData[[#This Row],[First Day of week]]+2-tblData[[#This Row],[First Day of week of the month]],tblData[[#This Row],[First Day of week]]+7-tblData[[#This Row],[First Day of week of the month]]+2)</f>
        <v>45510</v>
      </c>
      <c r="I1296" s="87">
        <f>tblData[[#This Row],[First Tuesday of the month]]+7*2</f>
        <v>45524</v>
      </c>
      <c r="J1296" s="3" t="b">
        <f>tblData[[#This Row],[Third Tuesday of the month]]=tblData[[#This Row],[Birthday 2024]]</f>
        <v>0</v>
      </c>
      <c r="K1296" s="87" cm="1">
        <f t="array" ref="K1296">tblData[[#This Row],[Birthday 2024]]-_xlfn.SWITCH(tblData[[#This Row],[Day of week]],7,0,6,6,5,5,4,4,3,3,2,2,1,1)</f>
        <v>45522</v>
      </c>
      <c r="L1296" s="87">
        <f>IF(MONTH(tblData[[#This Row],[Birthday 2024]])=2,DATE(2024,2,25),EOMONTH(tblData[[#This Row],[Birthday 2024]],0)-4)</f>
        <v>45531</v>
      </c>
      <c r="M1296" s="87">
        <f>EOMONTH(tblData[[#This Row],[Birthday 2024]],0)</f>
        <v>45535</v>
      </c>
      <c r="N1296" s="87" t="b">
        <f>MEDIAN(tblData[[#This Row],[Last - 5]:[Last]],tblData[[#This Row],[Birthday 2024]])=tblData[[#This Row],[Birthday 2024]]</f>
        <v>0</v>
      </c>
      <c r="O1296" s="87" t="b">
        <f>DAY(tblData[[#This Row],[Birthday 2024]]) = DAY(EDATE(tblData[[#This Row],[Birthday 2024]],6))</f>
        <v>1</v>
      </c>
      <c r="P1296" s="87" t="b">
        <f>IF((tblData[[#This Row],[Day of week]]=7)+(tblData[[#This Row],[Day of week]]=6),TRUE,FALSE)</f>
        <v>0</v>
      </c>
      <c r="Q1296" s="3">
        <f>IF(tblData[[#This Row],[Is Weekend]],DAY(tblData[[#This Row],[Birthday 2024]]),0)</f>
        <v>0</v>
      </c>
    </row>
    <row r="1297" spans="2:17" ht="23.25" customHeight="1" x14ac:dyDescent="0.25">
      <c r="B1297" s="19" t="s">
        <v>1264</v>
      </c>
      <c r="C1297" s="20">
        <v>36899</v>
      </c>
      <c r="D1297" s="86">
        <f>DATE(2024,MONTH(tblData[[#This Row],[Birthday (MM/DD/YYYY)]]),DAY(tblData[[#This Row],[Birthday (MM/DD/YYYY)]]))</f>
        <v>45299</v>
      </c>
      <c r="E1297" s="3">
        <f>WEEKDAY(tblData[[#This Row],[Birthday 2024]],2)</f>
        <v>1</v>
      </c>
      <c r="F1297" s="3">
        <f>WEEKDAY(DATE(2024,MONTH(tblData[[#This Row],[Birthday 2024]]),1),2)</f>
        <v>1</v>
      </c>
      <c r="G1297" s="87">
        <f>DATE(2024,MONTH(tblData[[#This Row],[Birthday 2024]]),1)</f>
        <v>45292</v>
      </c>
      <c r="H1297" s="87">
        <f>IF(tblData[[#This Row],[First Day of week of the month]]&lt;=2,tblData[[#This Row],[First Day of week]]+2-tblData[[#This Row],[First Day of week of the month]],tblData[[#This Row],[First Day of week]]+7-tblData[[#This Row],[First Day of week of the month]]+2)</f>
        <v>45293</v>
      </c>
      <c r="I1297" s="87">
        <f>tblData[[#This Row],[First Tuesday of the month]]+7*2</f>
        <v>45307</v>
      </c>
      <c r="J1297" s="3" t="b">
        <f>tblData[[#This Row],[Third Tuesday of the month]]=tblData[[#This Row],[Birthday 2024]]</f>
        <v>0</v>
      </c>
      <c r="K1297" s="87" cm="1">
        <f t="array" ref="K1297">tblData[[#This Row],[Birthday 2024]]-_xlfn.SWITCH(tblData[[#This Row],[Day of week]],7,0,6,6,5,5,4,4,3,3,2,2,1,1)</f>
        <v>45298</v>
      </c>
      <c r="L1297" s="87">
        <f>IF(MONTH(tblData[[#This Row],[Birthday 2024]])=2,DATE(2024,2,25),EOMONTH(tblData[[#This Row],[Birthday 2024]],0)-4)</f>
        <v>45318</v>
      </c>
      <c r="M1297" s="87">
        <f>EOMONTH(tblData[[#This Row],[Birthday 2024]],0)</f>
        <v>45322</v>
      </c>
      <c r="N1297" s="87" t="b">
        <f>MEDIAN(tblData[[#This Row],[Last - 5]:[Last]],tblData[[#This Row],[Birthday 2024]])=tblData[[#This Row],[Birthday 2024]]</f>
        <v>0</v>
      </c>
      <c r="O1297" s="87" t="b">
        <f>DAY(tblData[[#This Row],[Birthday 2024]]) = DAY(EDATE(tblData[[#This Row],[Birthday 2024]],6))</f>
        <v>1</v>
      </c>
      <c r="P1297" s="87" t="b">
        <f>IF((tblData[[#This Row],[Day of week]]=7)+(tblData[[#This Row],[Day of week]]=6),TRUE,FALSE)</f>
        <v>0</v>
      </c>
      <c r="Q1297" s="3">
        <f>IF(tblData[[#This Row],[Is Weekend]],DAY(tblData[[#This Row],[Birthday 2024]]),0)</f>
        <v>0</v>
      </c>
    </row>
    <row r="1298" spans="2:17" ht="23.25" customHeight="1" x14ac:dyDescent="0.25">
      <c r="B1298" s="19" t="s">
        <v>1265</v>
      </c>
      <c r="C1298" s="20">
        <v>38284</v>
      </c>
      <c r="D1298" s="86">
        <f>DATE(2024,MONTH(tblData[[#This Row],[Birthday (MM/DD/YYYY)]]),DAY(tblData[[#This Row],[Birthday (MM/DD/YYYY)]]))</f>
        <v>45589</v>
      </c>
      <c r="E1298" s="3">
        <f>WEEKDAY(tblData[[#This Row],[Birthday 2024]],2)</f>
        <v>4</v>
      </c>
      <c r="F1298" s="3">
        <f>WEEKDAY(DATE(2024,MONTH(tblData[[#This Row],[Birthday 2024]]),1),2)</f>
        <v>2</v>
      </c>
      <c r="G1298" s="87">
        <f>DATE(2024,MONTH(tblData[[#This Row],[Birthday 2024]]),1)</f>
        <v>45566</v>
      </c>
      <c r="H1298" s="87">
        <f>IF(tblData[[#This Row],[First Day of week of the month]]&lt;=2,tblData[[#This Row],[First Day of week]]+2-tblData[[#This Row],[First Day of week of the month]],tblData[[#This Row],[First Day of week]]+7-tblData[[#This Row],[First Day of week of the month]]+2)</f>
        <v>45566</v>
      </c>
      <c r="I1298" s="87">
        <f>tblData[[#This Row],[First Tuesday of the month]]+7*2</f>
        <v>45580</v>
      </c>
      <c r="J1298" s="3" t="b">
        <f>tblData[[#This Row],[Third Tuesday of the month]]=tblData[[#This Row],[Birthday 2024]]</f>
        <v>0</v>
      </c>
      <c r="K1298" s="87" cm="1">
        <f t="array" ref="K1298">tblData[[#This Row],[Birthday 2024]]-_xlfn.SWITCH(tblData[[#This Row],[Day of week]],7,0,6,6,5,5,4,4,3,3,2,2,1,1)</f>
        <v>45585</v>
      </c>
      <c r="L1298" s="87">
        <f>IF(MONTH(tblData[[#This Row],[Birthday 2024]])=2,DATE(2024,2,25),EOMONTH(tblData[[#This Row],[Birthday 2024]],0)-4)</f>
        <v>45592</v>
      </c>
      <c r="M1298" s="87">
        <f>EOMONTH(tblData[[#This Row],[Birthday 2024]],0)</f>
        <v>45596</v>
      </c>
      <c r="N1298" s="87" t="b">
        <f>MEDIAN(tblData[[#This Row],[Last - 5]:[Last]],tblData[[#This Row],[Birthday 2024]])=tblData[[#This Row],[Birthday 2024]]</f>
        <v>0</v>
      </c>
      <c r="O1298" s="87" t="b">
        <f>DAY(tblData[[#This Row],[Birthday 2024]]) = DAY(EDATE(tblData[[#This Row],[Birthday 2024]],6))</f>
        <v>1</v>
      </c>
      <c r="P1298" s="87" t="b">
        <f>IF((tblData[[#This Row],[Day of week]]=7)+(tblData[[#This Row],[Day of week]]=6),TRUE,FALSE)</f>
        <v>0</v>
      </c>
      <c r="Q1298" s="3">
        <f>IF(tblData[[#This Row],[Is Weekend]],DAY(tblData[[#This Row],[Birthday 2024]]),0)</f>
        <v>0</v>
      </c>
    </row>
    <row r="1299" spans="2:17" ht="23.25" customHeight="1" x14ac:dyDescent="0.25">
      <c r="B1299" s="19" t="s">
        <v>1266</v>
      </c>
      <c r="C1299" s="20">
        <v>37355</v>
      </c>
      <c r="D1299" s="86">
        <f>DATE(2024,MONTH(tblData[[#This Row],[Birthday (MM/DD/YYYY)]]),DAY(tblData[[#This Row],[Birthday (MM/DD/YYYY)]]))</f>
        <v>45391</v>
      </c>
      <c r="E1299" s="3">
        <f>WEEKDAY(tblData[[#This Row],[Birthday 2024]],2)</f>
        <v>2</v>
      </c>
      <c r="F1299" s="3">
        <f>WEEKDAY(DATE(2024,MONTH(tblData[[#This Row],[Birthday 2024]]),1),2)</f>
        <v>1</v>
      </c>
      <c r="G1299" s="87">
        <f>DATE(2024,MONTH(tblData[[#This Row],[Birthday 2024]]),1)</f>
        <v>45383</v>
      </c>
      <c r="H1299" s="87">
        <f>IF(tblData[[#This Row],[First Day of week of the month]]&lt;=2,tblData[[#This Row],[First Day of week]]+2-tblData[[#This Row],[First Day of week of the month]],tblData[[#This Row],[First Day of week]]+7-tblData[[#This Row],[First Day of week of the month]]+2)</f>
        <v>45384</v>
      </c>
      <c r="I1299" s="87">
        <f>tblData[[#This Row],[First Tuesday of the month]]+7*2</f>
        <v>45398</v>
      </c>
      <c r="J1299" s="3" t="b">
        <f>tblData[[#This Row],[Third Tuesday of the month]]=tblData[[#This Row],[Birthday 2024]]</f>
        <v>0</v>
      </c>
      <c r="K1299" s="87" cm="1">
        <f t="array" ref="K1299">tblData[[#This Row],[Birthday 2024]]-_xlfn.SWITCH(tblData[[#This Row],[Day of week]],7,0,6,6,5,5,4,4,3,3,2,2,1,1)</f>
        <v>45389</v>
      </c>
      <c r="L1299" s="87">
        <f>IF(MONTH(tblData[[#This Row],[Birthday 2024]])=2,DATE(2024,2,25),EOMONTH(tblData[[#This Row],[Birthday 2024]],0)-4)</f>
        <v>45408</v>
      </c>
      <c r="M1299" s="87">
        <f>EOMONTH(tblData[[#This Row],[Birthday 2024]],0)</f>
        <v>45412</v>
      </c>
      <c r="N1299" s="87" t="b">
        <f>MEDIAN(tblData[[#This Row],[Last - 5]:[Last]],tblData[[#This Row],[Birthday 2024]])=tblData[[#This Row],[Birthday 2024]]</f>
        <v>0</v>
      </c>
      <c r="O1299" s="87" t="b">
        <f>DAY(tblData[[#This Row],[Birthday 2024]]) = DAY(EDATE(tblData[[#This Row],[Birthday 2024]],6))</f>
        <v>1</v>
      </c>
      <c r="P1299" s="87" t="b">
        <f>IF((tblData[[#This Row],[Day of week]]=7)+(tblData[[#This Row],[Day of week]]=6),TRUE,FALSE)</f>
        <v>0</v>
      </c>
      <c r="Q1299" s="3">
        <f>IF(tblData[[#This Row],[Is Weekend]],DAY(tblData[[#This Row],[Birthday 2024]]),0)</f>
        <v>0</v>
      </c>
    </row>
    <row r="1300" spans="2:17" ht="23.25" customHeight="1" x14ac:dyDescent="0.25">
      <c r="B1300" s="19" t="s">
        <v>1267</v>
      </c>
      <c r="C1300" s="20">
        <v>36929</v>
      </c>
      <c r="D1300" s="86">
        <f>DATE(2024,MONTH(tblData[[#This Row],[Birthday (MM/DD/YYYY)]]),DAY(tblData[[#This Row],[Birthday (MM/DD/YYYY)]]))</f>
        <v>45329</v>
      </c>
      <c r="E1300" s="3">
        <f>WEEKDAY(tblData[[#This Row],[Birthday 2024]],2)</f>
        <v>3</v>
      </c>
      <c r="F1300" s="3">
        <f>WEEKDAY(DATE(2024,MONTH(tblData[[#This Row],[Birthday 2024]]),1),2)</f>
        <v>4</v>
      </c>
      <c r="G1300" s="87">
        <f>DATE(2024,MONTH(tblData[[#This Row],[Birthday 2024]]),1)</f>
        <v>45323</v>
      </c>
      <c r="H1300" s="87">
        <f>IF(tblData[[#This Row],[First Day of week of the month]]&lt;=2,tblData[[#This Row],[First Day of week]]+2-tblData[[#This Row],[First Day of week of the month]],tblData[[#This Row],[First Day of week]]+7-tblData[[#This Row],[First Day of week of the month]]+2)</f>
        <v>45328</v>
      </c>
      <c r="I1300" s="87">
        <f>tblData[[#This Row],[First Tuesday of the month]]+7*2</f>
        <v>45342</v>
      </c>
      <c r="J1300" s="3" t="b">
        <f>tblData[[#This Row],[Third Tuesday of the month]]=tblData[[#This Row],[Birthday 2024]]</f>
        <v>0</v>
      </c>
      <c r="K1300" s="87" cm="1">
        <f t="array" ref="K1300">tblData[[#This Row],[Birthday 2024]]-_xlfn.SWITCH(tblData[[#This Row],[Day of week]],7,0,6,6,5,5,4,4,3,3,2,2,1,1)</f>
        <v>45326</v>
      </c>
      <c r="L1300" s="87">
        <f>IF(MONTH(tblData[[#This Row],[Birthday 2024]])=2,DATE(2024,2,25),EOMONTH(tblData[[#This Row],[Birthday 2024]],0)-4)</f>
        <v>45347</v>
      </c>
      <c r="M1300" s="87">
        <f>EOMONTH(tblData[[#This Row],[Birthday 2024]],0)</f>
        <v>45351</v>
      </c>
      <c r="N1300" s="87" t="b">
        <f>MEDIAN(tblData[[#This Row],[Last - 5]:[Last]],tblData[[#This Row],[Birthday 2024]])=tblData[[#This Row],[Birthday 2024]]</f>
        <v>0</v>
      </c>
      <c r="O1300" s="87" t="b">
        <f>DAY(tblData[[#This Row],[Birthday 2024]]) = DAY(EDATE(tblData[[#This Row],[Birthday 2024]],6))</f>
        <v>1</v>
      </c>
      <c r="P1300" s="87" t="b">
        <f>IF((tblData[[#This Row],[Day of week]]=7)+(tblData[[#This Row],[Day of week]]=6),TRUE,FALSE)</f>
        <v>0</v>
      </c>
      <c r="Q1300" s="3">
        <f>IF(tblData[[#This Row],[Is Weekend]],DAY(tblData[[#This Row],[Birthday 2024]]),0)</f>
        <v>0</v>
      </c>
    </row>
    <row r="1301" spans="2:17" ht="23.25" customHeight="1" x14ac:dyDescent="0.25">
      <c r="B1301" s="19" t="s">
        <v>1268</v>
      </c>
      <c r="C1301" s="20">
        <v>38327</v>
      </c>
      <c r="D1301" s="86">
        <f>DATE(2024,MONTH(tblData[[#This Row],[Birthday (MM/DD/YYYY)]]),DAY(tblData[[#This Row],[Birthday (MM/DD/YYYY)]]))</f>
        <v>45632</v>
      </c>
      <c r="E1301" s="3">
        <f>WEEKDAY(tblData[[#This Row],[Birthday 2024]],2)</f>
        <v>5</v>
      </c>
      <c r="F1301" s="3">
        <f>WEEKDAY(DATE(2024,MONTH(tblData[[#This Row],[Birthday 2024]]),1),2)</f>
        <v>7</v>
      </c>
      <c r="G1301" s="87">
        <f>DATE(2024,MONTH(tblData[[#This Row],[Birthday 2024]]),1)</f>
        <v>45627</v>
      </c>
      <c r="H1301" s="87">
        <f>IF(tblData[[#This Row],[First Day of week of the month]]&lt;=2,tblData[[#This Row],[First Day of week]]+2-tblData[[#This Row],[First Day of week of the month]],tblData[[#This Row],[First Day of week]]+7-tblData[[#This Row],[First Day of week of the month]]+2)</f>
        <v>45629</v>
      </c>
      <c r="I1301" s="87">
        <f>tblData[[#This Row],[First Tuesday of the month]]+7*2</f>
        <v>45643</v>
      </c>
      <c r="J1301" s="3" t="b">
        <f>tblData[[#This Row],[Third Tuesday of the month]]=tblData[[#This Row],[Birthday 2024]]</f>
        <v>0</v>
      </c>
      <c r="K1301" s="87" cm="1">
        <f t="array" ref="K1301">tblData[[#This Row],[Birthday 2024]]-_xlfn.SWITCH(tblData[[#This Row],[Day of week]],7,0,6,6,5,5,4,4,3,3,2,2,1,1)</f>
        <v>45627</v>
      </c>
      <c r="L1301" s="87">
        <f>IF(MONTH(tblData[[#This Row],[Birthday 2024]])=2,DATE(2024,2,25),EOMONTH(tblData[[#This Row],[Birthday 2024]],0)-4)</f>
        <v>45653</v>
      </c>
      <c r="M1301" s="87">
        <f>EOMONTH(tblData[[#This Row],[Birthday 2024]],0)</f>
        <v>45657</v>
      </c>
      <c r="N1301" s="87" t="b">
        <f>MEDIAN(tblData[[#This Row],[Last - 5]:[Last]],tblData[[#This Row],[Birthday 2024]])=tblData[[#This Row],[Birthday 2024]]</f>
        <v>0</v>
      </c>
      <c r="O1301" s="87" t="b">
        <f>DAY(tblData[[#This Row],[Birthday 2024]]) = DAY(EDATE(tblData[[#This Row],[Birthday 2024]],6))</f>
        <v>1</v>
      </c>
      <c r="P1301" s="87" t="b">
        <f>IF((tblData[[#This Row],[Day of week]]=7)+(tblData[[#This Row],[Day of week]]=6),TRUE,FALSE)</f>
        <v>0</v>
      </c>
      <c r="Q1301" s="3">
        <f>IF(tblData[[#This Row],[Is Weekend]],DAY(tblData[[#This Row],[Birthday 2024]]),0)</f>
        <v>0</v>
      </c>
    </row>
    <row r="1302" spans="2:17" ht="23.25" customHeight="1" x14ac:dyDescent="0.25">
      <c r="B1302" s="19" t="s">
        <v>1269</v>
      </c>
      <c r="C1302" s="20">
        <v>37422</v>
      </c>
      <c r="D1302" s="86">
        <f>DATE(2024,MONTH(tblData[[#This Row],[Birthday (MM/DD/YYYY)]]),DAY(tblData[[#This Row],[Birthday (MM/DD/YYYY)]]))</f>
        <v>45458</v>
      </c>
      <c r="E1302" s="3">
        <f>WEEKDAY(tblData[[#This Row],[Birthday 2024]],2)</f>
        <v>6</v>
      </c>
      <c r="F1302" s="3">
        <f>WEEKDAY(DATE(2024,MONTH(tblData[[#This Row],[Birthday 2024]]),1),2)</f>
        <v>6</v>
      </c>
      <c r="G1302" s="87">
        <f>DATE(2024,MONTH(tblData[[#This Row],[Birthday 2024]]),1)</f>
        <v>45444</v>
      </c>
      <c r="H1302" s="87">
        <f>IF(tblData[[#This Row],[First Day of week of the month]]&lt;=2,tblData[[#This Row],[First Day of week]]+2-tblData[[#This Row],[First Day of week of the month]],tblData[[#This Row],[First Day of week]]+7-tblData[[#This Row],[First Day of week of the month]]+2)</f>
        <v>45447</v>
      </c>
      <c r="I1302" s="87">
        <f>tblData[[#This Row],[First Tuesday of the month]]+7*2</f>
        <v>45461</v>
      </c>
      <c r="J1302" s="3" t="b">
        <f>tblData[[#This Row],[Third Tuesday of the month]]=tblData[[#This Row],[Birthday 2024]]</f>
        <v>0</v>
      </c>
      <c r="K1302" s="87" cm="1">
        <f t="array" ref="K1302">tblData[[#This Row],[Birthday 2024]]-_xlfn.SWITCH(tblData[[#This Row],[Day of week]],7,0,6,6,5,5,4,4,3,3,2,2,1,1)</f>
        <v>45452</v>
      </c>
      <c r="L1302" s="87">
        <f>IF(MONTH(tblData[[#This Row],[Birthday 2024]])=2,DATE(2024,2,25),EOMONTH(tblData[[#This Row],[Birthday 2024]],0)-4)</f>
        <v>45469</v>
      </c>
      <c r="M1302" s="87">
        <f>EOMONTH(tblData[[#This Row],[Birthday 2024]],0)</f>
        <v>45473</v>
      </c>
      <c r="N1302" s="87" t="b">
        <f>MEDIAN(tblData[[#This Row],[Last - 5]:[Last]],tblData[[#This Row],[Birthday 2024]])=tblData[[#This Row],[Birthday 2024]]</f>
        <v>0</v>
      </c>
      <c r="O1302" s="87" t="b">
        <f>DAY(tblData[[#This Row],[Birthday 2024]]) = DAY(EDATE(tblData[[#This Row],[Birthday 2024]],6))</f>
        <v>1</v>
      </c>
      <c r="P1302" s="87" t="b">
        <f>IF((tblData[[#This Row],[Day of week]]=7)+(tblData[[#This Row],[Day of week]]=6),TRUE,FALSE)</f>
        <v>1</v>
      </c>
      <c r="Q1302" s="3">
        <f>IF(tblData[[#This Row],[Is Weekend]],DAY(tblData[[#This Row],[Birthday 2024]]),0)</f>
        <v>15</v>
      </c>
    </row>
    <row r="1303" spans="2:17" ht="23.25" customHeight="1" x14ac:dyDescent="0.25">
      <c r="B1303" s="19" t="s">
        <v>1270</v>
      </c>
      <c r="C1303" s="20">
        <v>38127</v>
      </c>
      <c r="D1303" s="86">
        <f>DATE(2024,MONTH(tblData[[#This Row],[Birthday (MM/DD/YYYY)]]),DAY(tblData[[#This Row],[Birthday (MM/DD/YYYY)]]))</f>
        <v>45432</v>
      </c>
      <c r="E1303" s="3">
        <f>WEEKDAY(tblData[[#This Row],[Birthday 2024]],2)</f>
        <v>1</v>
      </c>
      <c r="F1303" s="3">
        <f>WEEKDAY(DATE(2024,MONTH(tblData[[#This Row],[Birthday 2024]]),1),2)</f>
        <v>3</v>
      </c>
      <c r="G1303" s="87">
        <f>DATE(2024,MONTH(tblData[[#This Row],[Birthday 2024]]),1)</f>
        <v>45413</v>
      </c>
      <c r="H1303" s="87">
        <f>IF(tblData[[#This Row],[First Day of week of the month]]&lt;=2,tblData[[#This Row],[First Day of week]]+2-tblData[[#This Row],[First Day of week of the month]],tblData[[#This Row],[First Day of week]]+7-tblData[[#This Row],[First Day of week of the month]]+2)</f>
        <v>45419</v>
      </c>
      <c r="I1303" s="87">
        <f>tblData[[#This Row],[First Tuesday of the month]]+7*2</f>
        <v>45433</v>
      </c>
      <c r="J1303" s="3" t="b">
        <f>tblData[[#This Row],[Third Tuesday of the month]]=tblData[[#This Row],[Birthday 2024]]</f>
        <v>0</v>
      </c>
      <c r="K1303" s="87" cm="1">
        <f t="array" ref="K1303">tblData[[#This Row],[Birthday 2024]]-_xlfn.SWITCH(tblData[[#This Row],[Day of week]],7,0,6,6,5,5,4,4,3,3,2,2,1,1)</f>
        <v>45431</v>
      </c>
      <c r="L1303" s="87">
        <f>IF(MONTH(tblData[[#This Row],[Birthday 2024]])=2,DATE(2024,2,25),EOMONTH(tblData[[#This Row],[Birthday 2024]],0)-4)</f>
        <v>45439</v>
      </c>
      <c r="M1303" s="87">
        <f>EOMONTH(tblData[[#This Row],[Birthday 2024]],0)</f>
        <v>45443</v>
      </c>
      <c r="N1303" s="87" t="b">
        <f>MEDIAN(tblData[[#This Row],[Last - 5]:[Last]],tblData[[#This Row],[Birthday 2024]])=tblData[[#This Row],[Birthday 2024]]</f>
        <v>0</v>
      </c>
      <c r="O1303" s="87" t="b">
        <f>DAY(tblData[[#This Row],[Birthday 2024]]) = DAY(EDATE(tblData[[#This Row],[Birthday 2024]],6))</f>
        <v>1</v>
      </c>
      <c r="P1303" s="87" t="b">
        <f>IF((tblData[[#This Row],[Day of week]]=7)+(tblData[[#This Row],[Day of week]]=6),TRUE,FALSE)</f>
        <v>0</v>
      </c>
      <c r="Q1303" s="3">
        <f>IF(tblData[[#This Row],[Is Weekend]],DAY(tblData[[#This Row],[Birthday 2024]]),0)</f>
        <v>0</v>
      </c>
    </row>
    <row r="1304" spans="2:17" ht="23.25" customHeight="1" x14ac:dyDescent="0.25">
      <c r="B1304" s="19" t="s">
        <v>1271</v>
      </c>
      <c r="C1304" s="20">
        <v>37697</v>
      </c>
      <c r="D1304" s="86">
        <f>DATE(2024,MONTH(tblData[[#This Row],[Birthday (MM/DD/YYYY)]]),DAY(tblData[[#This Row],[Birthday (MM/DD/YYYY)]]))</f>
        <v>45368</v>
      </c>
      <c r="E1304" s="3">
        <f>WEEKDAY(tblData[[#This Row],[Birthday 2024]],2)</f>
        <v>7</v>
      </c>
      <c r="F1304" s="3">
        <f>WEEKDAY(DATE(2024,MONTH(tblData[[#This Row],[Birthday 2024]]),1),2)</f>
        <v>5</v>
      </c>
      <c r="G1304" s="87">
        <f>DATE(2024,MONTH(tblData[[#This Row],[Birthday 2024]]),1)</f>
        <v>45352</v>
      </c>
      <c r="H1304" s="87">
        <f>IF(tblData[[#This Row],[First Day of week of the month]]&lt;=2,tblData[[#This Row],[First Day of week]]+2-tblData[[#This Row],[First Day of week of the month]],tblData[[#This Row],[First Day of week]]+7-tblData[[#This Row],[First Day of week of the month]]+2)</f>
        <v>45356</v>
      </c>
      <c r="I1304" s="87">
        <f>tblData[[#This Row],[First Tuesday of the month]]+7*2</f>
        <v>45370</v>
      </c>
      <c r="J1304" s="3" t="b">
        <f>tblData[[#This Row],[Third Tuesday of the month]]=tblData[[#This Row],[Birthday 2024]]</f>
        <v>0</v>
      </c>
      <c r="K1304" s="87" cm="1">
        <f t="array" ref="K1304">tblData[[#This Row],[Birthday 2024]]-_xlfn.SWITCH(tblData[[#This Row],[Day of week]],7,0,6,6,5,5,4,4,3,3,2,2,1,1)</f>
        <v>45368</v>
      </c>
      <c r="L1304" s="87">
        <f>IF(MONTH(tblData[[#This Row],[Birthday 2024]])=2,DATE(2024,2,25),EOMONTH(tblData[[#This Row],[Birthday 2024]],0)-4)</f>
        <v>45378</v>
      </c>
      <c r="M1304" s="87">
        <f>EOMONTH(tblData[[#This Row],[Birthday 2024]],0)</f>
        <v>45382</v>
      </c>
      <c r="N1304" s="87" t="b">
        <f>MEDIAN(tblData[[#This Row],[Last - 5]:[Last]],tblData[[#This Row],[Birthday 2024]])=tblData[[#This Row],[Birthday 2024]]</f>
        <v>0</v>
      </c>
      <c r="O1304" s="87" t="b">
        <f>DAY(tblData[[#This Row],[Birthday 2024]]) = DAY(EDATE(tblData[[#This Row],[Birthday 2024]],6))</f>
        <v>1</v>
      </c>
      <c r="P1304" s="87" t="b">
        <f>IF((tblData[[#This Row],[Day of week]]=7)+(tblData[[#This Row],[Day of week]]=6),TRUE,FALSE)</f>
        <v>1</v>
      </c>
      <c r="Q1304" s="3">
        <f>IF(tblData[[#This Row],[Is Weekend]],DAY(tblData[[#This Row],[Birthday 2024]]),0)</f>
        <v>17</v>
      </c>
    </row>
    <row r="1305" spans="2:17" ht="23.25" customHeight="1" x14ac:dyDescent="0.25">
      <c r="B1305" s="19" t="s">
        <v>1272</v>
      </c>
      <c r="C1305" s="20">
        <v>37545</v>
      </c>
      <c r="D1305" s="86">
        <f>DATE(2024,MONTH(tblData[[#This Row],[Birthday (MM/DD/YYYY)]]),DAY(tblData[[#This Row],[Birthday (MM/DD/YYYY)]]))</f>
        <v>45581</v>
      </c>
      <c r="E1305" s="3">
        <f>WEEKDAY(tblData[[#This Row],[Birthday 2024]],2)</f>
        <v>3</v>
      </c>
      <c r="F1305" s="3">
        <f>WEEKDAY(DATE(2024,MONTH(tblData[[#This Row],[Birthday 2024]]),1),2)</f>
        <v>2</v>
      </c>
      <c r="G1305" s="87">
        <f>DATE(2024,MONTH(tblData[[#This Row],[Birthday 2024]]),1)</f>
        <v>45566</v>
      </c>
      <c r="H1305" s="87">
        <f>IF(tblData[[#This Row],[First Day of week of the month]]&lt;=2,tblData[[#This Row],[First Day of week]]+2-tblData[[#This Row],[First Day of week of the month]],tblData[[#This Row],[First Day of week]]+7-tblData[[#This Row],[First Day of week of the month]]+2)</f>
        <v>45566</v>
      </c>
      <c r="I1305" s="87">
        <f>tblData[[#This Row],[First Tuesday of the month]]+7*2</f>
        <v>45580</v>
      </c>
      <c r="J1305" s="3" t="b">
        <f>tblData[[#This Row],[Third Tuesday of the month]]=tblData[[#This Row],[Birthday 2024]]</f>
        <v>0</v>
      </c>
      <c r="K1305" s="87" cm="1">
        <f t="array" ref="K1305">tblData[[#This Row],[Birthday 2024]]-_xlfn.SWITCH(tblData[[#This Row],[Day of week]],7,0,6,6,5,5,4,4,3,3,2,2,1,1)</f>
        <v>45578</v>
      </c>
      <c r="L1305" s="87">
        <f>IF(MONTH(tblData[[#This Row],[Birthday 2024]])=2,DATE(2024,2,25),EOMONTH(tblData[[#This Row],[Birthday 2024]],0)-4)</f>
        <v>45592</v>
      </c>
      <c r="M1305" s="87">
        <f>EOMONTH(tblData[[#This Row],[Birthday 2024]],0)</f>
        <v>45596</v>
      </c>
      <c r="N1305" s="87" t="b">
        <f>MEDIAN(tblData[[#This Row],[Last - 5]:[Last]],tblData[[#This Row],[Birthday 2024]])=tblData[[#This Row],[Birthday 2024]]</f>
        <v>0</v>
      </c>
      <c r="O1305" s="87" t="b">
        <f>DAY(tblData[[#This Row],[Birthday 2024]]) = DAY(EDATE(tblData[[#This Row],[Birthday 2024]],6))</f>
        <v>1</v>
      </c>
      <c r="P1305" s="87" t="b">
        <f>IF((tblData[[#This Row],[Day of week]]=7)+(tblData[[#This Row],[Day of week]]=6),TRUE,FALSE)</f>
        <v>0</v>
      </c>
      <c r="Q1305" s="3">
        <f>IF(tblData[[#This Row],[Is Weekend]],DAY(tblData[[#This Row],[Birthday 2024]]),0)</f>
        <v>0</v>
      </c>
    </row>
    <row r="1306" spans="2:17" ht="23.25" customHeight="1" x14ac:dyDescent="0.25">
      <c r="B1306" s="19" t="s">
        <v>1273</v>
      </c>
      <c r="C1306" s="20">
        <v>38277</v>
      </c>
      <c r="D1306" s="86">
        <f>DATE(2024,MONTH(tblData[[#This Row],[Birthday (MM/DD/YYYY)]]),DAY(tblData[[#This Row],[Birthday (MM/DD/YYYY)]]))</f>
        <v>45582</v>
      </c>
      <c r="E1306" s="3">
        <f>WEEKDAY(tblData[[#This Row],[Birthday 2024]],2)</f>
        <v>4</v>
      </c>
      <c r="F1306" s="3">
        <f>WEEKDAY(DATE(2024,MONTH(tblData[[#This Row],[Birthday 2024]]),1),2)</f>
        <v>2</v>
      </c>
      <c r="G1306" s="87">
        <f>DATE(2024,MONTH(tblData[[#This Row],[Birthday 2024]]),1)</f>
        <v>45566</v>
      </c>
      <c r="H1306" s="87">
        <f>IF(tblData[[#This Row],[First Day of week of the month]]&lt;=2,tblData[[#This Row],[First Day of week]]+2-tblData[[#This Row],[First Day of week of the month]],tblData[[#This Row],[First Day of week]]+7-tblData[[#This Row],[First Day of week of the month]]+2)</f>
        <v>45566</v>
      </c>
      <c r="I1306" s="87">
        <f>tblData[[#This Row],[First Tuesday of the month]]+7*2</f>
        <v>45580</v>
      </c>
      <c r="J1306" s="3" t="b">
        <f>tblData[[#This Row],[Third Tuesday of the month]]=tblData[[#This Row],[Birthday 2024]]</f>
        <v>0</v>
      </c>
      <c r="K1306" s="87" cm="1">
        <f t="array" ref="K1306">tblData[[#This Row],[Birthday 2024]]-_xlfn.SWITCH(tblData[[#This Row],[Day of week]],7,0,6,6,5,5,4,4,3,3,2,2,1,1)</f>
        <v>45578</v>
      </c>
      <c r="L1306" s="87">
        <f>IF(MONTH(tblData[[#This Row],[Birthday 2024]])=2,DATE(2024,2,25),EOMONTH(tblData[[#This Row],[Birthday 2024]],0)-4)</f>
        <v>45592</v>
      </c>
      <c r="M1306" s="87">
        <f>EOMONTH(tblData[[#This Row],[Birthday 2024]],0)</f>
        <v>45596</v>
      </c>
      <c r="N1306" s="87" t="b">
        <f>MEDIAN(tblData[[#This Row],[Last - 5]:[Last]],tblData[[#This Row],[Birthday 2024]])=tblData[[#This Row],[Birthday 2024]]</f>
        <v>0</v>
      </c>
      <c r="O1306" s="87" t="b">
        <f>DAY(tblData[[#This Row],[Birthday 2024]]) = DAY(EDATE(tblData[[#This Row],[Birthday 2024]],6))</f>
        <v>1</v>
      </c>
      <c r="P1306" s="87" t="b">
        <f>IF((tblData[[#This Row],[Day of week]]=7)+(tblData[[#This Row],[Day of week]]=6),TRUE,FALSE)</f>
        <v>0</v>
      </c>
      <c r="Q1306" s="3">
        <f>IF(tblData[[#This Row],[Is Weekend]],DAY(tblData[[#This Row],[Birthday 2024]]),0)</f>
        <v>0</v>
      </c>
    </row>
    <row r="1307" spans="2:17" ht="23.25" customHeight="1" x14ac:dyDescent="0.25">
      <c r="B1307" s="19" t="s">
        <v>1274</v>
      </c>
      <c r="C1307" s="20">
        <v>37375</v>
      </c>
      <c r="D1307" s="86">
        <f>DATE(2024,MONTH(tblData[[#This Row],[Birthday (MM/DD/YYYY)]]),DAY(tblData[[#This Row],[Birthday (MM/DD/YYYY)]]))</f>
        <v>45411</v>
      </c>
      <c r="E1307" s="3">
        <f>WEEKDAY(tblData[[#This Row],[Birthday 2024]],2)</f>
        <v>1</v>
      </c>
      <c r="F1307" s="3">
        <f>WEEKDAY(DATE(2024,MONTH(tblData[[#This Row],[Birthday 2024]]),1),2)</f>
        <v>1</v>
      </c>
      <c r="G1307" s="87">
        <f>DATE(2024,MONTH(tblData[[#This Row],[Birthday 2024]]),1)</f>
        <v>45383</v>
      </c>
      <c r="H1307" s="87">
        <f>IF(tblData[[#This Row],[First Day of week of the month]]&lt;=2,tblData[[#This Row],[First Day of week]]+2-tblData[[#This Row],[First Day of week of the month]],tblData[[#This Row],[First Day of week]]+7-tblData[[#This Row],[First Day of week of the month]]+2)</f>
        <v>45384</v>
      </c>
      <c r="I1307" s="87">
        <f>tblData[[#This Row],[First Tuesday of the month]]+7*2</f>
        <v>45398</v>
      </c>
      <c r="J1307" s="3" t="b">
        <f>tblData[[#This Row],[Third Tuesday of the month]]=tblData[[#This Row],[Birthday 2024]]</f>
        <v>0</v>
      </c>
      <c r="K1307" s="87" cm="1">
        <f t="array" ref="K1307">tblData[[#This Row],[Birthday 2024]]-_xlfn.SWITCH(tblData[[#This Row],[Day of week]],7,0,6,6,5,5,4,4,3,3,2,2,1,1)</f>
        <v>45410</v>
      </c>
      <c r="L1307" s="87">
        <f>IF(MONTH(tblData[[#This Row],[Birthday 2024]])=2,DATE(2024,2,25),EOMONTH(tblData[[#This Row],[Birthday 2024]],0)-4)</f>
        <v>45408</v>
      </c>
      <c r="M1307" s="87">
        <f>EOMONTH(tblData[[#This Row],[Birthday 2024]],0)</f>
        <v>45412</v>
      </c>
      <c r="N1307" s="87" t="b">
        <f>MEDIAN(tblData[[#This Row],[Last - 5]:[Last]],tblData[[#This Row],[Birthday 2024]])=tblData[[#This Row],[Birthday 2024]]</f>
        <v>1</v>
      </c>
      <c r="O1307" s="87" t="b">
        <f>DAY(tblData[[#This Row],[Birthday 2024]]) = DAY(EDATE(tblData[[#This Row],[Birthday 2024]],6))</f>
        <v>1</v>
      </c>
      <c r="P1307" s="87" t="b">
        <f>IF((tblData[[#This Row],[Day of week]]=7)+(tblData[[#This Row],[Day of week]]=6),TRUE,FALSE)</f>
        <v>0</v>
      </c>
      <c r="Q1307" s="3">
        <f>IF(tblData[[#This Row],[Is Weekend]],DAY(tblData[[#This Row],[Birthday 2024]]),0)</f>
        <v>0</v>
      </c>
    </row>
    <row r="1308" spans="2:17" ht="23.25" customHeight="1" x14ac:dyDescent="0.25">
      <c r="B1308" s="19" t="s">
        <v>1275</v>
      </c>
      <c r="C1308" s="20">
        <v>37514</v>
      </c>
      <c r="D1308" s="86">
        <f>DATE(2024,MONTH(tblData[[#This Row],[Birthday (MM/DD/YYYY)]]),DAY(tblData[[#This Row],[Birthday (MM/DD/YYYY)]]))</f>
        <v>45550</v>
      </c>
      <c r="E1308" s="3">
        <f>WEEKDAY(tblData[[#This Row],[Birthday 2024]],2)</f>
        <v>7</v>
      </c>
      <c r="F1308" s="3">
        <f>WEEKDAY(DATE(2024,MONTH(tblData[[#This Row],[Birthday 2024]]),1),2)</f>
        <v>7</v>
      </c>
      <c r="G1308" s="87">
        <f>DATE(2024,MONTH(tblData[[#This Row],[Birthday 2024]]),1)</f>
        <v>45536</v>
      </c>
      <c r="H1308" s="87">
        <f>IF(tblData[[#This Row],[First Day of week of the month]]&lt;=2,tblData[[#This Row],[First Day of week]]+2-tblData[[#This Row],[First Day of week of the month]],tblData[[#This Row],[First Day of week]]+7-tblData[[#This Row],[First Day of week of the month]]+2)</f>
        <v>45538</v>
      </c>
      <c r="I1308" s="87">
        <f>tblData[[#This Row],[First Tuesday of the month]]+7*2</f>
        <v>45552</v>
      </c>
      <c r="J1308" s="3" t="b">
        <f>tblData[[#This Row],[Third Tuesday of the month]]=tblData[[#This Row],[Birthday 2024]]</f>
        <v>0</v>
      </c>
      <c r="K1308" s="87" cm="1">
        <f t="array" ref="K1308">tblData[[#This Row],[Birthday 2024]]-_xlfn.SWITCH(tblData[[#This Row],[Day of week]],7,0,6,6,5,5,4,4,3,3,2,2,1,1)</f>
        <v>45550</v>
      </c>
      <c r="L1308" s="87">
        <f>IF(MONTH(tblData[[#This Row],[Birthday 2024]])=2,DATE(2024,2,25),EOMONTH(tblData[[#This Row],[Birthday 2024]],0)-4)</f>
        <v>45561</v>
      </c>
      <c r="M1308" s="87">
        <f>EOMONTH(tblData[[#This Row],[Birthday 2024]],0)</f>
        <v>45565</v>
      </c>
      <c r="N1308" s="87" t="b">
        <f>MEDIAN(tblData[[#This Row],[Last - 5]:[Last]],tblData[[#This Row],[Birthday 2024]])=tblData[[#This Row],[Birthday 2024]]</f>
        <v>0</v>
      </c>
      <c r="O1308" s="87" t="b">
        <f>DAY(tblData[[#This Row],[Birthday 2024]]) = DAY(EDATE(tblData[[#This Row],[Birthday 2024]],6))</f>
        <v>1</v>
      </c>
      <c r="P1308" s="87" t="b">
        <f>IF((tblData[[#This Row],[Day of week]]=7)+(tblData[[#This Row],[Day of week]]=6),TRUE,FALSE)</f>
        <v>1</v>
      </c>
      <c r="Q1308" s="3">
        <f>IF(tblData[[#This Row],[Is Weekend]],DAY(tblData[[#This Row],[Birthday 2024]]),0)</f>
        <v>15</v>
      </c>
    </row>
    <row r="1309" spans="2:17" ht="23.25" customHeight="1" x14ac:dyDescent="0.25">
      <c r="B1309" s="19" t="s">
        <v>1276</v>
      </c>
      <c r="C1309" s="20">
        <v>37959</v>
      </c>
      <c r="D1309" s="86">
        <f>DATE(2024,MONTH(tblData[[#This Row],[Birthday (MM/DD/YYYY)]]),DAY(tblData[[#This Row],[Birthday (MM/DD/YYYY)]]))</f>
        <v>45630</v>
      </c>
      <c r="E1309" s="3">
        <f>WEEKDAY(tblData[[#This Row],[Birthday 2024]],2)</f>
        <v>3</v>
      </c>
      <c r="F1309" s="3">
        <f>WEEKDAY(DATE(2024,MONTH(tblData[[#This Row],[Birthday 2024]]),1),2)</f>
        <v>7</v>
      </c>
      <c r="G1309" s="87">
        <f>DATE(2024,MONTH(tblData[[#This Row],[Birthday 2024]]),1)</f>
        <v>45627</v>
      </c>
      <c r="H1309" s="87">
        <f>IF(tblData[[#This Row],[First Day of week of the month]]&lt;=2,tblData[[#This Row],[First Day of week]]+2-tblData[[#This Row],[First Day of week of the month]],tblData[[#This Row],[First Day of week]]+7-tblData[[#This Row],[First Day of week of the month]]+2)</f>
        <v>45629</v>
      </c>
      <c r="I1309" s="87">
        <f>tblData[[#This Row],[First Tuesday of the month]]+7*2</f>
        <v>45643</v>
      </c>
      <c r="J1309" s="3" t="b">
        <f>tblData[[#This Row],[Third Tuesday of the month]]=tblData[[#This Row],[Birthday 2024]]</f>
        <v>0</v>
      </c>
      <c r="K1309" s="87" cm="1">
        <f t="array" ref="K1309">tblData[[#This Row],[Birthday 2024]]-_xlfn.SWITCH(tblData[[#This Row],[Day of week]],7,0,6,6,5,5,4,4,3,3,2,2,1,1)</f>
        <v>45627</v>
      </c>
      <c r="L1309" s="87">
        <f>IF(MONTH(tblData[[#This Row],[Birthday 2024]])=2,DATE(2024,2,25),EOMONTH(tblData[[#This Row],[Birthday 2024]],0)-4)</f>
        <v>45653</v>
      </c>
      <c r="M1309" s="87">
        <f>EOMONTH(tblData[[#This Row],[Birthday 2024]],0)</f>
        <v>45657</v>
      </c>
      <c r="N1309" s="87" t="b">
        <f>MEDIAN(tblData[[#This Row],[Last - 5]:[Last]],tblData[[#This Row],[Birthday 2024]])=tblData[[#This Row],[Birthday 2024]]</f>
        <v>0</v>
      </c>
      <c r="O1309" s="87" t="b">
        <f>DAY(tblData[[#This Row],[Birthday 2024]]) = DAY(EDATE(tblData[[#This Row],[Birthday 2024]],6))</f>
        <v>1</v>
      </c>
      <c r="P1309" s="87" t="b">
        <f>IF((tblData[[#This Row],[Day of week]]=7)+(tblData[[#This Row],[Day of week]]=6),TRUE,FALSE)</f>
        <v>0</v>
      </c>
      <c r="Q1309" s="3">
        <f>IF(tblData[[#This Row],[Is Weekend]],DAY(tblData[[#This Row],[Birthday 2024]]),0)</f>
        <v>0</v>
      </c>
    </row>
    <row r="1310" spans="2:17" ht="23.25" customHeight="1" x14ac:dyDescent="0.25">
      <c r="B1310" s="19" t="s">
        <v>1277</v>
      </c>
      <c r="C1310" s="20">
        <v>37474</v>
      </c>
      <c r="D1310" s="86">
        <f>DATE(2024,MONTH(tblData[[#This Row],[Birthday (MM/DD/YYYY)]]),DAY(tblData[[#This Row],[Birthday (MM/DD/YYYY)]]))</f>
        <v>45510</v>
      </c>
      <c r="E1310" s="3">
        <f>WEEKDAY(tblData[[#This Row],[Birthday 2024]],2)</f>
        <v>2</v>
      </c>
      <c r="F1310" s="3">
        <f>WEEKDAY(DATE(2024,MONTH(tblData[[#This Row],[Birthday 2024]]),1),2)</f>
        <v>4</v>
      </c>
      <c r="G1310" s="87">
        <f>DATE(2024,MONTH(tblData[[#This Row],[Birthday 2024]]),1)</f>
        <v>45505</v>
      </c>
      <c r="H1310" s="87">
        <f>IF(tblData[[#This Row],[First Day of week of the month]]&lt;=2,tblData[[#This Row],[First Day of week]]+2-tblData[[#This Row],[First Day of week of the month]],tblData[[#This Row],[First Day of week]]+7-tblData[[#This Row],[First Day of week of the month]]+2)</f>
        <v>45510</v>
      </c>
      <c r="I1310" s="87">
        <f>tblData[[#This Row],[First Tuesday of the month]]+7*2</f>
        <v>45524</v>
      </c>
      <c r="J1310" s="3" t="b">
        <f>tblData[[#This Row],[Third Tuesday of the month]]=tblData[[#This Row],[Birthday 2024]]</f>
        <v>0</v>
      </c>
      <c r="K1310" s="87" cm="1">
        <f t="array" ref="K1310">tblData[[#This Row],[Birthday 2024]]-_xlfn.SWITCH(tblData[[#This Row],[Day of week]],7,0,6,6,5,5,4,4,3,3,2,2,1,1)</f>
        <v>45508</v>
      </c>
      <c r="L1310" s="87">
        <f>IF(MONTH(tblData[[#This Row],[Birthday 2024]])=2,DATE(2024,2,25),EOMONTH(tblData[[#This Row],[Birthday 2024]],0)-4)</f>
        <v>45531</v>
      </c>
      <c r="M1310" s="87">
        <f>EOMONTH(tblData[[#This Row],[Birthday 2024]],0)</f>
        <v>45535</v>
      </c>
      <c r="N1310" s="87" t="b">
        <f>MEDIAN(tblData[[#This Row],[Last - 5]:[Last]],tblData[[#This Row],[Birthday 2024]])=tblData[[#This Row],[Birthday 2024]]</f>
        <v>0</v>
      </c>
      <c r="O1310" s="87" t="b">
        <f>DAY(tblData[[#This Row],[Birthday 2024]]) = DAY(EDATE(tblData[[#This Row],[Birthday 2024]],6))</f>
        <v>1</v>
      </c>
      <c r="P1310" s="87" t="b">
        <f>IF((tblData[[#This Row],[Day of week]]=7)+(tblData[[#This Row],[Day of week]]=6),TRUE,FALSE)</f>
        <v>0</v>
      </c>
      <c r="Q1310" s="3">
        <f>IF(tblData[[#This Row],[Is Weekend]],DAY(tblData[[#This Row],[Birthday 2024]]),0)</f>
        <v>0</v>
      </c>
    </row>
    <row r="1311" spans="2:17" ht="23.25" customHeight="1" x14ac:dyDescent="0.25">
      <c r="B1311" s="19" t="s">
        <v>1278</v>
      </c>
      <c r="C1311" s="20">
        <v>37482</v>
      </c>
      <c r="D1311" s="86">
        <f>DATE(2024,MONTH(tblData[[#This Row],[Birthday (MM/DD/YYYY)]]),DAY(tblData[[#This Row],[Birthday (MM/DD/YYYY)]]))</f>
        <v>45518</v>
      </c>
      <c r="E1311" s="3">
        <f>WEEKDAY(tblData[[#This Row],[Birthday 2024]],2)</f>
        <v>3</v>
      </c>
      <c r="F1311" s="3">
        <f>WEEKDAY(DATE(2024,MONTH(tblData[[#This Row],[Birthday 2024]]),1),2)</f>
        <v>4</v>
      </c>
      <c r="G1311" s="87">
        <f>DATE(2024,MONTH(tblData[[#This Row],[Birthday 2024]]),1)</f>
        <v>45505</v>
      </c>
      <c r="H1311" s="87">
        <f>IF(tblData[[#This Row],[First Day of week of the month]]&lt;=2,tblData[[#This Row],[First Day of week]]+2-tblData[[#This Row],[First Day of week of the month]],tblData[[#This Row],[First Day of week]]+7-tblData[[#This Row],[First Day of week of the month]]+2)</f>
        <v>45510</v>
      </c>
      <c r="I1311" s="87">
        <f>tblData[[#This Row],[First Tuesday of the month]]+7*2</f>
        <v>45524</v>
      </c>
      <c r="J1311" s="3" t="b">
        <f>tblData[[#This Row],[Third Tuesday of the month]]=tblData[[#This Row],[Birthday 2024]]</f>
        <v>0</v>
      </c>
      <c r="K1311" s="87" cm="1">
        <f t="array" ref="K1311">tblData[[#This Row],[Birthday 2024]]-_xlfn.SWITCH(tblData[[#This Row],[Day of week]],7,0,6,6,5,5,4,4,3,3,2,2,1,1)</f>
        <v>45515</v>
      </c>
      <c r="L1311" s="87">
        <f>IF(MONTH(tblData[[#This Row],[Birthday 2024]])=2,DATE(2024,2,25),EOMONTH(tblData[[#This Row],[Birthday 2024]],0)-4)</f>
        <v>45531</v>
      </c>
      <c r="M1311" s="87">
        <f>EOMONTH(tblData[[#This Row],[Birthday 2024]],0)</f>
        <v>45535</v>
      </c>
      <c r="N1311" s="87" t="b">
        <f>MEDIAN(tblData[[#This Row],[Last - 5]:[Last]],tblData[[#This Row],[Birthday 2024]])=tblData[[#This Row],[Birthday 2024]]</f>
        <v>0</v>
      </c>
      <c r="O1311" s="87" t="b">
        <f>DAY(tblData[[#This Row],[Birthday 2024]]) = DAY(EDATE(tblData[[#This Row],[Birthday 2024]],6))</f>
        <v>1</v>
      </c>
      <c r="P1311" s="87" t="b">
        <f>IF((tblData[[#This Row],[Day of week]]=7)+(tblData[[#This Row],[Day of week]]=6),TRUE,FALSE)</f>
        <v>0</v>
      </c>
      <c r="Q1311" s="3">
        <f>IF(tblData[[#This Row],[Is Weekend]],DAY(tblData[[#This Row],[Birthday 2024]]),0)</f>
        <v>0</v>
      </c>
    </row>
    <row r="1312" spans="2:17" ht="23.25" customHeight="1" x14ac:dyDescent="0.25">
      <c r="B1312" s="19" t="s">
        <v>1279</v>
      </c>
      <c r="C1312" s="20">
        <v>38081</v>
      </c>
      <c r="D1312" s="86">
        <f>DATE(2024,MONTH(tblData[[#This Row],[Birthday (MM/DD/YYYY)]]),DAY(tblData[[#This Row],[Birthday (MM/DD/YYYY)]]))</f>
        <v>45386</v>
      </c>
      <c r="E1312" s="3">
        <f>WEEKDAY(tblData[[#This Row],[Birthday 2024]],2)</f>
        <v>4</v>
      </c>
      <c r="F1312" s="3">
        <f>WEEKDAY(DATE(2024,MONTH(tblData[[#This Row],[Birthday 2024]]),1),2)</f>
        <v>1</v>
      </c>
      <c r="G1312" s="87">
        <f>DATE(2024,MONTH(tblData[[#This Row],[Birthday 2024]]),1)</f>
        <v>45383</v>
      </c>
      <c r="H1312" s="87">
        <f>IF(tblData[[#This Row],[First Day of week of the month]]&lt;=2,tblData[[#This Row],[First Day of week]]+2-tblData[[#This Row],[First Day of week of the month]],tblData[[#This Row],[First Day of week]]+7-tblData[[#This Row],[First Day of week of the month]]+2)</f>
        <v>45384</v>
      </c>
      <c r="I1312" s="87">
        <f>tblData[[#This Row],[First Tuesday of the month]]+7*2</f>
        <v>45398</v>
      </c>
      <c r="J1312" s="3" t="b">
        <f>tblData[[#This Row],[Third Tuesday of the month]]=tblData[[#This Row],[Birthday 2024]]</f>
        <v>0</v>
      </c>
      <c r="K1312" s="87" cm="1">
        <f t="array" ref="K1312">tblData[[#This Row],[Birthday 2024]]-_xlfn.SWITCH(tblData[[#This Row],[Day of week]],7,0,6,6,5,5,4,4,3,3,2,2,1,1)</f>
        <v>45382</v>
      </c>
      <c r="L1312" s="87">
        <f>IF(MONTH(tblData[[#This Row],[Birthday 2024]])=2,DATE(2024,2,25),EOMONTH(tblData[[#This Row],[Birthday 2024]],0)-4)</f>
        <v>45408</v>
      </c>
      <c r="M1312" s="87">
        <f>EOMONTH(tblData[[#This Row],[Birthday 2024]],0)</f>
        <v>45412</v>
      </c>
      <c r="N1312" s="87" t="b">
        <f>MEDIAN(tblData[[#This Row],[Last - 5]:[Last]],tblData[[#This Row],[Birthday 2024]])=tblData[[#This Row],[Birthday 2024]]</f>
        <v>0</v>
      </c>
      <c r="O1312" s="87" t="b">
        <f>DAY(tblData[[#This Row],[Birthday 2024]]) = DAY(EDATE(tblData[[#This Row],[Birthday 2024]],6))</f>
        <v>1</v>
      </c>
      <c r="P1312" s="87" t="b">
        <f>IF((tblData[[#This Row],[Day of week]]=7)+(tblData[[#This Row],[Day of week]]=6),TRUE,FALSE)</f>
        <v>0</v>
      </c>
      <c r="Q1312" s="3">
        <f>IF(tblData[[#This Row],[Is Weekend]],DAY(tblData[[#This Row],[Birthday 2024]]),0)</f>
        <v>0</v>
      </c>
    </row>
    <row r="1313" spans="2:17" ht="23.25" customHeight="1" x14ac:dyDescent="0.25">
      <c r="B1313" s="19" t="s">
        <v>1280</v>
      </c>
      <c r="C1313" s="20">
        <v>37146</v>
      </c>
      <c r="D1313" s="86">
        <f>DATE(2024,MONTH(tblData[[#This Row],[Birthday (MM/DD/YYYY)]]),DAY(tblData[[#This Row],[Birthday (MM/DD/YYYY)]]))</f>
        <v>45547</v>
      </c>
      <c r="E1313" s="3">
        <f>WEEKDAY(tblData[[#This Row],[Birthday 2024]],2)</f>
        <v>4</v>
      </c>
      <c r="F1313" s="3">
        <f>WEEKDAY(DATE(2024,MONTH(tblData[[#This Row],[Birthday 2024]]),1),2)</f>
        <v>7</v>
      </c>
      <c r="G1313" s="87">
        <f>DATE(2024,MONTH(tblData[[#This Row],[Birthday 2024]]),1)</f>
        <v>45536</v>
      </c>
      <c r="H1313" s="87">
        <f>IF(tblData[[#This Row],[First Day of week of the month]]&lt;=2,tblData[[#This Row],[First Day of week]]+2-tblData[[#This Row],[First Day of week of the month]],tblData[[#This Row],[First Day of week]]+7-tblData[[#This Row],[First Day of week of the month]]+2)</f>
        <v>45538</v>
      </c>
      <c r="I1313" s="87">
        <f>tblData[[#This Row],[First Tuesday of the month]]+7*2</f>
        <v>45552</v>
      </c>
      <c r="J1313" s="3" t="b">
        <f>tblData[[#This Row],[Third Tuesday of the month]]=tblData[[#This Row],[Birthday 2024]]</f>
        <v>0</v>
      </c>
      <c r="K1313" s="87" cm="1">
        <f t="array" ref="K1313">tblData[[#This Row],[Birthday 2024]]-_xlfn.SWITCH(tblData[[#This Row],[Day of week]],7,0,6,6,5,5,4,4,3,3,2,2,1,1)</f>
        <v>45543</v>
      </c>
      <c r="L1313" s="87">
        <f>IF(MONTH(tblData[[#This Row],[Birthday 2024]])=2,DATE(2024,2,25),EOMONTH(tblData[[#This Row],[Birthday 2024]],0)-4)</f>
        <v>45561</v>
      </c>
      <c r="M1313" s="87">
        <f>EOMONTH(tblData[[#This Row],[Birthday 2024]],0)</f>
        <v>45565</v>
      </c>
      <c r="N1313" s="87" t="b">
        <f>MEDIAN(tblData[[#This Row],[Last - 5]:[Last]],tblData[[#This Row],[Birthday 2024]])=tblData[[#This Row],[Birthday 2024]]</f>
        <v>0</v>
      </c>
      <c r="O1313" s="87" t="b">
        <f>DAY(tblData[[#This Row],[Birthday 2024]]) = DAY(EDATE(tblData[[#This Row],[Birthday 2024]],6))</f>
        <v>1</v>
      </c>
      <c r="P1313" s="87" t="b">
        <f>IF((tblData[[#This Row],[Day of week]]=7)+(tblData[[#This Row],[Day of week]]=6),TRUE,FALSE)</f>
        <v>0</v>
      </c>
      <c r="Q1313" s="3">
        <f>IF(tblData[[#This Row],[Is Weekend]],DAY(tblData[[#This Row],[Birthday 2024]]),0)</f>
        <v>0</v>
      </c>
    </row>
    <row r="1314" spans="2:17" ht="23.25" customHeight="1" x14ac:dyDescent="0.25">
      <c r="B1314" s="19" t="s">
        <v>1281</v>
      </c>
      <c r="C1314" s="20">
        <v>36329</v>
      </c>
      <c r="D1314" s="86">
        <f>DATE(2024,MONTH(tblData[[#This Row],[Birthday (MM/DD/YYYY)]]),DAY(tblData[[#This Row],[Birthday (MM/DD/YYYY)]]))</f>
        <v>45461</v>
      </c>
      <c r="E1314" s="3">
        <f>WEEKDAY(tblData[[#This Row],[Birthday 2024]],2)</f>
        <v>2</v>
      </c>
      <c r="F1314" s="3">
        <f>WEEKDAY(DATE(2024,MONTH(tblData[[#This Row],[Birthday 2024]]),1),2)</f>
        <v>6</v>
      </c>
      <c r="G1314" s="87">
        <f>DATE(2024,MONTH(tblData[[#This Row],[Birthday 2024]]),1)</f>
        <v>45444</v>
      </c>
      <c r="H1314" s="87">
        <f>IF(tblData[[#This Row],[First Day of week of the month]]&lt;=2,tblData[[#This Row],[First Day of week]]+2-tblData[[#This Row],[First Day of week of the month]],tblData[[#This Row],[First Day of week]]+7-tblData[[#This Row],[First Day of week of the month]]+2)</f>
        <v>45447</v>
      </c>
      <c r="I1314" s="87">
        <f>tblData[[#This Row],[First Tuesday of the month]]+7*2</f>
        <v>45461</v>
      </c>
      <c r="J1314" s="3" t="b">
        <f>tblData[[#This Row],[Third Tuesday of the month]]=tblData[[#This Row],[Birthday 2024]]</f>
        <v>1</v>
      </c>
      <c r="K1314" s="87" cm="1">
        <f t="array" ref="K1314">tblData[[#This Row],[Birthday 2024]]-_xlfn.SWITCH(tblData[[#This Row],[Day of week]],7,0,6,6,5,5,4,4,3,3,2,2,1,1)</f>
        <v>45459</v>
      </c>
      <c r="L1314" s="87">
        <f>IF(MONTH(tblData[[#This Row],[Birthday 2024]])=2,DATE(2024,2,25),EOMONTH(tblData[[#This Row],[Birthday 2024]],0)-4)</f>
        <v>45469</v>
      </c>
      <c r="M1314" s="87">
        <f>EOMONTH(tblData[[#This Row],[Birthday 2024]],0)</f>
        <v>45473</v>
      </c>
      <c r="N1314" s="87" t="b">
        <f>MEDIAN(tblData[[#This Row],[Last - 5]:[Last]],tblData[[#This Row],[Birthday 2024]])=tblData[[#This Row],[Birthday 2024]]</f>
        <v>0</v>
      </c>
      <c r="O1314" s="87" t="b">
        <f>DAY(tblData[[#This Row],[Birthday 2024]]) = DAY(EDATE(tblData[[#This Row],[Birthday 2024]],6))</f>
        <v>1</v>
      </c>
      <c r="P1314" s="87" t="b">
        <f>IF((tblData[[#This Row],[Day of week]]=7)+(tblData[[#This Row],[Day of week]]=6),TRUE,FALSE)</f>
        <v>0</v>
      </c>
      <c r="Q1314" s="3">
        <f>IF(tblData[[#This Row],[Is Weekend]],DAY(tblData[[#This Row],[Birthday 2024]]),0)</f>
        <v>0</v>
      </c>
    </row>
    <row r="1315" spans="2:17" ht="23.25" customHeight="1" x14ac:dyDescent="0.25">
      <c r="B1315" s="19" t="s">
        <v>1282</v>
      </c>
      <c r="C1315" s="20">
        <v>37224</v>
      </c>
      <c r="D1315" s="86">
        <f>DATE(2024,MONTH(tblData[[#This Row],[Birthday (MM/DD/YYYY)]]),DAY(tblData[[#This Row],[Birthday (MM/DD/YYYY)]]))</f>
        <v>45625</v>
      </c>
      <c r="E1315" s="3">
        <f>WEEKDAY(tblData[[#This Row],[Birthday 2024]],2)</f>
        <v>5</v>
      </c>
      <c r="F1315" s="3">
        <f>WEEKDAY(DATE(2024,MONTH(tblData[[#This Row],[Birthday 2024]]),1),2)</f>
        <v>5</v>
      </c>
      <c r="G1315" s="87">
        <f>DATE(2024,MONTH(tblData[[#This Row],[Birthday 2024]]),1)</f>
        <v>45597</v>
      </c>
      <c r="H1315" s="87">
        <f>IF(tblData[[#This Row],[First Day of week of the month]]&lt;=2,tblData[[#This Row],[First Day of week]]+2-tblData[[#This Row],[First Day of week of the month]],tblData[[#This Row],[First Day of week]]+7-tblData[[#This Row],[First Day of week of the month]]+2)</f>
        <v>45601</v>
      </c>
      <c r="I1315" s="87">
        <f>tblData[[#This Row],[First Tuesday of the month]]+7*2</f>
        <v>45615</v>
      </c>
      <c r="J1315" s="3" t="b">
        <f>tblData[[#This Row],[Third Tuesday of the month]]=tblData[[#This Row],[Birthday 2024]]</f>
        <v>0</v>
      </c>
      <c r="K1315" s="87" cm="1">
        <f t="array" ref="K1315">tblData[[#This Row],[Birthday 2024]]-_xlfn.SWITCH(tblData[[#This Row],[Day of week]],7,0,6,6,5,5,4,4,3,3,2,2,1,1)</f>
        <v>45620</v>
      </c>
      <c r="L1315" s="87">
        <f>IF(MONTH(tblData[[#This Row],[Birthday 2024]])=2,DATE(2024,2,25),EOMONTH(tblData[[#This Row],[Birthday 2024]],0)-4)</f>
        <v>45622</v>
      </c>
      <c r="M1315" s="87">
        <f>EOMONTH(tblData[[#This Row],[Birthday 2024]],0)</f>
        <v>45626</v>
      </c>
      <c r="N1315" s="87" t="b">
        <f>MEDIAN(tblData[[#This Row],[Last - 5]:[Last]],tblData[[#This Row],[Birthday 2024]])=tblData[[#This Row],[Birthday 2024]]</f>
        <v>1</v>
      </c>
      <c r="O1315" s="87" t="b">
        <f>DAY(tblData[[#This Row],[Birthday 2024]]) = DAY(EDATE(tblData[[#This Row],[Birthday 2024]],6))</f>
        <v>1</v>
      </c>
      <c r="P1315" s="87" t="b">
        <f>IF((tblData[[#This Row],[Day of week]]=7)+(tblData[[#This Row],[Day of week]]=6),TRUE,FALSE)</f>
        <v>0</v>
      </c>
      <c r="Q1315" s="3">
        <f>IF(tblData[[#This Row],[Is Weekend]],DAY(tblData[[#This Row],[Birthday 2024]]),0)</f>
        <v>0</v>
      </c>
    </row>
    <row r="1316" spans="2:17" ht="23.25" customHeight="1" x14ac:dyDescent="0.25">
      <c r="B1316" s="19" t="s">
        <v>1283</v>
      </c>
      <c r="C1316" s="20">
        <v>38297</v>
      </c>
      <c r="D1316" s="86">
        <f>DATE(2024,MONTH(tblData[[#This Row],[Birthday (MM/DD/YYYY)]]),DAY(tblData[[#This Row],[Birthday (MM/DD/YYYY)]]))</f>
        <v>45602</v>
      </c>
      <c r="E1316" s="3">
        <f>WEEKDAY(tblData[[#This Row],[Birthday 2024]],2)</f>
        <v>3</v>
      </c>
      <c r="F1316" s="3">
        <f>WEEKDAY(DATE(2024,MONTH(tblData[[#This Row],[Birthday 2024]]),1),2)</f>
        <v>5</v>
      </c>
      <c r="G1316" s="87">
        <f>DATE(2024,MONTH(tblData[[#This Row],[Birthday 2024]]),1)</f>
        <v>45597</v>
      </c>
      <c r="H1316" s="87">
        <f>IF(tblData[[#This Row],[First Day of week of the month]]&lt;=2,tblData[[#This Row],[First Day of week]]+2-tblData[[#This Row],[First Day of week of the month]],tblData[[#This Row],[First Day of week]]+7-tblData[[#This Row],[First Day of week of the month]]+2)</f>
        <v>45601</v>
      </c>
      <c r="I1316" s="87">
        <f>tblData[[#This Row],[First Tuesday of the month]]+7*2</f>
        <v>45615</v>
      </c>
      <c r="J1316" s="3" t="b">
        <f>tblData[[#This Row],[Third Tuesday of the month]]=tblData[[#This Row],[Birthday 2024]]</f>
        <v>0</v>
      </c>
      <c r="K1316" s="87" cm="1">
        <f t="array" ref="K1316">tblData[[#This Row],[Birthday 2024]]-_xlfn.SWITCH(tblData[[#This Row],[Day of week]],7,0,6,6,5,5,4,4,3,3,2,2,1,1)</f>
        <v>45599</v>
      </c>
      <c r="L1316" s="87">
        <f>IF(MONTH(tblData[[#This Row],[Birthday 2024]])=2,DATE(2024,2,25),EOMONTH(tblData[[#This Row],[Birthday 2024]],0)-4)</f>
        <v>45622</v>
      </c>
      <c r="M1316" s="87">
        <f>EOMONTH(tblData[[#This Row],[Birthday 2024]],0)</f>
        <v>45626</v>
      </c>
      <c r="N1316" s="87" t="b">
        <f>MEDIAN(tblData[[#This Row],[Last - 5]:[Last]],tblData[[#This Row],[Birthday 2024]])=tblData[[#This Row],[Birthday 2024]]</f>
        <v>0</v>
      </c>
      <c r="O1316" s="87" t="b">
        <f>DAY(tblData[[#This Row],[Birthday 2024]]) = DAY(EDATE(tblData[[#This Row],[Birthday 2024]],6))</f>
        <v>1</v>
      </c>
      <c r="P1316" s="87" t="b">
        <f>IF((tblData[[#This Row],[Day of week]]=7)+(tblData[[#This Row],[Day of week]]=6),TRUE,FALSE)</f>
        <v>0</v>
      </c>
      <c r="Q1316" s="3">
        <f>IF(tblData[[#This Row],[Is Weekend]],DAY(tblData[[#This Row],[Birthday 2024]]),0)</f>
        <v>0</v>
      </c>
    </row>
    <row r="1317" spans="2:17" ht="23.25" customHeight="1" x14ac:dyDescent="0.25">
      <c r="B1317" s="19" t="s">
        <v>1284</v>
      </c>
      <c r="C1317" s="20">
        <v>37039</v>
      </c>
      <c r="D1317" s="86">
        <f>DATE(2024,MONTH(tblData[[#This Row],[Birthday (MM/DD/YYYY)]]),DAY(tblData[[#This Row],[Birthday (MM/DD/YYYY)]]))</f>
        <v>45440</v>
      </c>
      <c r="E1317" s="3">
        <f>WEEKDAY(tblData[[#This Row],[Birthday 2024]],2)</f>
        <v>2</v>
      </c>
      <c r="F1317" s="3">
        <f>WEEKDAY(DATE(2024,MONTH(tblData[[#This Row],[Birthday 2024]]),1),2)</f>
        <v>3</v>
      </c>
      <c r="G1317" s="87">
        <f>DATE(2024,MONTH(tblData[[#This Row],[Birthday 2024]]),1)</f>
        <v>45413</v>
      </c>
      <c r="H1317" s="87">
        <f>IF(tblData[[#This Row],[First Day of week of the month]]&lt;=2,tblData[[#This Row],[First Day of week]]+2-tblData[[#This Row],[First Day of week of the month]],tblData[[#This Row],[First Day of week]]+7-tblData[[#This Row],[First Day of week of the month]]+2)</f>
        <v>45419</v>
      </c>
      <c r="I1317" s="87">
        <f>tblData[[#This Row],[First Tuesday of the month]]+7*2</f>
        <v>45433</v>
      </c>
      <c r="J1317" s="3" t="b">
        <f>tblData[[#This Row],[Third Tuesday of the month]]=tblData[[#This Row],[Birthday 2024]]</f>
        <v>0</v>
      </c>
      <c r="K1317" s="87" cm="1">
        <f t="array" ref="K1317">tblData[[#This Row],[Birthday 2024]]-_xlfn.SWITCH(tblData[[#This Row],[Day of week]],7,0,6,6,5,5,4,4,3,3,2,2,1,1)</f>
        <v>45438</v>
      </c>
      <c r="L1317" s="87">
        <f>IF(MONTH(tblData[[#This Row],[Birthday 2024]])=2,DATE(2024,2,25),EOMONTH(tblData[[#This Row],[Birthday 2024]],0)-4)</f>
        <v>45439</v>
      </c>
      <c r="M1317" s="87">
        <f>EOMONTH(tblData[[#This Row],[Birthday 2024]],0)</f>
        <v>45443</v>
      </c>
      <c r="N1317" s="87" t="b">
        <f>MEDIAN(tblData[[#This Row],[Last - 5]:[Last]],tblData[[#This Row],[Birthday 2024]])=tblData[[#This Row],[Birthday 2024]]</f>
        <v>1</v>
      </c>
      <c r="O1317" s="87" t="b">
        <f>DAY(tblData[[#This Row],[Birthday 2024]]) = DAY(EDATE(tblData[[#This Row],[Birthday 2024]],6))</f>
        <v>1</v>
      </c>
      <c r="P1317" s="87" t="b">
        <f>IF((tblData[[#This Row],[Day of week]]=7)+(tblData[[#This Row],[Day of week]]=6),TRUE,FALSE)</f>
        <v>0</v>
      </c>
      <c r="Q1317" s="3">
        <f>IF(tblData[[#This Row],[Is Weekend]],DAY(tblData[[#This Row],[Birthday 2024]]),0)</f>
        <v>0</v>
      </c>
    </row>
    <row r="1318" spans="2:17" ht="23.25" customHeight="1" x14ac:dyDescent="0.25">
      <c r="B1318" s="19" t="s">
        <v>1285</v>
      </c>
      <c r="C1318" s="20">
        <v>36995</v>
      </c>
      <c r="D1318" s="86">
        <f>DATE(2024,MONTH(tblData[[#This Row],[Birthday (MM/DD/YYYY)]]),DAY(tblData[[#This Row],[Birthday (MM/DD/YYYY)]]))</f>
        <v>45396</v>
      </c>
      <c r="E1318" s="3">
        <f>WEEKDAY(tblData[[#This Row],[Birthday 2024]],2)</f>
        <v>7</v>
      </c>
      <c r="F1318" s="3">
        <f>WEEKDAY(DATE(2024,MONTH(tblData[[#This Row],[Birthday 2024]]),1),2)</f>
        <v>1</v>
      </c>
      <c r="G1318" s="87">
        <f>DATE(2024,MONTH(tblData[[#This Row],[Birthday 2024]]),1)</f>
        <v>45383</v>
      </c>
      <c r="H1318" s="87">
        <f>IF(tblData[[#This Row],[First Day of week of the month]]&lt;=2,tblData[[#This Row],[First Day of week]]+2-tblData[[#This Row],[First Day of week of the month]],tblData[[#This Row],[First Day of week]]+7-tblData[[#This Row],[First Day of week of the month]]+2)</f>
        <v>45384</v>
      </c>
      <c r="I1318" s="87">
        <f>tblData[[#This Row],[First Tuesday of the month]]+7*2</f>
        <v>45398</v>
      </c>
      <c r="J1318" s="3" t="b">
        <f>tblData[[#This Row],[Third Tuesday of the month]]=tblData[[#This Row],[Birthday 2024]]</f>
        <v>0</v>
      </c>
      <c r="K1318" s="87" cm="1">
        <f t="array" ref="K1318">tblData[[#This Row],[Birthday 2024]]-_xlfn.SWITCH(tblData[[#This Row],[Day of week]],7,0,6,6,5,5,4,4,3,3,2,2,1,1)</f>
        <v>45396</v>
      </c>
      <c r="L1318" s="87">
        <f>IF(MONTH(tblData[[#This Row],[Birthday 2024]])=2,DATE(2024,2,25),EOMONTH(tblData[[#This Row],[Birthday 2024]],0)-4)</f>
        <v>45408</v>
      </c>
      <c r="M1318" s="87">
        <f>EOMONTH(tblData[[#This Row],[Birthday 2024]],0)</f>
        <v>45412</v>
      </c>
      <c r="N1318" s="87" t="b">
        <f>MEDIAN(tblData[[#This Row],[Last - 5]:[Last]],tblData[[#This Row],[Birthday 2024]])=tblData[[#This Row],[Birthday 2024]]</f>
        <v>0</v>
      </c>
      <c r="O1318" s="87" t="b">
        <f>DAY(tblData[[#This Row],[Birthday 2024]]) = DAY(EDATE(tblData[[#This Row],[Birthday 2024]],6))</f>
        <v>1</v>
      </c>
      <c r="P1318" s="87" t="b">
        <f>IF((tblData[[#This Row],[Day of week]]=7)+(tblData[[#This Row],[Day of week]]=6),TRUE,FALSE)</f>
        <v>1</v>
      </c>
      <c r="Q1318" s="3">
        <f>IF(tblData[[#This Row],[Is Weekend]],DAY(tblData[[#This Row],[Birthday 2024]]),0)</f>
        <v>14</v>
      </c>
    </row>
    <row r="1319" spans="2:17" ht="23.25" customHeight="1" x14ac:dyDescent="0.25">
      <c r="B1319" s="19" t="s">
        <v>1286</v>
      </c>
      <c r="C1319" s="20">
        <v>38932</v>
      </c>
      <c r="D1319" s="86">
        <f>DATE(2024,MONTH(tblData[[#This Row],[Birthday (MM/DD/YYYY)]]),DAY(tblData[[#This Row],[Birthday (MM/DD/YYYY)]]))</f>
        <v>45507</v>
      </c>
      <c r="E1319" s="3">
        <f>WEEKDAY(tblData[[#This Row],[Birthday 2024]],2)</f>
        <v>6</v>
      </c>
      <c r="F1319" s="3">
        <f>WEEKDAY(DATE(2024,MONTH(tblData[[#This Row],[Birthday 2024]]),1),2)</f>
        <v>4</v>
      </c>
      <c r="G1319" s="87">
        <f>DATE(2024,MONTH(tblData[[#This Row],[Birthday 2024]]),1)</f>
        <v>45505</v>
      </c>
      <c r="H1319" s="87">
        <f>IF(tblData[[#This Row],[First Day of week of the month]]&lt;=2,tblData[[#This Row],[First Day of week]]+2-tblData[[#This Row],[First Day of week of the month]],tblData[[#This Row],[First Day of week]]+7-tblData[[#This Row],[First Day of week of the month]]+2)</f>
        <v>45510</v>
      </c>
      <c r="I1319" s="87">
        <f>tblData[[#This Row],[First Tuesday of the month]]+7*2</f>
        <v>45524</v>
      </c>
      <c r="J1319" s="3" t="b">
        <f>tblData[[#This Row],[Third Tuesday of the month]]=tblData[[#This Row],[Birthday 2024]]</f>
        <v>0</v>
      </c>
      <c r="K1319" s="87" cm="1">
        <f t="array" ref="K1319">tblData[[#This Row],[Birthday 2024]]-_xlfn.SWITCH(tblData[[#This Row],[Day of week]],7,0,6,6,5,5,4,4,3,3,2,2,1,1)</f>
        <v>45501</v>
      </c>
      <c r="L1319" s="87">
        <f>IF(MONTH(tblData[[#This Row],[Birthday 2024]])=2,DATE(2024,2,25),EOMONTH(tblData[[#This Row],[Birthday 2024]],0)-4)</f>
        <v>45531</v>
      </c>
      <c r="M1319" s="87">
        <f>EOMONTH(tblData[[#This Row],[Birthday 2024]],0)</f>
        <v>45535</v>
      </c>
      <c r="N1319" s="87" t="b">
        <f>MEDIAN(tblData[[#This Row],[Last - 5]:[Last]],tblData[[#This Row],[Birthday 2024]])=tblData[[#This Row],[Birthday 2024]]</f>
        <v>0</v>
      </c>
      <c r="O1319" s="87" t="b">
        <f>DAY(tblData[[#This Row],[Birthday 2024]]) = DAY(EDATE(tblData[[#This Row],[Birthday 2024]],6))</f>
        <v>1</v>
      </c>
      <c r="P1319" s="87" t="b">
        <f>IF((tblData[[#This Row],[Day of week]]=7)+(tblData[[#This Row],[Day of week]]=6),TRUE,FALSE)</f>
        <v>1</v>
      </c>
      <c r="Q1319" s="3">
        <f>IF(tblData[[#This Row],[Is Weekend]],DAY(tblData[[#This Row],[Birthday 2024]]),0)</f>
        <v>3</v>
      </c>
    </row>
    <row r="1320" spans="2:17" ht="23.25" customHeight="1" x14ac:dyDescent="0.25">
      <c r="B1320" s="19" t="s">
        <v>1287</v>
      </c>
      <c r="C1320" s="20">
        <v>36916</v>
      </c>
      <c r="D1320" s="86">
        <f>DATE(2024,MONTH(tblData[[#This Row],[Birthday (MM/DD/YYYY)]]),DAY(tblData[[#This Row],[Birthday (MM/DD/YYYY)]]))</f>
        <v>45316</v>
      </c>
      <c r="E1320" s="3">
        <f>WEEKDAY(tblData[[#This Row],[Birthday 2024]],2)</f>
        <v>4</v>
      </c>
      <c r="F1320" s="3">
        <f>WEEKDAY(DATE(2024,MONTH(tblData[[#This Row],[Birthday 2024]]),1),2)</f>
        <v>1</v>
      </c>
      <c r="G1320" s="87">
        <f>DATE(2024,MONTH(tblData[[#This Row],[Birthday 2024]]),1)</f>
        <v>45292</v>
      </c>
      <c r="H1320" s="87">
        <f>IF(tblData[[#This Row],[First Day of week of the month]]&lt;=2,tblData[[#This Row],[First Day of week]]+2-tblData[[#This Row],[First Day of week of the month]],tblData[[#This Row],[First Day of week]]+7-tblData[[#This Row],[First Day of week of the month]]+2)</f>
        <v>45293</v>
      </c>
      <c r="I1320" s="87">
        <f>tblData[[#This Row],[First Tuesday of the month]]+7*2</f>
        <v>45307</v>
      </c>
      <c r="J1320" s="3" t="b">
        <f>tblData[[#This Row],[Third Tuesday of the month]]=tblData[[#This Row],[Birthday 2024]]</f>
        <v>0</v>
      </c>
      <c r="K1320" s="87" cm="1">
        <f t="array" ref="K1320">tblData[[#This Row],[Birthday 2024]]-_xlfn.SWITCH(tblData[[#This Row],[Day of week]],7,0,6,6,5,5,4,4,3,3,2,2,1,1)</f>
        <v>45312</v>
      </c>
      <c r="L1320" s="87">
        <f>IF(MONTH(tblData[[#This Row],[Birthday 2024]])=2,DATE(2024,2,25),EOMONTH(tblData[[#This Row],[Birthday 2024]],0)-4)</f>
        <v>45318</v>
      </c>
      <c r="M1320" s="87">
        <f>EOMONTH(tblData[[#This Row],[Birthday 2024]],0)</f>
        <v>45322</v>
      </c>
      <c r="N1320" s="87" t="b">
        <f>MEDIAN(tblData[[#This Row],[Last - 5]:[Last]],tblData[[#This Row],[Birthday 2024]])=tblData[[#This Row],[Birthday 2024]]</f>
        <v>0</v>
      </c>
      <c r="O1320" s="87" t="b">
        <f>DAY(tblData[[#This Row],[Birthday 2024]]) = DAY(EDATE(tblData[[#This Row],[Birthday 2024]],6))</f>
        <v>1</v>
      </c>
      <c r="P1320" s="87" t="b">
        <f>IF((tblData[[#This Row],[Day of week]]=7)+(tblData[[#This Row],[Day of week]]=6),TRUE,FALSE)</f>
        <v>0</v>
      </c>
      <c r="Q1320" s="3">
        <f>IF(tblData[[#This Row],[Is Weekend]],DAY(tblData[[#This Row],[Birthday 2024]]),0)</f>
        <v>0</v>
      </c>
    </row>
    <row r="1321" spans="2:17" ht="23.25" customHeight="1" x14ac:dyDescent="0.25">
      <c r="B1321" s="19" t="s">
        <v>1288</v>
      </c>
      <c r="C1321" s="20">
        <v>37950</v>
      </c>
      <c r="D1321" s="86">
        <f>DATE(2024,MONTH(tblData[[#This Row],[Birthday (MM/DD/YYYY)]]),DAY(tblData[[#This Row],[Birthday (MM/DD/YYYY)]]))</f>
        <v>45621</v>
      </c>
      <c r="E1321" s="3">
        <f>WEEKDAY(tblData[[#This Row],[Birthday 2024]],2)</f>
        <v>1</v>
      </c>
      <c r="F1321" s="3">
        <f>WEEKDAY(DATE(2024,MONTH(tblData[[#This Row],[Birthday 2024]]),1),2)</f>
        <v>5</v>
      </c>
      <c r="G1321" s="87">
        <f>DATE(2024,MONTH(tblData[[#This Row],[Birthday 2024]]),1)</f>
        <v>45597</v>
      </c>
      <c r="H1321" s="87">
        <f>IF(tblData[[#This Row],[First Day of week of the month]]&lt;=2,tblData[[#This Row],[First Day of week]]+2-tblData[[#This Row],[First Day of week of the month]],tblData[[#This Row],[First Day of week]]+7-tblData[[#This Row],[First Day of week of the month]]+2)</f>
        <v>45601</v>
      </c>
      <c r="I1321" s="87">
        <f>tblData[[#This Row],[First Tuesday of the month]]+7*2</f>
        <v>45615</v>
      </c>
      <c r="J1321" s="3" t="b">
        <f>tblData[[#This Row],[Third Tuesday of the month]]=tblData[[#This Row],[Birthday 2024]]</f>
        <v>0</v>
      </c>
      <c r="K1321" s="87" cm="1">
        <f t="array" ref="K1321">tblData[[#This Row],[Birthday 2024]]-_xlfn.SWITCH(tblData[[#This Row],[Day of week]],7,0,6,6,5,5,4,4,3,3,2,2,1,1)</f>
        <v>45620</v>
      </c>
      <c r="L1321" s="87">
        <f>IF(MONTH(tblData[[#This Row],[Birthday 2024]])=2,DATE(2024,2,25),EOMONTH(tblData[[#This Row],[Birthday 2024]],0)-4)</f>
        <v>45622</v>
      </c>
      <c r="M1321" s="87">
        <f>EOMONTH(tblData[[#This Row],[Birthday 2024]],0)</f>
        <v>45626</v>
      </c>
      <c r="N1321" s="87" t="b">
        <f>MEDIAN(tblData[[#This Row],[Last - 5]:[Last]],tblData[[#This Row],[Birthday 2024]])=tblData[[#This Row],[Birthday 2024]]</f>
        <v>0</v>
      </c>
      <c r="O1321" s="87" t="b">
        <f>DAY(tblData[[#This Row],[Birthday 2024]]) = DAY(EDATE(tblData[[#This Row],[Birthday 2024]],6))</f>
        <v>1</v>
      </c>
      <c r="P1321" s="87" t="b">
        <f>IF((tblData[[#This Row],[Day of week]]=7)+(tblData[[#This Row],[Day of week]]=6),TRUE,FALSE)</f>
        <v>0</v>
      </c>
      <c r="Q1321" s="3">
        <f>IF(tblData[[#This Row],[Is Weekend]],DAY(tblData[[#This Row],[Birthday 2024]]),0)</f>
        <v>0</v>
      </c>
    </row>
    <row r="1322" spans="2:17" ht="23.25" customHeight="1" x14ac:dyDescent="0.25">
      <c r="B1322" s="19" t="s">
        <v>1289</v>
      </c>
      <c r="C1322" s="20">
        <v>37749</v>
      </c>
      <c r="D1322" s="86">
        <f>DATE(2024,MONTH(tblData[[#This Row],[Birthday (MM/DD/YYYY)]]),DAY(tblData[[#This Row],[Birthday (MM/DD/YYYY)]]))</f>
        <v>45420</v>
      </c>
      <c r="E1322" s="3">
        <f>WEEKDAY(tblData[[#This Row],[Birthday 2024]],2)</f>
        <v>3</v>
      </c>
      <c r="F1322" s="3">
        <f>WEEKDAY(DATE(2024,MONTH(tblData[[#This Row],[Birthday 2024]]),1),2)</f>
        <v>3</v>
      </c>
      <c r="G1322" s="87">
        <f>DATE(2024,MONTH(tblData[[#This Row],[Birthday 2024]]),1)</f>
        <v>45413</v>
      </c>
      <c r="H1322" s="87">
        <f>IF(tblData[[#This Row],[First Day of week of the month]]&lt;=2,tblData[[#This Row],[First Day of week]]+2-tblData[[#This Row],[First Day of week of the month]],tblData[[#This Row],[First Day of week]]+7-tblData[[#This Row],[First Day of week of the month]]+2)</f>
        <v>45419</v>
      </c>
      <c r="I1322" s="87">
        <f>tblData[[#This Row],[First Tuesday of the month]]+7*2</f>
        <v>45433</v>
      </c>
      <c r="J1322" s="3" t="b">
        <f>tblData[[#This Row],[Third Tuesday of the month]]=tblData[[#This Row],[Birthday 2024]]</f>
        <v>0</v>
      </c>
      <c r="K1322" s="87" cm="1">
        <f t="array" ref="K1322">tblData[[#This Row],[Birthday 2024]]-_xlfn.SWITCH(tblData[[#This Row],[Day of week]],7,0,6,6,5,5,4,4,3,3,2,2,1,1)</f>
        <v>45417</v>
      </c>
      <c r="L1322" s="87">
        <f>IF(MONTH(tblData[[#This Row],[Birthday 2024]])=2,DATE(2024,2,25),EOMONTH(tblData[[#This Row],[Birthday 2024]],0)-4)</f>
        <v>45439</v>
      </c>
      <c r="M1322" s="87">
        <f>EOMONTH(tblData[[#This Row],[Birthday 2024]],0)</f>
        <v>45443</v>
      </c>
      <c r="N1322" s="87" t="b">
        <f>MEDIAN(tblData[[#This Row],[Last - 5]:[Last]],tblData[[#This Row],[Birthday 2024]])=tblData[[#This Row],[Birthday 2024]]</f>
        <v>0</v>
      </c>
      <c r="O1322" s="87" t="b">
        <f>DAY(tblData[[#This Row],[Birthday 2024]]) = DAY(EDATE(tblData[[#This Row],[Birthday 2024]],6))</f>
        <v>1</v>
      </c>
      <c r="P1322" s="87" t="b">
        <f>IF((tblData[[#This Row],[Day of week]]=7)+(tblData[[#This Row],[Day of week]]=6),TRUE,FALSE)</f>
        <v>0</v>
      </c>
      <c r="Q1322" s="3">
        <f>IF(tblData[[#This Row],[Is Weekend]],DAY(tblData[[#This Row],[Birthday 2024]]),0)</f>
        <v>0</v>
      </c>
    </row>
    <row r="1323" spans="2:17" ht="23.25" customHeight="1" x14ac:dyDescent="0.25">
      <c r="B1323" s="19" t="s">
        <v>1290</v>
      </c>
      <c r="C1323" s="20">
        <v>37354</v>
      </c>
      <c r="D1323" s="86">
        <f>DATE(2024,MONTH(tblData[[#This Row],[Birthday (MM/DD/YYYY)]]),DAY(tblData[[#This Row],[Birthday (MM/DD/YYYY)]]))</f>
        <v>45390</v>
      </c>
      <c r="E1323" s="3">
        <f>WEEKDAY(tblData[[#This Row],[Birthday 2024]],2)</f>
        <v>1</v>
      </c>
      <c r="F1323" s="3">
        <f>WEEKDAY(DATE(2024,MONTH(tblData[[#This Row],[Birthday 2024]]),1),2)</f>
        <v>1</v>
      </c>
      <c r="G1323" s="87">
        <f>DATE(2024,MONTH(tblData[[#This Row],[Birthday 2024]]),1)</f>
        <v>45383</v>
      </c>
      <c r="H1323" s="87">
        <f>IF(tblData[[#This Row],[First Day of week of the month]]&lt;=2,tblData[[#This Row],[First Day of week]]+2-tblData[[#This Row],[First Day of week of the month]],tblData[[#This Row],[First Day of week]]+7-tblData[[#This Row],[First Day of week of the month]]+2)</f>
        <v>45384</v>
      </c>
      <c r="I1323" s="87">
        <f>tblData[[#This Row],[First Tuesday of the month]]+7*2</f>
        <v>45398</v>
      </c>
      <c r="J1323" s="3" t="b">
        <f>tblData[[#This Row],[Third Tuesday of the month]]=tblData[[#This Row],[Birthday 2024]]</f>
        <v>0</v>
      </c>
      <c r="K1323" s="87" cm="1">
        <f t="array" ref="K1323">tblData[[#This Row],[Birthday 2024]]-_xlfn.SWITCH(tblData[[#This Row],[Day of week]],7,0,6,6,5,5,4,4,3,3,2,2,1,1)</f>
        <v>45389</v>
      </c>
      <c r="L1323" s="87">
        <f>IF(MONTH(tblData[[#This Row],[Birthday 2024]])=2,DATE(2024,2,25),EOMONTH(tblData[[#This Row],[Birthday 2024]],0)-4)</f>
        <v>45408</v>
      </c>
      <c r="M1323" s="87">
        <f>EOMONTH(tblData[[#This Row],[Birthday 2024]],0)</f>
        <v>45412</v>
      </c>
      <c r="N1323" s="87" t="b">
        <f>MEDIAN(tblData[[#This Row],[Last - 5]:[Last]],tblData[[#This Row],[Birthday 2024]])=tblData[[#This Row],[Birthday 2024]]</f>
        <v>0</v>
      </c>
      <c r="O1323" s="87" t="b">
        <f>DAY(tblData[[#This Row],[Birthday 2024]]) = DAY(EDATE(tblData[[#This Row],[Birthday 2024]],6))</f>
        <v>1</v>
      </c>
      <c r="P1323" s="87" t="b">
        <f>IF((tblData[[#This Row],[Day of week]]=7)+(tblData[[#This Row],[Day of week]]=6),TRUE,FALSE)</f>
        <v>0</v>
      </c>
      <c r="Q1323" s="3">
        <f>IF(tblData[[#This Row],[Is Weekend]],DAY(tblData[[#This Row],[Birthday 2024]]),0)</f>
        <v>0</v>
      </c>
    </row>
    <row r="1324" spans="2:17" ht="23.25" customHeight="1" x14ac:dyDescent="0.25">
      <c r="B1324" s="19" t="s">
        <v>1291</v>
      </c>
      <c r="C1324" s="20">
        <v>37358</v>
      </c>
      <c r="D1324" s="86">
        <f>DATE(2024,MONTH(tblData[[#This Row],[Birthday (MM/DD/YYYY)]]),DAY(tblData[[#This Row],[Birthday (MM/DD/YYYY)]]))</f>
        <v>45394</v>
      </c>
      <c r="E1324" s="3">
        <f>WEEKDAY(tblData[[#This Row],[Birthday 2024]],2)</f>
        <v>5</v>
      </c>
      <c r="F1324" s="3">
        <f>WEEKDAY(DATE(2024,MONTH(tblData[[#This Row],[Birthday 2024]]),1),2)</f>
        <v>1</v>
      </c>
      <c r="G1324" s="87">
        <f>DATE(2024,MONTH(tblData[[#This Row],[Birthday 2024]]),1)</f>
        <v>45383</v>
      </c>
      <c r="H1324" s="87">
        <f>IF(tblData[[#This Row],[First Day of week of the month]]&lt;=2,tblData[[#This Row],[First Day of week]]+2-tblData[[#This Row],[First Day of week of the month]],tblData[[#This Row],[First Day of week]]+7-tblData[[#This Row],[First Day of week of the month]]+2)</f>
        <v>45384</v>
      </c>
      <c r="I1324" s="87">
        <f>tblData[[#This Row],[First Tuesday of the month]]+7*2</f>
        <v>45398</v>
      </c>
      <c r="J1324" s="3" t="b">
        <f>tblData[[#This Row],[Third Tuesday of the month]]=tblData[[#This Row],[Birthday 2024]]</f>
        <v>0</v>
      </c>
      <c r="K1324" s="87" cm="1">
        <f t="array" ref="K1324">tblData[[#This Row],[Birthday 2024]]-_xlfn.SWITCH(tblData[[#This Row],[Day of week]],7,0,6,6,5,5,4,4,3,3,2,2,1,1)</f>
        <v>45389</v>
      </c>
      <c r="L1324" s="87">
        <f>IF(MONTH(tblData[[#This Row],[Birthday 2024]])=2,DATE(2024,2,25),EOMONTH(tblData[[#This Row],[Birthday 2024]],0)-4)</f>
        <v>45408</v>
      </c>
      <c r="M1324" s="87">
        <f>EOMONTH(tblData[[#This Row],[Birthday 2024]],0)</f>
        <v>45412</v>
      </c>
      <c r="N1324" s="87" t="b">
        <f>MEDIAN(tblData[[#This Row],[Last - 5]:[Last]],tblData[[#This Row],[Birthday 2024]])=tblData[[#This Row],[Birthday 2024]]</f>
        <v>0</v>
      </c>
      <c r="O1324" s="87" t="b">
        <f>DAY(tblData[[#This Row],[Birthday 2024]]) = DAY(EDATE(tblData[[#This Row],[Birthday 2024]],6))</f>
        <v>1</v>
      </c>
      <c r="P1324" s="87" t="b">
        <f>IF((tblData[[#This Row],[Day of week]]=7)+(tblData[[#This Row],[Day of week]]=6),TRUE,FALSE)</f>
        <v>0</v>
      </c>
      <c r="Q1324" s="3">
        <f>IF(tblData[[#This Row],[Is Weekend]],DAY(tblData[[#This Row],[Birthday 2024]]),0)</f>
        <v>0</v>
      </c>
    </row>
    <row r="1325" spans="2:17" ht="23.25" customHeight="1" x14ac:dyDescent="0.25">
      <c r="B1325" s="19" t="s">
        <v>1292</v>
      </c>
      <c r="C1325" s="20">
        <v>38014</v>
      </c>
      <c r="D1325" s="86">
        <f>DATE(2024,MONTH(tblData[[#This Row],[Birthday (MM/DD/YYYY)]]),DAY(tblData[[#This Row],[Birthday (MM/DD/YYYY)]]))</f>
        <v>45319</v>
      </c>
      <c r="E1325" s="3">
        <f>WEEKDAY(tblData[[#This Row],[Birthday 2024]],2)</f>
        <v>7</v>
      </c>
      <c r="F1325" s="3">
        <f>WEEKDAY(DATE(2024,MONTH(tblData[[#This Row],[Birthday 2024]]),1),2)</f>
        <v>1</v>
      </c>
      <c r="G1325" s="87">
        <f>DATE(2024,MONTH(tblData[[#This Row],[Birthday 2024]]),1)</f>
        <v>45292</v>
      </c>
      <c r="H1325" s="87">
        <f>IF(tblData[[#This Row],[First Day of week of the month]]&lt;=2,tblData[[#This Row],[First Day of week]]+2-tblData[[#This Row],[First Day of week of the month]],tblData[[#This Row],[First Day of week]]+7-tblData[[#This Row],[First Day of week of the month]]+2)</f>
        <v>45293</v>
      </c>
      <c r="I1325" s="87">
        <f>tblData[[#This Row],[First Tuesday of the month]]+7*2</f>
        <v>45307</v>
      </c>
      <c r="J1325" s="3" t="b">
        <f>tblData[[#This Row],[Third Tuesday of the month]]=tblData[[#This Row],[Birthday 2024]]</f>
        <v>0</v>
      </c>
      <c r="K1325" s="87" cm="1">
        <f t="array" ref="K1325">tblData[[#This Row],[Birthday 2024]]-_xlfn.SWITCH(tblData[[#This Row],[Day of week]],7,0,6,6,5,5,4,4,3,3,2,2,1,1)</f>
        <v>45319</v>
      </c>
      <c r="L1325" s="87">
        <f>IF(MONTH(tblData[[#This Row],[Birthday 2024]])=2,DATE(2024,2,25),EOMONTH(tblData[[#This Row],[Birthday 2024]],0)-4)</f>
        <v>45318</v>
      </c>
      <c r="M1325" s="87">
        <f>EOMONTH(tblData[[#This Row],[Birthday 2024]],0)</f>
        <v>45322</v>
      </c>
      <c r="N1325" s="87" t="b">
        <f>MEDIAN(tblData[[#This Row],[Last - 5]:[Last]],tblData[[#This Row],[Birthday 2024]])=tblData[[#This Row],[Birthday 2024]]</f>
        <v>1</v>
      </c>
      <c r="O1325" s="87" t="b">
        <f>DAY(tblData[[#This Row],[Birthday 2024]]) = DAY(EDATE(tblData[[#This Row],[Birthday 2024]],6))</f>
        <v>1</v>
      </c>
      <c r="P1325" s="87" t="b">
        <f>IF((tblData[[#This Row],[Day of week]]=7)+(tblData[[#This Row],[Day of week]]=6),TRUE,FALSE)</f>
        <v>1</v>
      </c>
      <c r="Q1325" s="3">
        <f>IF(tblData[[#This Row],[Is Weekend]],DAY(tblData[[#This Row],[Birthday 2024]]),0)</f>
        <v>28</v>
      </c>
    </row>
    <row r="1326" spans="2:17" ht="23.25" customHeight="1" x14ac:dyDescent="0.25">
      <c r="B1326" s="19" t="s">
        <v>1293</v>
      </c>
      <c r="C1326" s="20">
        <v>38250</v>
      </c>
      <c r="D1326" s="86">
        <f>DATE(2024,MONTH(tblData[[#This Row],[Birthday (MM/DD/YYYY)]]),DAY(tblData[[#This Row],[Birthday (MM/DD/YYYY)]]))</f>
        <v>45555</v>
      </c>
      <c r="E1326" s="3">
        <f>WEEKDAY(tblData[[#This Row],[Birthday 2024]],2)</f>
        <v>5</v>
      </c>
      <c r="F1326" s="3">
        <f>WEEKDAY(DATE(2024,MONTH(tblData[[#This Row],[Birthday 2024]]),1),2)</f>
        <v>7</v>
      </c>
      <c r="G1326" s="87">
        <f>DATE(2024,MONTH(tblData[[#This Row],[Birthday 2024]]),1)</f>
        <v>45536</v>
      </c>
      <c r="H1326" s="87">
        <f>IF(tblData[[#This Row],[First Day of week of the month]]&lt;=2,tblData[[#This Row],[First Day of week]]+2-tblData[[#This Row],[First Day of week of the month]],tblData[[#This Row],[First Day of week]]+7-tblData[[#This Row],[First Day of week of the month]]+2)</f>
        <v>45538</v>
      </c>
      <c r="I1326" s="87">
        <f>tblData[[#This Row],[First Tuesday of the month]]+7*2</f>
        <v>45552</v>
      </c>
      <c r="J1326" s="3" t="b">
        <f>tblData[[#This Row],[Third Tuesday of the month]]=tblData[[#This Row],[Birthday 2024]]</f>
        <v>0</v>
      </c>
      <c r="K1326" s="87" cm="1">
        <f t="array" ref="K1326">tblData[[#This Row],[Birthday 2024]]-_xlfn.SWITCH(tblData[[#This Row],[Day of week]],7,0,6,6,5,5,4,4,3,3,2,2,1,1)</f>
        <v>45550</v>
      </c>
      <c r="L1326" s="87">
        <f>IF(MONTH(tblData[[#This Row],[Birthday 2024]])=2,DATE(2024,2,25),EOMONTH(tblData[[#This Row],[Birthday 2024]],0)-4)</f>
        <v>45561</v>
      </c>
      <c r="M1326" s="87">
        <f>EOMONTH(tblData[[#This Row],[Birthday 2024]],0)</f>
        <v>45565</v>
      </c>
      <c r="N1326" s="87" t="b">
        <f>MEDIAN(tblData[[#This Row],[Last - 5]:[Last]],tblData[[#This Row],[Birthday 2024]])=tblData[[#This Row],[Birthday 2024]]</f>
        <v>0</v>
      </c>
      <c r="O1326" s="87" t="b">
        <f>DAY(tblData[[#This Row],[Birthday 2024]]) = DAY(EDATE(tblData[[#This Row],[Birthday 2024]],6))</f>
        <v>1</v>
      </c>
      <c r="P1326" s="87" t="b">
        <f>IF((tblData[[#This Row],[Day of week]]=7)+(tblData[[#This Row],[Day of week]]=6),TRUE,FALSE)</f>
        <v>0</v>
      </c>
      <c r="Q1326" s="3">
        <f>IF(tblData[[#This Row],[Is Weekend]],DAY(tblData[[#This Row],[Birthday 2024]]),0)</f>
        <v>0</v>
      </c>
    </row>
    <row r="1327" spans="2:17" ht="23.25" customHeight="1" x14ac:dyDescent="0.25">
      <c r="B1327" s="19" t="s">
        <v>1294</v>
      </c>
      <c r="C1327" s="20">
        <v>37173</v>
      </c>
      <c r="D1327" s="86">
        <f>DATE(2024,MONTH(tblData[[#This Row],[Birthday (MM/DD/YYYY)]]),DAY(tblData[[#This Row],[Birthday (MM/DD/YYYY)]]))</f>
        <v>45574</v>
      </c>
      <c r="E1327" s="3">
        <f>WEEKDAY(tblData[[#This Row],[Birthday 2024]],2)</f>
        <v>3</v>
      </c>
      <c r="F1327" s="3">
        <f>WEEKDAY(DATE(2024,MONTH(tblData[[#This Row],[Birthday 2024]]),1),2)</f>
        <v>2</v>
      </c>
      <c r="G1327" s="87">
        <f>DATE(2024,MONTH(tblData[[#This Row],[Birthday 2024]]),1)</f>
        <v>45566</v>
      </c>
      <c r="H1327" s="87">
        <f>IF(tblData[[#This Row],[First Day of week of the month]]&lt;=2,tblData[[#This Row],[First Day of week]]+2-tblData[[#This Row],[First Day of week of the month]],tblData[[#This Row],[First Day of week]]+7-tblData[[#This Row],[First Day of week of the month]]+2)</f>
        <v>45566</v>
      </c>
      <c r="I1327" s="87">
        <f>tblData[[#This Row],[First Tuesday of the month]]+7*2</f>
        <v>45580</v>
      </c>
      <c r="J1327" s="3" t="b">
        <f>tblData[[#This Row],[Third Tuesday of the month]]=tblData[[#This Row],[Birthday 2024]]</f>
        <v>0</v>
      </c>
      <c r="K1327" s="87" cm="1">
        <f t="array" ref="K1327">tblData[[#This Row],[Birthday 2024]]-_xlfn.SWITCH(tblData[[#This Row],[Day of week]],7,0,6,6,5,5,4,4,3,3,2,2,1,1)</f>
        <v>45571</v>
      </c>
      <c r="L1327" s="87">
        <f>IF(MONTH(tblData[[#This Row],[Birthday 2024]])=2,DATE(2024,2,25),EOMONTH(tblData[[#This Row],[Birthday 2024]],0)-4)</f>
        <v>45592</v>
      </c>
      <c r="M1327" s="87">
        <f>EOMONTH(tblData[[#This Row],[Birthday 2024]],0)</f>
        <v>45596</v>
      </c>
      <c r="N1327" s="87" t="b">
        <f>MEDIAN(tblData[[#This Row],[Last - 5]:[Last]],tblData[[#This Row],[Birthday 2024]])=tblData[[#This Row],[Birthday 2024]]</f>
        <v>0</v>
      </c>
      <c r="O1327" s="87" t="b">
        <f>DAY(tblData[[#This Row],[Birthday 2024]]) = DAY(EDATE(tblData[[#This Row],[Birthday 2024]],6))</f>
        <v>1</v>
      </c>
      <c r="P1327" s="87" t="b">
        <f>IF((tblData[[#This Row],[Day of week]]=7)+(tblData[[#This Row],[Day of week]]=6),TRUE,FALSE)</f>
        <v>0</v>
      </c>
      <c r="Q1327" s="3">
        <f>IF(tblData[[#This Row],[Is Weekend]],DAY(tblData[[#This Row],[Birthday 2024]]),0)</f>
        <v>0</v>
      </c>
    </row>
    <row r="1328" spans="2:17" ht="23.25" customHeight="1" x14ac:dyDescent="0.25">
      <c r="B1328" s="19" t="s">
        <v>1295</v>
      </c>
      <c r="C1328" s="20">
        <v>37884</v>
      </c>
      <c r="D1328" s="86">
        <f>DATE(2024,MONTH(tblData[[#This Row],[Birthday (MM/DD/YYYY)]]),DAY(tblData[[#This Row],[Birthday (MM/DD/YYYY)]]))</f>
        <v>45555</v>
      </c>
      <c r="E1328" s="3">
        <f>WEEKDAY(tblData[[#This Row],[Birthday 2024]],2)</f>
        <v>5</v>
      </c>
      <c r="F1328" s="3">
        <f>WEEKDAY(DATE(2024,MONTH(tblData[[#This Row],[Birthday 2024]]),1),2)</f>
        <v>7</v>
      </c>
      <c r="G1328" s="87">
        <f>DATE(2024,MONTH(tblData[[#This Row],[Birthday 2024]]),1)</f>
        <v>45536</v>
      </c>
      <c r="H1328" s="87">
        <f>IF(tblData[[#This Row],[First Day of week of the month]]&lt;=2,tblData[[#This Row],[First Day of week]]+2-tblData[[#This Row],[First Day of week of the month]],tblData[[#This Row],[First Day of week]]+7-tblData[[#This Row],[First Day of week of the month]]+2)</f>
        <v>45538</v>
      </c>
      <c r="I1328" s="87">
        <f>tblData[[#This Row],[First Tuesday of the month]]+7*2</f>
        <v>45552</v>
      </c>
      <c r="J1328" s="3" t="b">
        <f>tblData[[#This Row],[Third Tuesday of the month]]=tblData[[#This Row],[Birthday 2024]]</f>
        <v>0</v>
      </c>
      <c r="K1328" s="87" cm="1">
        <f t="array" ref="K1328">tblData[[#This Row],[Birthday 2024]]-_xlfn.SWITCH(tblData[[#This Row],[Day of week]],7,0,6,6,5,5,4,4,3,3,2,2,1,1)</f>
        <v>45550</v>
      </c>
      <c r="L1328" s="87">
        <f>IF(MONTH(tblData[[#This Row],[Birthday 2024]])=2,DATE(2024,2,25),EOMONTH(tblData[[#This Row],[Birthday 2024]],0)-4)</f>
        <v>45561</v>
      </c>
      <c r="M1328" s="87">
        <f>EOMONTH(tblData[[#This Row],[Birthday 2024]],0)</f>
        <v>45565</v>
      </c>
      <c r="N1328" s="87" t="b">
        <f>MEDIAN(tblData[[#This Row],[Last - 5]:[Last]],tblData[[#This Row],[Birthday 2024]])=tblData[[#This Row],[Birthday 2024]]</f>
        <v>0</v>
      </c>
      <c r="O1328" s="87" t="b">
        <f>DAY(tblData[[#This Row],[Birthday 2024]]) = DAY(EDATE(tblData[[#This Row],[Birthday 2024]],6))</f>
        <v>1</v>
      </c>
      <c r="P1328" s="87" t="b">
        <f>IF((tblData[[#This Row],[Day of week]]=7)+(tblData[[#This Row],[Day of week]]=6),TRUE,FALSE)</f>
        <v>0</v>
      </c>
      <c r="Q1328" s="3">
        <f>IF(tblData[[#This Row],[Is Weekend]],DAY(tblData[[#This Row],[Birthday 2024]]),0)</f>
        <v>0</v>
      </c>
    </row>
    <row r="1329" spans="2:17" ht="23.25" customHeight="1" x14ac:dyDescent="0.25">
      <c r="B1329" s="19" t="s">
        <v>1296</v>
      </c>
      <c r="C1329" s="20">
        <v>37657</v>
      </c>
      <c r="D1329" s="86">
        <f>DATE(2024,MONTH(tblData[[#This Row],[Birthday (MM/DD/YYYY)]]),DAY(tblData[[#This Row],[Birthday (MM/DD/YYYY)]]))</f>
        <v>45327</v>
      </c>
      <c r="E1329" s="3">
        <f>WEEKDAY(tblData[[#This Row],[Birthday 2024]],2)</f>
        <v>1</v>
      </c>
      <c r="F1329" s="3">
        <f>WEEKDAY(DATE(2024,MONTH(tblData[[#This Row],[Birthday 2024]]),1),2)</f>
        <v>4</v>
      </c>
      <c r="G1329" s="87">
        <f>DATE(2024,MONTH(tblData[[#This Row],[Birthday 2024]]),1)</f>
        <v>45323</v>
      </c>
      <c r="H1329" s="87">
        <f>IF(tblData[[#This Row],[First Day of week of the month]]&lt;=2,tblData[[#This Row],[First Day of week]]+2-tblData[[#This Row],[First Day of week of the month]],tblData[[#This Row],[First Day of week]]+7-tblData[[#This Row],[First Day of week of the month]]+2)</f>
        <v>45328</v>
      </c>
      <c r="I1329" s="87">
        <f>tblData[[#This Row],[First Tuesday of the month]]+7*2</f>
        <v>45342</v>
      </c>
      <c r="J1329" s="3" t="b">
        <f>tblData[[#This Row],[Third Tuesday of the month]]=tblData[[#This Row],[Birthday 2024]]</f>
        <v>0</v>
      </c>
      <c r="K1329" s="87" cm="1">
        <f t="array" ref="K1329">tblData[[#This Row],[Birthday 2024]]-_xlfn.SWITCH(tblData[[#This Row],[Day of week]],7,0,6,6,5,5,4,4,3,3,2,2,1,1)</f>
        <v>45326</v>
      </c>
      <c r="L1329" s="87">
        <f>IF(MONTH(tblData[[#This Row],[Birthday 2024]])=2,DATE(2024,2,25),EOMONTH(tblData[[#This Row],[Birthday 2024]],0)-4)</f>
        <v>45347</v>
      </c>
      <c r="M1329" s="87">
        <f>EOMONTH(tblData[[#This Row],[Birthday 2024]],0)</f>
        <v>45351</v>
      </c>
      <c r="N1329" s="87" t="b">
        <f>MEDIAN(tblData[[#This Row],[Last - 5]:[Last]],tblData[[#This Row],[Birthday 2024]])=tblData[[#This Row],[Birthday 2024]]</f>
        <v>0</v>
      </c>
      <c r="O1329" s="87" t="b">
        <f>DAY(tblData[[#This Row],[Birthday 2024]]) = DAY(EDATE(tblData[[#This Row],[Birthday 2024]],6))</f>
        <v>1</v>
      </c>
      <c r="P1329" s="87" t="b">
        <f>IF((tblData[[#This Row],[Day of week]]=7)+(tblData[[#This Row],[Day of week]]=6),TRUE,FALSE)</f>
        <v>0</v>
      </c>
      <c r="Q1329" s="3">
        <f>IF(tblData[[#This Row],[Is Weekend]],DAY(tblData[[#This Row],[Birthday 2024]]),0)</f>
        <v>0</v>
      </c>
    </row>
    <row r="1330" spans="2:17" ht="23.25" customHeight="1" x14ac:dyDescent="0.25">
      <c r="B1330" s="19" t="s">
        <v>1297</v>
      </c>
      <c r="C1330" s="20">
        <v>37359</v>
      </c>
      <c r="D1330" s="86">
        <f>DATE(2024,MONTH(tblData[[#This Row],[Birthday (MM/DD/YYYY)]]),DAY(tblData[[#This Row],[Birthday (MM/DD/YYYY)]]))</f>
        <v>45395</v>
      </c>
      <c r="E1330" s="3">
        <f>WEEKDAY(tblData[[#This Row],[Birthday 2024]],2)</f>
        <v>6</v>
      </c>
      <c r="F1330" s="3">
        <f>WEEKDAY(DATE(2024,MONTH(tblData[[#This Row],[Birthday 2024]]),1),2)</f>
        <v>1</v>
      </c>
      <c r="G1330" s="87">
        <f>DATE(2024,MONTH(tblData[[#This Row],[Birthday 2024]]),1)</f>
        <v>45383</v>
      </c>
      <c r="H1330" s="87">
        <f>IF(tblData[[#This Row],[First Day of week of the month]]&lt;=2,tblData[[#This Row],[First Day of week]]+2-tblData[[#This Row],[First Day of week of the month]],tblData[[#This Row],[First Day of week]]+7-tblData[[#This Row],[First Day of week of the month]]+2)</f>
        <v>45384</v>
      </c>
      <c r="I1330" s="87">
        <f>tblData[[#This Row],[First Tuesday of the month]]+7*2</f>
        <v>45398</v>
      </c>
      <c r="J1330" s="3" t="b">
        <f>tblData[[#This Row],[Third Tuesday of the month]]=tblData[[#This Row],[Birthday 2024]]</f>
        <v>0</v>
      </c>
      <c r="K1330" s="87" cm="1">
        <f t="array" ref="K1330">tblData[[#This Row],[Birthday 2024]]-_xlfn.SWITCH(tblData[[#This Row],[Day of week]],7,0,6,6,5,5,4,4,3,3,2,2,1,1)</f>
        <v>45389</v>
      </c>
      <c r="L1330" s="87">
        <f>IF(MONTH(tblData[[#This Row],[Birthday 2024]])=2,DATE(2024,2,25),EOMONTH(tblData[[#This Row],[Birthday 2024]],0)-4)</f>
        <v>45408</v>
      </c>
      <c r="M1330" s="87">
        <f>EOMONTH(tblData[[#This Row],[Birthday 2024]],0)</f>
        <v>45412</v>
      </c>
      <c r="N1330" s="87" t="b">
        <f>MEDIAN(tblData[[#This Row],[Last - 5]:[Last]],tblData[[#This Row],[Birthday 2024]])=tblData[[#This Row],[Birthday 2024]]</f>
        <v>0</v>
      </c>
      <c r="O1330" s="87" t="b">
        <f>DAY(tblData[[#This Row],[Birthday 2024]]) = DAY(EDATE(tblData[[#This Row],[Birthday 2024]],6))</f>
        <v>1</v>
      </c>
      <c r="P1330" s="87" t="b">
        <f>IF((tblData[[#This Row],[Day of week]]=7)+(tblData[[#This Row],[Day of week]]=6),TRUE,FALSE)</f>
        <v>1</v>
      </c>
      <c r="Q1330" s="3">
        <f>IF(tblData[[#This Row],[Is Weekend]],DAY(tblData[[#This Row],[Birthday 2024]]),0)</f>
        <v>13</v>
      </c>
    </row>
    <row r="1331" spans="2:17" ht="23.25" customHeight="1" x14ac:dyDescent="0.25">
      <c r="B1331" s="19" t="s">
        <v>1298</v>
      </c>
      <c r="C1331" s="20">
        <v>36949</v>
      </c>
      <c r="D1331" s="86">
        <f>DATE(2024,MONTH(tblData[[#This Row],[Birthday (MM/DD/YYYY)]]),DAY(tblData[[#This Row],[Birthday (MM/DD/YYYY)]]))</f>
        <v>45349</v>
      </c>
      <c r="E1331" s="3">
        <f>WEEKDAY(tblData[[#This Row],[Birthday 2024]],2)</f>
        <v>2</v>
      </c>
      <c r="F1331" s="3">
        <f>WEEKDAY(DATE(2024,MONTH(tblData[[#This Row],[Birthday 2024]]),1),2)</f>
        <v>4</v>
      </c>
      <c r="G1331" s="87">
        <f>DATE(2024,MONTH(tblData[[#This Row],[Birthday 2024]]),1)</f>
        <v>45323</v>
      </c>
      <c r="H1331" s="87">
        <f>IF(tblData[[#This Row],[First Day of week of the month]]&lt;=2,tblData[[#This Row],[First Day of week]]+2-tblData[[#This Row],[First Day of week of the month]],tblData[[#This Row],[First Day of week]]+7-tblData[[#This Row],[First Day of week of the month]]+2)</f>
        <v>45328</v>
      </c>
      <c r="I1331" s="87">
        <f>tblData[[#This Row],[First Tuesday of the month]]+7*2</f>
        <v>45342</v>
      </c>
      <c r="J1331" s="3" t="b">
        <f>tblData[[#This Row],[Third Tuesday of the month]]=tblData[[#This Row],[Birthday 2024]]</f>
        <v>0</v>
      </c>
      <c r="K1331" s="87" cm="1">
        <f t="array" ref="K1331">tblData[[#This Row],[Birthday 2024]]-_xlfn.SWITCH(tblData[[#This Row],[Day of week]],7,0,6,6,5,5,4,4,3,3,2,2,1,1)</f>
        <v>45347</v>
      </c>
      <c r="L1331" s="87">
        <f>IF(MONTH(tblData[[#This Row],[Birthday 2024]])=2,DATE(2024,2,25),EOMONTH(tblData[[#This Row],[Birthday 2024]],0)-4)</f>
        <v>45347</v>
      </c>
      <c r="M1331" s="87">
        <f>EOMONTH(tblData[[#This Row],[Birthday 2024]],0)</f>
        <v>45351</v>
      </c>
      <c r="N1331" s="87" t="b">
        <f>MEDIAN(tblData[[#This Row],[Last - 5]:[Last]],tblData[[#This Row],[Birthday 2024]])=tblData[[#This Row],[Birthday 2024]]</f>
        <v>1</v>
      </c>
      <c r="O1331" s="87" t="b">
        <f>DAY(tblData[[#This Row],[Birthday 2024]]) = DAY(EDATE(tblData[[#This Row],[Birthday 2024]],6))</f>
        <v>1</v>
      </c>
      <c r="P1331" s="87" t="b">
        <f>IF((tblData[[#This Row],[Day of week]]=7)+(tblData[[#This Row],[Day of week]]=6),TRUE,FALSE)</f>
        <v>0</v>
      </c>
      <c r="Q1331" s="3">
        <f>IF(tblData[[#This Row],[Is Weekend]],DAY(tblData[[#This Row],[Birthday 2024]]),0)</f>
        <v>0</v>
      </c>
    </row>
    <row r="1332" spans="2:17" ht="23.25" customHeight="1" x14ac:dyDescent="0.25">
      <c r="B1332" s="19" t="s">
        <v>1299</v>
      </c>
      <c r="C1332" s="20">
        <v>37838</v>
      </c>
      <c r="D1332" s="86">
        <f>DATE(2024,MONTH(tblData[[#This Row],[Birthday (MM/DD/YYYY)]]),DAY(tblData[[#This Row],[Birthday (MM/DD/YYYY)]]))</f>
        <v>45509</v>
      </c>
      <c r="E1332" s="3">
        <f>WEEKDAY(tblData[[#This Row],[Birthday 2024]],2)</f>
        <v>1</v>
      </c>
      <c r="F1332" s="3">
        <f>WEEKDAY(DATE(2024,MONTH(tblData[[#This Row],[Birthday 2024]]),1),2)</f>
        <v>4</v>
      </c>
      <c r="G1332" s="87">
        <f>DATE(2024,MONTH(tblData[[#This Row],[Birthday 2024]]),1)</f>
        <v>45505</v>
      </c>
      <c r="H1332" s="87">
        <f>IF(tblData[[#This Row],[First Day of week of the month]]&lt;=2,tblData[[#This Row],[First Day of week]]+2-tblData[[#This Row],[First Day of week of the month]],tblData[[#This Row],[First Day of week]]+7-tblData[[#This Row],[First Day of week of the month]]+2)</f>
        <v>45510</v>
      </c>
      <c r="I1332" s="87">
        <f>tblData[[#This Row],[First Tuesday of the month]]+7*2</f>
        <v>45524</v>
      </c>
      <c r="J1332" s="3" t="b">
        <f>tblData[[#This Row],[Third Tuesday of the month]]=tblData[[#This Row],[Birthday 2024]]</f>
        <v>0</v>
      </c>
      <c r="K1332" s="87" cm="1">
        <f t="array" ref="K1332">tblData[[#This Row],[Birthday 2024]]-_xlfn.SWITCH(tblData[[#This Row],[Day of week]],7,0,6,6,5,5,4,4,3,3,2,2,1,1)</f>
        <v>45508</v>
      </c>
      <c r="L1332" s="87">
        <f>IF(MONTH(tblData[[#This Row],[Birthday 2024]])=2,DATE(2024,2,25),EOMONTH(tblData[[#This Row],[Birthday 2024]],0)-4)</f>
        <v>45531</v>
      </c>
      <c r="M1332" s="87">
        <f>EOMONTH(tblData[[#This Row],[Birthday 2024]],0)</f>
        <v>45535</v>
      </c>
      <c r="N1332" s="87" t="b">
        <f>MEDIAN(tblData[[#This Row],[Last - 5]:[Last]],tblData[[#This Row],[Birthday 2024]])=tblData[[#This Row],[Birthday 2024]]</f>
        <v>0</v>
      </c>
      <c r="O1332" s="87" t="b">
        <f>DAY(tblData[[#This Row],[Birthday 2024]]) = DAY(EDATE(tblData[[#This Row],[Birthday 2024]],6))</f>
        <v>1</v>
      </c>
      <c r="P1332" s="87" t="b">
        <f>IF((tblData[[#This Row],[Day of week]]=7)+(tblData[[#This Row],[Day of week]]=6),TRUE,FALSE)</f>
        <v>0</v>
      </c>
      <c r="Q1332" s="3">
        <f>IF(tblData[[#This Row],[Is Weekend]],DAY(tblData[[#This Row],[Birthday 2024]]),0)</f>
        <v>0</v>
      </c>
    </row>
    <row r="1333" spans="2:17" ht="23.25" customHeight="1" x14ac:dyDescent="0.25">
      <c r="B1333" s="19" t="s">
        <v>1300</v>
      </c>
      <c r="C1333" s="20">
        <v>37879</v>
      </c>
      <c r="D1333" s="86">
        <f>DATE(2024,MONTH(tblData[[#This Row],[Birthday (MM/DD/YYYY)]]),DAY(tblData[[#This Row],[Birthday (MM/DD/YYYY)]]))</f>
        <v>45550</v>
      </c>
      <c r="E1333" s="3">
        <f>WEEKDAY(tblData[[#This Row],[Birthday 2024]],2)</f>
        <v>7</v>
      </c>
      <c r="F1333" s="3">
        <f>WEEKDAY(DATE(2024,MONTH(tblData[[#This Row],[Birthday 2024]]),1),2)</f>
        <v>7</v>
      </c>
      <c r="G1333" s="87">
        <f>DATE(2024,MONTH(tblData[[#This Row],[Birthday 2024]]),1)</f>
        <v>45536</v>
      </c>
      <c r="H1333" s="87">
        <f>IF(tblData[[#This Row],[First Day of week of the month]]&lt;=2,tblData[[#This Row],[First Day of week]]+2-tblData[[#This Row],[First Day of week of the month]],tblData[[#This Row],[First Day of week]]+7-tblData[[#This Row],[First Day of week of the month]]+2)</f>
        <v>45538</v>
      </c>
      <c r="I1333" s="87">
        <f>tblData[[#This Row],[First Tuesday of the month]]+7*2</f>
        <v>45552</v>
      </c>
      <c r="J1333" s="3" t="b">
        <f>tblData[[#This Row],[Third Tuesday of the month]]=tblData[[#This Row],[Birthday 2024]]</f>
        <v>0</v>
      </c>
      <c r="K1333" s="87" cm="1">
        <f t="array" ref="K1333">tblData[[#This Row],[Birthday 2024]]-_xlfn.SWITCH(tblData[[#This Row],[Day of week]],7,0,6,6,5,5,4,4,3,3,2,2,1,1)</f>
        <v>45550</v>
      </c>
      <c r="L1333" s="87">
        <f>IF(MONTH(tblData[[#This Row],[Birthday 2024]])=2,DATE(2024,2,25),EOMONTH(tblData[[#This Row],[Birthday 2024]],0)-4)</f>
        <v>45561</v>
      </c>
      <c r="M1333" s="87">
        <f>EOMONTH(tblData[[#This Row],[Birthday 2024]],0)</f>
        <v>45565</v>
      </c>
      <c r="N1333" s="87" t="b">
        <f>MEDIAN(tblData[[#This Row],[Last - 5]:[Last]],tblData[[#This Row],[Birthday 2024]])=tblData[[#This Row],[Birthday 2024]]</f>
        <v>0</v>
      </c>
      <c r="O1333" s="87" t="b">
        <f>DAY(tblData[[#This Row],[Birthday 2024]]) = DAY(EDATE(tblData[[#This Row],[Birthday 2024]],6))</f>
        <v>1</v>
      </c>
      <c r="P1333" s="87" t="b">
        <f>IF((tblData[[#This Row],[Day of week]]=7)+(tblData[[#This Row],[Day of week]]=6),TRUE,FALSE)</f>
        <v>1</v>
      </c>
      <c r="Q1333" s="3">
        <f>IF(tblData[[#This Row],[Is Weekend]],DAY(tblData[[#This Row],[Birthday 2024]]),0)</f>
        <v>15</v>
      </c>
    </row>
    <row r="1334" spans="2:17" ht="23.25" customHeight="1" x14ac:dyDescent="0.25">
      <c r="B1334" s="19" t="s">
        <v>1301</v>
      </c>
      <c r="C1334" s="20">
        <v>36943</v>
      </c>
      <c r="D1334" s="86">
        <f>DATE(2024,MONTH(tblData[[#This Row],[Birthday (MM/DD/YYYY)]]),DAY(tblData[[#This Row],[Birthday (MM/DD/YYYY)]]))</f>
        <v>45343</v>
      </c>
      <c r="E1334" s="3">
        <f>WEEKDAY(tblData[[#This Row],[Birthday 2024]],2)</f>
        <v>3</v>
      </c>
      <c r="F1334" s="3">
        <f>WEEKDAY(DATE(2024,MONTH(tblData[[#This Row],[Birthday 2024]]),1),2)</f>
        <v>4</v>
      </c>
      <c r="G1334" s="87">
        <f>DATE(2024,MONTH(tblData[[#This Row],[Birthday 2024]]),1)</f>
        <v>45323</v>
      </c>
      <c r="H1334" s="87">
        <f>IF(tblData[[#This Row],[First Day of week of the month]]&lt;=2,tblData[[#This Row],[First Day of week]]+2-tblData[[#This Row],[First Day of week of the month]],tblData[[#This Row],[First Day of week]]+7-tblData[[#This Row],[First Day of week of the month]]+2)</f>
        <v>45328</v>
      </c>
      <c r="I1334" s="87">
        <f>tblData[[#This Row],[First Tuesday of the month]]+7*2</f>
        <v>45342</v>
      </c>
      <c r="J1334" s="3" t="b">
        <f>tblData[[#This Row],[Third Tuesday of the month]]=tblData[[#This Row],[Birthday 2024]]</f>
        <v>0</v>
      </c>
      <c r="K1334" s="87" cm="1">
        <f t="array" ref="K1334">tblData[[#This Row],[Birthday 2024]]-_xlfn.SWITCH(tblData[[#This Row],[Day of week]],7,0,6,6,5,5,4,4,3,3,2,2,1,1)</f>
        <v>45340</v>
      </c>
      <c r="L1334" s="87">
        <f>IF(MONTH(tblData[[#This Row],[Birthday 2024]])=2,DATE(2024,2,25),EOMONTH(tblData[[#This Row],[Birthday 2024]],0)-4)</f>
        <v>45347</v>
      </c>
      <c r="M1334" s="87">
        <f>EOMONTH(tblData[[#This Row],[Birthday 2024]],0)</f>
        <v>45351</v>
      </c>
      <c r="N1334" s="87" t="b">
        <f>MEDIAN(tblData[[#This Row],[Last - 5]:[Last]],tblData[[#This Row],[Birthday 2024]])=tblData[[#This Row],[Birthday 2024]]</f>
        <v>0</v>
      </c>
      <c r="O1334" s="87" t="b">
        <f>DAY(tblData[[#This Row],[Birthday 2024]]) = DAY(EDATE(tblData[[#This Row],[Birthday 2024]],6))</f>
        <v>1</v>
      </c>
      <c r="P1334" s="87" t="b">
        <f>IF((tblData[[#This Row],[Day of week]]=7)+(tblData[[#This Row],[Day of week]]=6),TRUE,FALSE)</f>
        <v>0</v>
      </c>
      <c r="Q1334" s="3">
        <f>IF(tblData[[#This Row],[Is Weekend]],DAY(tblData[[#This Row],[Birthday 2024]]),0)</f>
        <v>0</v>
      </c>
    </row>
    <row r="1335" spans="2:17" ht="23.25" customHeight="1" x14ac:dyDescent="0.25">
      <c r="B1335" s="19" t="s">
        <v>1302</v>
      </c>
      <c r="C1335" s="20">
        <v>37560</v>
      </c>
      <c r="D1335" s="86">
        <f>DATE(2024,MONTH(tblData[[#This Row],[Birthday (MM/DD/YYYY)]]),DAY(tblData[[#This Row],[Birthday (MM/DD/YYYY)]]))</f>
        <v>45596</v>
      </c>
      <c r="E1335" s="3">
        <f>WEEKDAY(tblData[[#This Row],[Birthday 2024]],2)</f>
        <v>4</v>
      </c>
      <c r="F1335" s="3">
        <f>WEEKDAY(DATE(2024,MONTH(tblData[[#This Row],[Birthday 2024]]),1),2)</f>
        <v>2</v>
      </c>
      <c r="G1335" s="87">
        <f>DATE(2024,MONTH(tblData[[#This Row],[Birthday 2024]]),1)</f>
        <v>45566</v>
      </c>
      <c r="H1335" s="87">
        <f>IF(tblData[[#This Row],[First Day of week of the month]]&lt;=2,tblData[[#This Row],[First Day of week]]+2-tblData[[#This Row],[First Day of week of the month]],tblData[[#This Row],[First Day of week]]+7-tblData[[#This Row],[First Day of week of the month]]+2)</f>
        <v>45566</v>
      </c>
      <c r="I1335" s="87">
        <f>tblData[[#This Row],[First Tuesday of the month]]+7*2</f>
        <v>45580</v>
      </c>
      <c r="J1335" s="3" t="b">
        <f>tblData[[#This Row],[Third Tuesday of the month]]=tblData[[#This Row],[Birthday 2024]]</f>
        <v>0</v>
      </c>
      <c r="K1335" s="87" cm="1">
        <f t="array" ref="K1335">tblData[[#This Row],[Birthday 2024]]-_xlfn.SWITCH(tblData[[#This Row],[Day of week]],7,0,6,6,5,5,4,4,3,3,2,2,1,1)</f>
        <v>45592</v>
      </c>
      <c r="L1335" s="87">
        <f>IF(MONTH(tblData[[#This Row],[Birthday 2024]])=2,DATE(2024,2,25),EOMONTH(tblData[[#This Row],[Birthday 2024]],0)-4)</f>
        <v>45592</v>
      </c>
      <c r="M1335" s="87">
        <f>EOMONTH(tblData[[#This Row],[Birthday 2024]],0)</f>
        <v>45596</v>
      </c>
      <c r="N1335" s="87" t="b">
        <f>MEDIAN(tblData[[#This Row],[Last - 5]:[Last]],tblData[[#This Row],[Birthday 2024]])=tblData[[#This Row],[Birthday 2024]]</f>
        <v>1</v>
      </c>
      <c r="O1335" s="87" t="b">
        <f>DAY(tblData[[#This Row],[Birthday 2024]]) = DAY(EDATE(tblData[[#This Row],[Birthday 2024]],6))</f>
        <v>0</v>
      </c>
      <c r="P1335" s="87" t="b">
        <f>IF((tblData[[#This Row],[Day of week]]=7)+(tblData[[#This Row],[Day of week]]=6),TRUE,FALSE)</f>
        <v>0</v>
      </c>
      <c r="Q1335" s="3">
        <f>IF(tblData[[#This Row],[Is Weekend]],DAY(tblData[[#This Row],[Birthday 2024]]),0)</f>
        <v>0</v>
      </c>
    </row>
    <row r="1336" spans="2:17" ht="23.25" customHeight="1" x14ac:dyDescent="0.25">
      <c r="B1336" s="19" t="s">
        <v>1303</v>
      </c>
      <c r="C1336" s="20">
        <v>37729</v>
      </c>
      <c r="D1336" s="86">
        <f>DATE(2024,MONTH(tblData[[#This Row],[Birthday (MM/DD/YYYY)]]),DAY(tblData[[#This Row],[Birthday (MM/DD/YYYY)]]))</f>
        <v>45400</v>
      </c>
      <c r="E1336" s="3">
        <f>WEEKDAY(tblData[[#This Row],[Birthday 2024]],2)</f>
        <v>4</v>
      </c>
      <c r="F1336" s="3">
        <f>WEEKDAY(DATE(2024,MONTH(tblData[[#This Row],[Birthday 2024]]),1),2)</f>
        <v>1</v>
      </c>
      <c r="G1336" s="87">
        <f>DATE(2024,MONTH(tblData[[#This Row],[Birthday 2024]]),1)</f>
        <v>45383</v>
      </c>
      <c r="H1336" s="87">
        <f>IF(tblData[[#This Row],[First Day of week of the month]]&lt;=2,tblData[[#This Row],[First Day of week]]+2-tblData[[#This Row],[First Day of week of the month]],tblData[[#This Row],[First Day of week]]+7-tblData[[#This Row],[First Day of week of the month]]+2)</f>
        <v>45384</v>
      </c>
      <c r="I1336" s="87">
        <f>tblData[[#This Row],[First Tuesday of the month]]+7*2</f>
        <v>45398</v>
      </c>
      <c r="J1336" s="3" t="b">
        <f>tblData[[#This Row],[Third Tuesday of the month]]=tblData[[#This Row],[Birthday 2024]]</f>
        <v>0</v>
      </c>
      <c r="K1336" s="87" cm="1">
        <f t="array" ref="K1336">tblData[[#This Row],[Birthday 2024]]-_xlfn.SWITCH(tblData[[#This Row],[Day of week]],7,0,6,6,5,5,4,4,3,3,2,2,1,1)</f>
        <v>45396</v>
      </c>
      <c r="L1336" s="87">
        <f>IF(MONTH(tblData[[#This Row],[Birthday 2024]])=2,DATE(2024,2,25),EOMONTH(tblData[[#This Row],[Birthday 2024]],0)-4)</f>
        <v>45408</v>
      </c>
      <c r="M1336" s="87">
        <f>EOMONTH(tblData[[#This Row],[Birthday 2024]],0)</f>
        <v>45412</v>
      </c>
      <c r="N1336" s="87" t="b">
        <f>MEDIAN(tblData[[#This Row],[Last - 5]:[Last]],tblData[[#This Row],[Birthday 2024]])=tblData[[#This Row],[Birthday 2024]]</f>
        <v>0</v>
      </c>
      <c r="O1336" s="87" t="b">
        <f>DAY(tblData[[#This Row],[Birthday 2024]]) = DAY(EDATE(tblData[[#This Row],[Birthday 2024]],6))</f>
        <v>1</v>
      </c>
      <c r="P1336" s="87" t="b">
        <f>IF((tblData[[#This Row],[Day of week]]=7)+(tblData[[#This Row],[Day of week]]=6),TRUE,FALSE)</f>
        <v>0</v>
      </c>
      <c r="Q1336" s="3">
        <f>IF(tblData[[#This Row],[Is Weekend]],DAY(tblData[[#This Row],[Birthday 2024]]),0)</f>
        <v>0</v>
      </c>
    </row>
    <row r="1337" spans="2:17" ht="23.25" customHeight="1" x14ac:dyDescent="0.25">
      <c r="B1337" s="19" t="s">
        <v>1304</v>
      </c>
      <c r="C1337" s="20">
        <v>37677</v>
      </c>
      <c r="D1337" s="86">
        <f>DATE(2024,MONTH(tblData[[#This Row],[Birthday (MM/DD/YYYY)]]),DAY(tblData[[#This Row],[Birthday (MM/DD/YYYY)]]))</f>
        <v>45347</v>
      </c>
      <c r="E1337" s="3">
        <f>WEEKDAY(tblData[[#This Row],[Birthday 2024]],2)</f>
        <v>7</v>
      </c>
      <c r="F1337" s="3">
        <f>WEEKDAY(DATE(2024,MONTH(tblData[[#This Row],[Birthday 2024]]),1),2)</f>
        <v>4</v>
      </c>
      <c r="G1337" s="87">
        <f>DATE(2024,MONTH(tblData[[#This Row],[Birthday 2024]]),1)</f>
        <v>45323</v>
      </c>
      <c r="H1337" s="87">
        <f>IF(tblData[[#This Row],[First Day of week of the month]]&lt;=2,tblData[[#This Row],[First Day of week]]+2-tblData[[#This Row],[First Day of week of the month]],tblData[[#This Row],[First Day of week]]+7-tblData[[#This Row],[First Day of week of the month]]+2)</f>
        <v>45328</v>
      </c>
      <c r="I1337" s="87">
        <f>tblData[[#This Row],[First Tuesday of the month]]+7*2</f>
        <v>45342</v>
      </c>
      <c r="J1337" s="3" t="b">
        <f>tblData[[#This Row],[Third Tuesday of the month]]=tblData[[#This Row],[Birthday 2024]]</f>
        <v>0</v>
      </c>
      <c r="K1337" s="87" cm="1">
        <f t="array" ref="K1337">tblData[[#This Row],[Birthday 2024]]-_xlfn.SWITCH(tblData[[#This Row],[Day of week]],7,0,6,6,5,5,4,4,3,3,2,2,1,1)</f>
        <v>45347</v>
      </c>
      <c r="L1337" s="87">
        <f>IF(MONTH(tblData[[#This Row],[Birthday 2024]])=2,DATE(2024,2,25),EOMONTH(tblData[[#This Row],[Birthday 2024]],0)-4)</f>
        <v>45347</v>
      </c>
      <c r="M1337" s="87">
        <f>EOMONTH(tblData[[#This Row],[Birthday 2024]],0)</f>
        <v>45351</v>
      </c>
      <c r="N1337" s="87" t="b">
        <f>MEDIAN(tblData[[#This Row],[Last - 5]:[Last]],tblData[[#This Row],[Birthday 2024]])=tblData[[#This Row],[Birthday 2024]]</f>
        <v>1</v>
      </c>
      <c r="O1337" s="87" t="b">
        <f>DAY(tblData[[#This Row],[Birthday 2024]]) = DAY(EDATE(tblData[[#This Row],[Birthday 2024]],6))</f>
        <v>1</v>
      </c>
      <c r="P1337" s="87" t="b">
        <f>IF((tblData[[#This Row],[Day of week]]=7)+(tblData[[#This Row],[Day of week]]=6),TRUE,FALSE)</f>
        <v>1</v>
      </c>
      <c r="Q1337" s="3">
        <f>IF(tblData[[#This Row],[Is Weekend]],DAY(tblData[[#This Row],[Birthday 2024]]),0)</f>
        <v>25</v>
      </c>
    </row>
    <row r="1338" spans="2:17" ht="23.25" customHeight="1" x14ac:dyDescent="0.25">
      <c r="B1338" s="19" t="s">
        <v>1305</v>
      </c>
      <c r="C1338" s="20">
        <v>37579</v>
      </c>
      <c r="D1338" s="86">
        <f>DATE(2024,MONTH(tblData[[#This Row],[Birthday (MM/DD/YYYY)]]),DAY(tblData[[#This Row],[Birthday (MM/DD/YYYY)]]))</f>
        <v>45615</v>
      </c>
      <c r="E1338" s="3">
        <f>WEEKDAY(tblData[[#This Row],[Birthday 2024]],2)</f>
        <v>2</v>
      </c>
      <c r="F1338" s="3">
        <f>WEEKDAY(DATE(2024,MONTH(tblData[[#This Row],[Birthday 2024]]),1),2)</f>
        <v>5</v>
      </c>
      <c r="G1338" s="87">
        <f>DATE(2024,MONTH(tblData[[#This Row],[Birthday 2024]]),1)</f>
        <v>45597</v>
      </c>
      <c r="H1338" s="87">
        <f>IF(tblData[[#This Row],[First Day of week of the month]]&lt;=2,tblData[[#This Row],[First Day of week]]+2-tblData[[#This Row],[First Day of week of the month]],tblData[[#This Row],[First Day of week]]+7-tblData[[#This Row],[First Day of week of the month]]+2)</f>
        <v>45601</v>
      </c>
      <c r="I1338" s="87">
        <f>tblData[[#This Row],[First Tuesday of the month]]+7*2</f>
        <v>45615</v>
      </c>
      <c r="J1338" s="3" t="b">
        <f>tblData[[#This Row],[Third Tuesday of the month]]=tblData[[#This Row],[Birthday 2024]]</f>
        <v>1</v>
      </c>
      <c r="K1338" s="87" cm="1">
        <f t="array" ref="K1338">tblData[[#This Row],[Birthday 2024]]-_xlfn.SWITCH(tblData[[#This Row],[Day of week]],7,0,6,6,5,5,4,4,3,3,2,2,1,1)</f>
        <v>45613</v>
      </c>
      <c r="L1338" s="87">
        <f>IF(MONTH(tblData[[#This Row],[Birthday 2024]])=2,DATE(2024,2,25),EOMONTH(tblData[[#This Row],[Birthday 2024]],0)-4)</f>
        <v>45622</v>
      </c>
      <c r="M1338" s="87">
        <f>EOMONTH(tblData[[#This Row],[Birthday 2024]],0)</f>
        <v>45626</v>
      </c>
      <c r="N1338" s="87" t="b">
        <f>MEDIAN(tblData[[#This Row],[Last - 5]:[Last]],tblData[[#This Row],[Birthday 2024]])=tblData[[#This Row],[Birthday 2024]]</f>
        <v>0</v>
      </c>
      <c r="O1338" s="87" t="b">
        <f>DAY(tblData[[#This Row],[Birthday 2024]]) = DAY(EDATE(tblData[[#This Row],[Birthday 2024]],6))</f>
        <v>1</v>
      </c>
      <c r="P1338" s="87" t="b">
        <f>IF((tblData[[#This Row],[Day of week]]=7)+(tblData[[#This Row],[Day of week]]=6),TRUE,FALSE)</f>
        <v>0</v>
      </c>
      <c r="Q1338" s="3">
        <f>IF(tblData[[#This Row],[Is Weekend]],DAY(tblData[[#This Row],[Birthday 2024]]),0)</f>
        <v>0</v>
      </c>
    </row>
    <row r="1339" spans="2:17" ht="23.25" customHeight="1" x14ac:dyDescent="0.25">
      <c r="B1339" s="19" t="s">
        <v>1306</v>
      </c>
      <c r="C1339" s="20">
        <v>37832</v>
      </c>
      <c r="D1339" s="86">
        <f>DATE(2024,MONTH(tblData[[#This Row],[Birthday (MM/DD/YYYY)]]),DAY(tblData[[#This Row],[Birthday (MM/DD/YYYY)]]))</f>
        <v>45503</v>
      </c>
      <c r="E1339" s="3">
        <f>WEEKDAY(tblData[[#This Row],[Birthday 2024]],2)</f>
        <v>2</v>
      </c>
      <c r="F1339" s="3">
        <f>WEEKDAY(DATE(2024,MONTH(tblData[[#This Row],[Birthday 2024]]),1),2)</f>
        <v>1</v>
      </c>
      <c r="G1339" s="87">
        <f>DATE(2024,MONTH(tblData[[#This Row],[Birthday 2024]]),1)</f>
        <v>45474</v>
      </c>
      <c r="H1339" s="87">
        <f>IF(tblData[[#This Row],[First Day of week of the month]]&lt;=2,tblData[[#This Row],[First Day of week]]+2-tblData[[#This Row],[First Day of week of the month]],tblData[[#This Row],[First Day of week]]+7-tblData[[#This Row],[First Day of week of the month]]+2)</f>
        <v>45475</v>
      </c>
      <c r="I1339" s="87">
        <f>tblData[[#This Row],[First Tuesday of the month]]+7*2</f>
        <v>45489</v>
      </c>
      <c r="J1339" s="3" t="b">
        <f>tblData[[#This Row],[Third Tuesday of the month]]=tblData[[#This Row],[Birthday 2024]]</f>
        <v>0</v>
      </c>
      <c r="K1339" s="87" cm="1">
        <f t="array" ref="K1339">tblData[[#This Row],[Birthday 2024]]-_xlfn.SWITCH(tblData[[#This Row],[Day of week]],7,0,6,6,5,5,4,4,3,3,2,2,1,1)</f>
        <v>45501</v>
      </c>
      <c r="L1339" s="87">
        <f>IF(MONTH(tblData[[#This Row],[Birthday 2024]])=2,DATE(2024,2,25),EOMONTH(tblData[[#This Row],[Birthday 2024]],0)-4)</f>
        <v>45500</v>
      </c>
      <c r="M1339" s="87">
        <f>EOMONTH(tblData[[#This Row],[Birthday 2024]],0)</f>
        <v>45504</v>
      </c>
      <c r="N1339" s="87" t="b">
        <f>MEDIAN(tblData[[#This Row],[Last - 5]:[Last]],tblData[[#This Row],[Birthday 2024]])=tblData[[#This Row],[Birthday 2024]]</f>
        <v>1</v>
      </c>
      <c r="O1339" s="87" t="b">
        <f>DAY(tblData[[#This Row],[Birthday 2024]]) = DAY(EDATE(tblData[[#This Row],[Birthday 2024]],6))</f>
        <v>1</v>
      </c>
      <c r="P1339" s="87" t="b">
        <f>IF((tblData[[#This Row],[Day of week]]=7)+(tblData[[#This Row],[Day of week]]=6),TRUE,FALSE)</f>
        <v>0</v>
      </c>
      <c r="Q1339" s="3">
        <f>IF(tblData[[#This Row],[Is Weekend]],DAY(tblData[[#This Row],[Birthday 2024]]),0)</f>
        <v>0</v>
      </c>
    </row>
    <row r="1340" spans="2:17" ht="23.25" customHeight="1" x14ac:dyDescent="0.25">
      <c r="B1340" s="19" t="s">
        <v>1307</v>
      </c>
      <c r="C1340" s="20">
        <v>36991</v>
      </c>
      <c r="D1340" s="86">
        <f>DATE(2024,MONTH(tblData[[#This Row],[Birthday (MM/DD/YYYY)]]),DAY(tblData[[#This Row],[Birthday (MM/DD/YYYY)]]))</f>
        <v>45392</v>
      </c>
      <c r="E1340" s="3">
        <f>WEEKDAY(tblData[[#This Row],[Birthday 2024]],2)</f>
        <v>3</v>
      </c>
      <c r="F1340" s="3">
        <f>WEEKDAY(DATE(2024,MONTH(tblData[[#This Row],[Birthday 2024]]),1),2)</f>
        <v>1</v>
      </c>
      <c r="G1340" s="87">
        <f>DATE(2024,MONTH(tblData[[#This Row],[Birthday 2024]]),1)</f>
        <v>45383</v>
      </c>
      <c r="H1340" s="87">
        <f>IF(tblData[[#This Row],[First Day of week of the month]]&lt;=2,tblData[[#This Row],[First Day of week]]+2-tblData[[#This Row],[First Day of week of the month]],tblData[[#This Row],[First Day of week]]+7-tblData[[#This Row],[First Day of week of the month]]+2)</f>
        <v>45384</v>
      </c>
      <c r="I1340" s="87">
        <f>tblData[[#This Row],[First Tuesday of the month]]+7*2</f>
        <v>45398</v>
      </c>
      <c r="J1340" s="3" t="b">
        <f>tblData[[#This Row],[Third Tuesday of the month]]=tblData[[#This Row],[Birthday 2024]]</f>
        <v>0</v>
      </c>
      <c r="K1340" s="87" cm="1">
        <f t="array" ref="K1340">tblData[[#This Row],[Birthday 2024]]-_xlfn.SWITCH(tblData[[#This Row],[Day of week]],7,0,6,6,5,5,4,4,3,3,2,2,1,1)</f>
        <v>45389</v>
      </c>
      <c r="L1340" s="87">
        <f>IF(MONTH(tblData[[#This Row],[Birthday 2024]])=2,DATE(2024,2,25),EOMONTH(tblData[[#This Row],[Birthday 2024]],0)-4)</f>
        <v>45408</v>
      </c>
      <c r="M1340" s="87">
        <f>EOMONTH(tblData[[#This Row],[Birthday 2024]],0)</f>
        <v>45412</v>
      </c>
      <c r="N1340" s="87" t="b">
        <f>MEDIAN(tblData[[#This Row],[Last - 5]:[Last]],tblData[[#This Row],[Birthday 2024]])=tblData[[#This Row],[Birthday 2024]]</f>
        <v>0</v>
      </c>
      <c r="O1340" s="87" t="b">
        <f>DAY(tblData[[#This Row],[Birthday 2024]]) = DAY(EDATE(tblData[[#This Row],[Birthday 2024]],6))</f>
        <v>1</v>
      </c>
      <c r="P1340" s="87" t="b">
        <f>IF((tblData[[#This Row],[Day of week]]=7)+(tblData[[#This Row],[Day of week]]=6),TRUE,FALSE)</f>
        <v>0</v>
      </c>
      <c r="Q1340" s="3">
        <f>IF(tblData[[#This Row],[Is Weekend]],DAY(tblData[[#This Row],[Birthday 2024]]),0)</f>
        <v>0</v>
      </c>
    </row>
    <row r="1341" spans="2:17" ht="23.25" customHeight="1" x14ac:dyDescent="0.25">
      <c r="B1341" s="19" t="s">
        <v>1308</v>
      </c>
      <c r="C1341" s="20">
        <v>37033</v>
      </c>
      <c r="D1341" s="86">
        <f>DATE(2024,MONTH(tblData[[#This Row],[Birthday (MM/DD/YYYY)]]),DAY(tblData[[#This Row],[Birthday (MM/DD/YYYY)]]))</f>
        <v>45434</v>
      </c>
      <c r="E1341" s="3">
        <f>WEEKDAY(tblData[[#This Row],[Birthday 2024]],2)</f>
        <v>3</v>
      </c>
      <c r="F1341" s="3">
        <f>WEEKDAY(DATE(2024,MONTH(tblData[[#This Row],[Birthday 2024]]),1),2)</f>
        <v>3</v>
      </c>
      <c r="G1341" s="87">
        <f>DATE(2024,MONTH(tblData[[#This Row],[Birthday 2024]]),1)</f>
        <v>45413</v>
      </c>
      <c r="H1341" s="87">
        <f>IF(tblData[[#This Row],[First Day of week of the month]]&lt;=2,tblData[[#This Row],[First Day of week]]+2-tblData[[#This Row],[First Day of week of the month]],tblData[[#This Row],[First Day of week]]+7-tblData[[#This Row],[First Day of week of the month]]+2)</f>
        <v>45419</v>
      </c>
      <c r="I1341" s="87">
        <f>tblData[[#This Row],[First Tuesday of the month]]+7*2</f>
        <v>45433</v>
      </c>
      <c r="J1341" s="3" t="b">
        <f>tblData[[#This Row],[Third Tuesday of the month]]=tblData[[#This Row],[Birthday 2024]]</f>
        <v>0</v>
      </c>
      <c r="K1341" s="87" cm="1">
        <f t="array" ref="K1341">tblData[[#This Row],[Birthday 2024]]-_xlfn.SWITCH(tblData[[#This Row],[Day of week]],7,0,6,6,5,5,4,4,3,3,2,2,1,1)</f>
        <v>45431</v>
      </c>
      <c r="L1341" s="87">
        <f>IF(MONTH(tblData[[#This Row],[Birthday 2024]])=2,DATE(2024,2,25),EOMONTH(tblData[[#This Row],[Birthday 2024]],0)-4)</f>
        <v>45439</v>
      </c>
      <c r="M1341" s="87">
        <f>EOMONTH(tblData[[#This Row],[Birthday 2024]],0)</f>
        <v>45443</v>
      </c>
      <c r="N1341" s="87" t="b">
        <f>MEDIAN(tblData[[#This Row],[Last - 5]:[Last]],tblData[[#This Row],[Birthday 2024]])=tblData[[#This Row],[Birthday 2024]]</f>
        <v>0</v>
      </c>
      <c r="O1341" s="87" t="b">
        <f>DAY(tblData[[#This Row],[Birthday 2024]]) = DAY(EDATE(tblData[[#This Row],[Birthday 2024]],6))</f>
        <v>1</v>
      </c>
      <c r="P1341" s="87" t="b">
        <f>IF((tblData[[#This Row],[Day of week]]=7)+(tblData[[#This Row],[Day of week]]=6),TRUE,FALSE)</f>
        <v>0</v>
      </c>
      <c r="Q1341" s="3">
        <f>IF(tblData[[#This Row],[Is Weekend]],DAY(tblData[[#This Row],[Birthday 2024]]),0)</f>
        <v>0</v>
      </c>
    </row>
    <row r="1342" spans="2:17" ht="23.25" customHeight="1" x14ac:dyDescent="0.25">
      <c r="B1342" s="19" t="s">
        <v>1309</v>
      </c>
      <c r="C1342" s="20">
        <v>38296</v>
      </c>
      <c r="D1342" s="86">
        <f>DATE(2024,MONTH(tblData[[#This Row],[Birthday (MM/DD/YYYY)]]),DAY(tblData[[#This Row],[Birthday (MM/DD/YYYY)]]))</f>
        <v>45601</v>
      </c>
      <c r="E1342" s="3">
        <f>WEEKDAY(tblData[[#This Row],[Birthday 2024]],2)</f>
        <v>2</v>
      </c>
      <c r="F1342" s="3">
        <f>WEEKDAY(DATE(2024,MONTH(tblData[[#This Row],[Birthday 2024]]),1),2)</f>
        <v>5</v>
      </c>
      <c r="G1342" s="87">
        <f>DATE(2024,MONTH(tblData[[#This Row],[Birthday 2024]]),1)</f>
        <v>45597</v>
      </c>
      <c r="H1342" s="87">
        <f>IF(tblData[[#This Row],[First Day of week of the month]]&lt;=2,tblData[[#This Row],[First Day of week]]+2-tblData[[#This Row],[First Day of week of the month]],tblData[[#This Row],[First Day of week]]+7-tblData[[#This Row],[First Day of week of the month]]+2)</f>
        <v>45601</v>
      </c>
      <c r="I1342" s="87">
        <f>tblData[[#This Row],[First Tuesday of the month]]+7*2</f>
        <v>45615</v>
      </c>
      <c r="J1342" s="3" t="b">
        <f>tblData[[#This Row],[Third Tuesday of the month]]=tblData[[#This Row],[Birthday 2024]]</f>
        <v>0</v>
      </c>
      <c r="K1342" s="87" cm="1">
        <f t="array" ref="K1342">tblData[[#This Row],[Birthday 2024]]-_xlfn.SWITCH(tblData[[#This Row],[Day of week]],7,0,6,6,5,5,4,4,3,3,2,2,1,1)</f>
        <v>45599</v>
      </c>
      <c r="L1342" s="87">
        <f>IF(MONTH(tblData[[#This Row],[Birthday 2024]])=2,DATE(2024,2,25),EOMONTH(tblData[[#This Row],[Birthday 2024]],0)-4)</f>
        <v>45622</v>
      </c>
      <c r="M1342" s="87">
        <f>EOMONTH(tblData[[#This Row],[Birthday 2024]],0)</f>
        <v>45626</v>
      </c>
      <c r="N1342" s="87" t="b">
        <f>MEDIAN(tblData[[#This Row],[Last - 5]:[Last]],tblData[[#This Row],[Birthday 2024]])=tblData[[#This Row],[Birthday 2024]]</f>
        <v>0</v>
      </c>
      <c r="O1342" s="87" t="b">
        <f>DAY(tblData[[#This Row],[Birthday 2024]]) = DAY(EDATE(tblData[[#This Row],[Birthday 2024]],6))</f>
        <v>1</v>
      </c>
      <c r="P1342" s="87" t="b">
        <f>IF((tblData[[#This Row],[Day of week]]=7)+(tblData[[#This Row],[Day of week]]=6),TRUE,FALSE)</f>
        <v>0</v>
      </c>
      <c r="Q1342" s="3">
        <f>IF(tblData[[#This Row],[Is Weekend]],DAY(tblData[[#This Row],[Birthday 2024]]),0)</f>
        <v>0</v>
      </c>
    </row>
    <row r="1343" spans="2:17" ht="23.25" customHeight="1" x14ac:dyDescent="0.25">
      <c r="B1343" s="19" t="s">
        <v>1310</v>
      </c>
      <c r="C1343" s="20">
        <v>36909</v>
      </c>
      <c r="D1343" s="86">
        <f>DATE(2024,MONTH(tblData[[#This Row],[Birthday (MM/DD/YYYY)]]),DAY(tblData[[#This Row],[Birthday (MM/DD/YYYY)]]))</f>
        <v>45309</v>
      </c>
      <c r="E1343" s="3">
        <f>WEEKDAY(tblData[[#This Row],[Birthday 2024]],2)</f>
        <v>4</v>
      </c>
      <c r="F1343" s="3">
        <f>WEEKDAY(DATE(2024,MONTH(tblData[[#This Row],[Birthday 2024]]),1),2)</f>
        <v>1</v>
      </c>
      <c r="G1343" s="87">
        <f>DATE(2024,MONTH(tblData[[#This Row],[Birthday 2024]]),1)</f>
        <v>45292</v>
      </c>
      <c r="H1343" s="87">
        <f>IF(tblData[[#This Row],[First Day of week of the month]]&lt;=2,tblData[[#This Row],[First Day of week]]+2-tblData[[#This Row],[First Day of week of the month]],tblData[[#This Row],[First Day of week]]+7-tblData[[#This Row],[First Day of week of the month]]+2)</f>
        <v>45293</v>
      </c>
      <c r="I1343" s="87">
        <f>tblData[[#This Row],[First Tuesday of the month]]+7*2</f>
        <v>45307</v>
      </c>
      <c r="J1343" s="3" t="b">
        <f>tblData[[#This Row],[Third Tuesday of the month]]=tblData[[#This Row],[Birthday 2024]]</f>
        <v>0</v>
      </c>
      <c r="K1343" s="87" cm="1">
        <f t="array" ref="K1343">tblData[[#This Row],[Birthday 2024]]-_xlfn.SWITCH(tblData[[#This Row],[Day of week]],7,0,6,6,5,5,4,4,3,3,2,2,1,1)</f>
        <v>45305</v>
      </c>
      <c r="L1343" s="87">
        <f>IF(MONTH(tblData[[#This Row],[Birthday 2024]])=2,DATE(2024,2,25),EOMONTH(tblData[[#This Row],[Birthday 2024]],0)-4)</f>
        <v>45318</v>
      </c>
      <c r="M1343" s="87">
        <f>EOMONTH(tblData[[#This Row],[Birthday 2024]],0)</f>
        <v>45322</v>
      </c>
      <c r="N1343" s="87" t="b">
        <f>MEDIAN(tblData[[#This Row],[Last - 5]:[Last]],tblData[[#This Row],[Birthday 2024]])=tblData[[#This Row],[Birthday 2024]]</f>
        <v>0</v>
      </c>
      <c r="O1343" s="87" t="b">
        <f>DAY(tblData[[#This Row],[Birthday 2024]]) = DAY(EDATE(tblData[[#This Row],[Birthday 2024]],6))</f>
        <v>1</v>
      </c>
      <c r="P1343" s="87" t="b">
        <f>IF((tblData[[#This Row],[Day of week]]=7)+(tblData[[#This Row],[Day of week]]=6),TRUE,FALSE)</f>
        <v>0</v>
      </c>
      <c r="Q1343" s="3">
        <f>IF(tblData[[#This Row],[Is Weekend]],DAY(tblData[[#This Row],[Birthday 2024]]),0)</f>
        <v>0</v>
      </c>
    </row>
    <row r="1344" spans="2:17" ht="23.25" customHeight="1" x14ac:dyDescent="0.25">
      <c r="B1344" s="19" t="s">
        <v>1311</v>
      </c>
      <c r="C1344" s="20">
        <v>37118</v>
      </c>
      <c r="D1344" s="86">
        <f>DATE(2024,MONTH(tblData[[#This Row],[Birthday (MM/DD/YYYY)]]),DAY(tblData[[#This Row],[Birthday (MM/DD/YYYY)]]))</f>
        <v>45519</v>
      </c>
      <c r="E1344" s="3">
        <f>WEEKDAY(tblData[[#This Row],[Birthday 2024]],2)</f>
        <v>4</v>
      </c>
      <c r="F1344" s="3">
        <f>WEEKDAY(DATE(2024,MONTH(tblData[[#This Row],[Birthday 2024]]),1),2)</f>
        <v>4</v>
      </c>
      <c r="G1344" s="87">
        <f>DATE(2024,MONTH(tblData[[#This Row],[Birthday 2024]]),1)</f>
        <v>45505</v>
      </c>
      <c r="H1344" s="87">
        <f>IF(tblData[[#This Row],[First Day of week of the month]]&lt;=2,tblData[[#This Row],[First Day of week]]+2-tblData[[#This Row],[First Day of week of the month]],tblData[[#This Row],[First Day of week]]+7-tblData[[#This Row],[First Day of week of the month]]+2)</f>
        <v>45510</v>
      </c>
      <c r="I1344" s="87">
        <f>tblData[[#This Row],[First Tuesday of the month]]+7*2</f>
        <v>45524</v>
      </c>
      <c r="J1344" s="3" t="b">
        <f>tblData[[#This Row],[Third Tuesday of the month]]=tblData[[#This Row],[Birthday 2024]]</f>
        <v>0</v>
      </c>
      <c r="K1344" s="87" cm="1">
        <f t="array" ref="K1344">tblData[[#This Row],[Birthday 2024]]-_xlfn.SWITCH(tblData[[#This Row],[Day of week]],7,0,6,6,5,5,4,4,3,3,2,2,1,1)</f>
        <v>45515</v>
      </c>
      <c r="L1344" s="87">
        <f>IF(MONTH(tblData[[#This Row],[Birthday 2024]])=2,DATE(2024,2,25),EOMONTH(tblData[[#This Row],[Birthday 2024]],0)-4)</f>
        <v>45531</v>
      </c>
      <c r="M1344" s="87">
        <f>EOMONTH(tblData[[#This Row],[Birthday 2024]],0)</f>
        <v>45535</v>
      </c>
      <c r="N1344" s="87" t="b">
        <f>MEDIAN(tblData[[#This Row],[Last - 5]:[Last]],tblData[[#This Row],[Birthday 2024]])=tblData[[#This Row],[Birthday 2024]]</f>
        <v>0</v>
      </c>
      <c r="O1344" s="87" t="b">
        <f>DAY(tblData[[#This Row],[Birthday 2024]]) = DAY(EDATE(tblData[[#This Row],[Birthday 2024]],6))</f>
        <v>1</v>
      </c>
      <c r="P1344" s="87" t="b">
        <f>IF((tblData[[#This Row],[Day of week]]=7)+(tblData[[#This Row],[Day of week]]=6),TRUE,FALSE)</f>
        <v>0</v>
      </c>
      <c r="Q1344" s="3">
        <f>IF(tblData[[#This Row],[Is Weekend]],DAY(tblData[[#This Row],[Birthday 2024]]),0)</f>
        <v>0</v>
      </c>
    </row>
    <row r="1345" spans="2:17" ht="23.25" customHeight="1" x14ac:dyDescent="0.25">
      <c r="B1345" s="19" t="s">
        <v>1312</v>
      </c>
      <c r="C1345" s="20">
        <v>37961</v>
      </c>
      <c r="D1345" s="86">
        <f>DATE(2024,MONTH(tblData[[#This Row],[Birthday (MM/DD/YYYY)]]),DAY(tblData[[#This Row],[Birthday (MM/DD/YYYY)]]))</f>
        <v>45632</v>
      </c>
      <c r="E1345" s="3">
        <f>WEEKDAY(tblData[[#This Row],[Birthday 2024]],2)</f>
        <v>5</v>
      </c>
      <c r="F1345" s="3">
        <f>WEEKDAY(DATE(2024,MONTH(tblData[[#This Row],[Birthday 2024]]),1),2)</f>
        <v>7</v>
      </c>
      <c r="G1345" s="87">
        <f>DATE(2024,MONTH(tblData[[#This Row],[Birthday 2024]]),1)</f>
        <v>45627</v>
      </c>
      <c r="H1345" s="87">
        <f>IF(tblData[[#This Row],[First Day of week of the month]]&lt;=2,tblData[[#This Row],[First Day of week]]+2-tblData[[#This Row],[First Day of week of the month]],tblData[[#This Row],[First Day of week]]+7-tblData[[#This Row],[First Day of week of the month]]+2)</f>
        <v>45629</v>
      </c>
      <c r="I1345" s="87">
        <f>tblData[[#This Row],[First Tuesday of the month]]+7*2</f>
        <v>45643</v>
      </c>
      <c r="J1345" s="3" t="b">
        <f>tblData[[#This Row],[Third Tuesday of the month]]=tblData[[#This Row],[Birthday 2024]]</f>
        <v>0</v>
      </c>
      <c r="K1345" s="87" cm="1">
        <f t="array" ref="K1345">tblData[[#This Row],[Birthday 2024]]-_xlfn.SWITCH(tblData[[#This Row],[Day of week]],7,0,6,6,5,5,4,4,3,3,2,2,1,1)</f>
        <v>45627</v>
      </c>
      <c r="L1345" s="87">
        <f>IF(MONTH(tblData[[#This Row],[Birthday 2024]])=2,DATE(2024,2,25),EOMONTH(tblData[[#This Row],[Birthday 2024]],0)-4)</f>
        <v>45653</v>
      </c>
      <c r="M1345" s="87">
        <f>EOMONTH(tblData[[#This Row],[Birthday 2024]],0)</f>
        <v>45657</v>
      </c>
      <c r="N1345" s="87" t="b">
        <f>MEDIAN(tblData[[#This Row],[Last - 5]:[Last]],tblData[[#This Row],[Birthday 2024]])=tblData[[#This Row],[Birthday 2024]]</f>
        <v>0</v>
      </c>
      <c r="O1345" s="87" t="b">
        <f>DAY(tblData[[#This Row],[Birthday 2024]]) = DAY(EDATE(tblData[[#This Row],[Birthday 2024]],6))</f>
        <v>1</v>
      </c>
      <c r="P1345" s="87" t="b">
        <f>IF((tblData[[#This Row],[Day of week]]=7)+(tblData[[#This Row],[Day of week]]=6),TRUE,FALSE)</f>
        <v>0</v>
      </c>
      <c r="Q1345" s="3">
        <f>IF(tblData[[#This Row],[Is Weekend]],DAY(tblData[[#This Row],[Birthday 2024]]),0)</f>
        <v>0</v>
      </c>
    </row>
    <row r="1346" spans="2:17" ht="23.25" customHeight="1" x14ac:dyDescent="0.25">
      <c r="B1346" s="19" t="s">
        <v>1313</v>
      </c>
      <c r="C1346" s="20">
        <v>37651</v>
      </c>
      <c r="D1346" s="86">
        <f>DATE(2024,MONTH(tblData[[#This Row],[Birthday (MM/DD/YYYY)]]),DAY(tblData[[#This Row],[Birthday (MM/DD/YYYY)]]))</f>
        <v>45321</v>
      </c>
      <c r="E1346" s="3">
        <f>WEEKDAY(tblData[[#This Row],[Birthday 2024]],2)</f>
        <v>2</v>
      </c>
      <c r="F1346" s="3">
        <f>WEEKDAY(DATE(2024,MONTH(tblData[[#This Row],[Birthday 2024]]),1),2)</f>
        <v>1</v>
      </c>
      <c r="G1346" s="87">
        <f>DATE(2024,MONTH(tblData[[#This Row],[Birthday 2024]]),1)</f>
        <v>45292</v>
      </c>
      <c r="H1346" s="87">
        <f>IF(tblData[[#This Row],[First Day of week of the month]]&lt;=2,tblData[[#This Row],[First Day of week]]+2-tblData[[#This Row],[First Day of week of the month]],tblData[[#This Row],[First Day of week]]+7-tblData[[#This Row],[First Day of week of the month]]+2)</f>
        <v>45293</v>
      </c>
      <c r="I1346" s="87">
        <f>tblData[[#This Row],[First Tuesday of the month]]+7*2</f>
        <v>45307</v>
      </c>
      <c r="J1346" s="3" t="b">
        <f>tblData[[#This Row],[Third Tuesday of the month]]=tblData[[#This Row],[Birthday 2024]]</f>
        <v>0</v>
      </c>
      <c r="K1346" s="87" cm="1">
        <f t="array" ref="K1346">tblData[[#This Row],[Birthday 2024]]-_xlfn.SWITCH(tblData[[#This Row],[Day of week]],7,0,6,6,5,5,4,4,3,3,2,2,1,1)</f>
        <v>45319</v>
      </c>
      <c r="L1346" s="87">
        <f>IF(MONTH(tblData[[#This Row],[Birthday 2024]])=2,DATE(2024,2,25),EOMONTH(tblData[[#This Row],[Birthday 2024]],0)-4)</f>
        <v>45318</v>
      </c>
      <c r="M1346" s="87">
        <f>EOMONTH(tblData[[#This Row],[Birthday 2024]],0)</f>
        <v>45322</v>
      </c>
      <c r="N1346" s="87" t="b">
        <f>MEDIAN(tblData[[#This Row],[Last - 5]:[Last]],tblData[[#This Row],[Birthday 2024]])=tblData[[#This Row],[Birthday 2024]]</f>
        <v>1</v>
      </c>
      <c r="O1346" s="87" t="b">
        <f>DAY(tblData[[#This Row],[Birthday 2024]]) = DAY(EDATE(tblData[[#This Row],[Birthday 2024]],6))</f>
        <v>1</v>
      </c>
      <c r="P1346" s="87" t="b">
        <f>IF((tblData[[#This Row],[Day of week]]=7)+(tblData[[#This Row],[Day of week]]=6),TRUE,FALSE)</f>
        <v>0</v>
      </c>
      <c r="Q1346" s="3">
        <f>IF(tblData[[#This Row],[Is Weekend]],DAY(tblData[[#This Row],[Birthday 2024]]),0)</f>
        <v>0</v>
      </c>
    </row>
    <row r="1347" spans="2:17" ht="23.25" customHeight="1" x14ac:dyDescent="0.25">
      <c r="B1347" s="19" t="s">
        <v>1314</v>
      </c>
      <c r="C1347" s="20">
        <v>37236</v>
      </c>
      <c r="D1347" s="86">
        <f>DATE(2024,MONTH(tblData[[#This Row],[Birthday (MM/DD/YYYY)]]),DAY(tblData[[#This Row],[Birthday (MM/DD/YYYY)]]))</f>
        <v>45637</v>
      </c>
      <c r="E1347" s="3">
        <f>WEEKDAY(tblData[[#This Row],[Birthday 2024]],2)</f>
        <v>3</v>
      </c>
      <c r="F1347" s="3">
        <f>WEEKDAY(DATE(2024,MONTH(tblData[[#This Row],[Birthday 2024]]),1),2)</f>
        <v>7</v>
      </c>
      <c r="G1347" s="87">
        <f>DATE(2024,MONTH(tblData[[#This Row],[Birthday 2024]]),1)</f>
        <v>45627</v>
      </c>
      <c r="H1347" s="87">
        <f>IF(tblData[[#This Row],[First Day of week of the month]]&lt;=2,tblData[[#This Row],[First Day of week]]+2-tblData[[#This Row],[First Day of week of the month]],tblData[[#This Row],[First Day of week]]+7-tblData[[#This Row],[First Day of week of the month]]+2)</f>
        <v>45629</v>
      </c>
      <c r="I1347" s="87">
        <f>tblData[[#This Row],[First Tuesday of the month]]+7*2</f>
        <v>45643</v>
      </c>
      <c r="J1347" s="3" t="b">
        <f>tblData[[#This Row],[Third Tuesday of the month]]=tblData[[#This Row],[Birthday 2024]]</f>
        <v>0</v>
      </c>
      <c r="K1347" s="87" cm="1">
        <f t="array" ref="K1347">tblData[[#This Row],[Birthday 2024]]-_xlfn.SWITCH(tblData[[#This Row],[Day of week]],7,0,6,6,5,5,4,4,3,3,2,2,1,1)</f>
        <v>45634</v>
      </c>
      <c r="L1347" s="87">
        <f>IF(MONTH(tblData[[#This Row],[Birthday 2024]])=2,DATE(2024,2,25),EOMONTH(tblData[[#This Row],[Birthday 2024]],0)-4)</f>
        <v>45653</v>
      </c>
      <c r="M1347" s="87">
        <f>EOMONTH(tblData[[#This Row],[Birthday 2024]],0)</f>
        <v>45657</v>
      </c>
      <c r="N1347" s="87" t="b">
        <f>MEDIAN(tblData[[#This Row],[Last - 5]:[Last]],tblData[[#This Row],[Birthday 2024]])=tblData[[#This Row],[Birthday 2024]]</f>
        <v>0</v>
      </c>
      <c r="O1347" s="87" t="b">
        <f>DAY(tblData[[#This Row],[Birthday 2024]]) = DAY(EDATE(tblData[[#This Row],[Birthday 2024]],6))</f>
        <v>1</v>
      </c>
      <c r="P1347" s="87" t="b">
        <f>IF((tblData[[#This Row],[Day of week]]=7)+(tblData[[#This Row],[Day of week]]=6),TRUE,FALSE)</f>
        <v>0</v>
      </c>
      <c r="Q1347" s="3">
        <f>IF(tblData[[#This Row],[Is Weekend]],DAY(tblData[[#This Row],[Birthday 2024]]),0)</f>
        <v>0</v>
      </c>
    </row>
    <row r="1348" spans="2:17" ht="23.25" customHeight="1" x14ac:dyDescent="0.25">
      <c r="B1348" s="19" t="s">
        <v>1315</v>
      </c>
      <c r="C1348" s="20">
        <v>38137</v>
      </c>
      <c r="D1348" s="86">
        <f>DATE(2024,MONTH(tblData[[#This Row],[Birthday (MM/DD/YYYY)]]),DAY(tblData[[#This Row],[Birthday (MM/DD/YYYY)]]))</f>
        <v>45442</v>
      </c>
      <c r="E1348" s="3">
        <f>WEEKDAY(tblData[[#This Row],[Birthday 2024]],2)</f>
        <v>4</v>
      </c>
      <c r="F1348" s="3">
        <f>WEEKDAY(DATE(2024,MONTH(tblData[[#This Row],[Birthday 2024]]),1),2)</f>
        <v>3</v>
      </c>
      <c r="G1348" s="87">
        <f>DATE(2024,MONTH(tblData[[#This Row],[Birthday 2024]]),1)</f>
        <v>45413</v>
      </c>
      <c r="H1348" s="87">
        <f>IF(tblData[[#This Row],[First Day of week of the month]]&lt;=2,tblData[[#This Row],[First Day of week]]+2-tblData[[#This Row],[First Day of week of the month]],tblData[[#This Row],[First Day of week]]+7-tblData[[#This Row],[First Day of week of the month]]+2)</f>
        <v>45419</v>
      </c>
      <c r="I1348" s="87">
        <f>tblData[[#This Row],[First Tuesday of the month]]+7*2</f>
        <v>45433</v>
      </c>
      <c r="J1348" s="3" t="b">
        <f>tblData[[#This Row],[Third Tuesday of the month]]=tblData[[#This Row],[Birthday 2024]]</f>
        <v>0</v>
      </c>
      <c r="K1348" s="87" cm="1">
        <f t="array" ref="K1348">tblData[[#This Row],[Birthday 2024]]-_xlfn.SWITCH(tblData[[#This Row],[Day of week]],7,0,6,6,5,5,4,4,3,3,2,2,1,1)</f>
        <v>45438</v>
      </c>
      <c r="L1348" s="87">
        <f>IF(MONTH(tblData[[#This Row],[Birthday 2024]])=2,DATE(2024,2,25),EOMONTH(tblData[[#This Row],[Birthday 2024]],0)-4)</f>
        <v>45439</v>
      </c>
      <c r="M1348" s="87">
        <f>EOMONTH(tblData[[#This Row],[Birthday 2024]],0)</f>
        <v>45443</v>
      </c>
      <c r="N1348" s="87" t="b">
        <f>MEDIAN(tblData[[#This Row],[Last - 5]:[Last]],tblData[[#This Row],[Birthday 2024]])=tblData[[#This Row],[Birthday 2024]]</f>
        <v>1</v>
      </c>
      <c r="O1348" s="87" t="b">
        <f>DAY(tblData[[#This Row],[Birthday 2024]]) = DAY(EDATE(tblData[[#This Row],[Birthday 2024]],6))</f>
        <v>1</v>
      </c>
      <c r="P1348" s="87" t="b">
        <f>IF((tblData[[#This Row],[Day of week]]=7)+(tblData[[#This Row],[Day of week]]=6),TRUE,FALSE)</f>
        <v>0</v>
      </c>
      <c r="Q1348" s="3">
        <f>IF(tblData[[#This Row],[Is Weekend]],DAY(tblData[[#This Row],[Birthday 2024]]),0)</f>
        <v>0</v>
      </c>
    </row>
    <row r="1349" spans="2:17" ht="23.25" customHeight="1" x14ac:dyDescent="0.25">
      <c r="B1349" s="19" t="s">
        <v>1316</v>
      </c>
      <c r="C1349" s="20">
        <v>37286</v>
      </c>
      <c r="D1349" s="86">
        <f>DATE(2024,MONTH(tblData[[#This Row],[Birthday (MM/DD/YYYY)]]),DAY(tblData[[#This Row],[Birthday (MM/DD/YYYY)]]))</f>
        <v>45321</v>
      </c>
      <c r="E1349" s="3">
        <f>WEEKDAY(tblData[[#This Row],[Birthday 2024]],2)</f>
        <v>2</v>
      </c>
      <c r="F1349" s="3">
        <f>WEEKDAY(DATE(2024,MONTH(tblData[[#This Row],[Birthday 2024]]),1),2)</f>
        <v>1</v>
      </c>
      <c r="G1349" s="87">
        <f>DATE(2024,MONTH(tblData[[#This Row],[Birthday 2024]]),1)</f>
        <v>45292</v>
      </c>
      <c r="H1349" s="87">
        <f>IF(tblData[[#This Row],[First Day of week of the month]]&lt;=2,tblData[[#This Row],[First Day of week]]+2-tblData[[#This Row],[First Day of week of the month]],tblData[[#This Row],[First Day of week]]+7-tblData[[#This Row],[First Day of week of the month]]+2)</f>
        <v>45293</v>
      </c>
      <c r="I1349" s="87">
        <f>tblData[[#This Row],[First Tuesday of the month]]+7*2</f>
        <v>45307</v>
      </c>
      <c r="J1349" s="3" t="b">
        <f>tblData[[#This Row],[Third Tuesday of the month]]=tblData[[#This Row],[Birthday 2024]]</f>
        <v>0</v>
      </c>
      <c r="K1349" s="87" cm="1">
        <f t="array" ref="K1349">tblData[[#This Row],[Birthday 2024]]-_xlfn.SWITCH(tblData[[#This Row],[Day of week]],7,0,6,6,5,5,4,4,3,3,2,2,1,1)</f>
        <v>45319</v>
      </c>
      <c r="L1349" s="87">
        <f>IF(MONTH(tblData[[#This Row],[Birthday 2024]])=2,DATE(2024,2,25),EOMONTH(tblData[[#This Row],[Birthday 2024]],0)-4)</f>
        <v>45318</v>
      </c>
      <c r="M1349" s="87">
        <f>EOMONTH(tblData[[#This Row],[Birthday 2024]],0)</f>
        <v>45322</v>
      </c>
      <c r="N1349" s="87" t="b">
        <f>MEDIAN(tblData[[#This Row],[Last - 5]:[Last]],tblData[[#This Row],[Birthday 2024]])=tblData[[#This Row],[Birthday 2024]]</f>
        <v>1</v>
      </c>
      <c r="O1349" s="87" t="b">
        <f>DAY(tblData[[#This Row],[Birthday 2024]]) = DAY(EDATE(tblData[[#This Row],[Birthday 2024]],6))</f>
        <v>1</v>
      </c>
      <c r="P1349" s="87" t="b">
        <f>IF((tblData[[#This Row],[Day of week]]=7)+(tblData[[#This Row],[Day of week]]=6),TRUE,FALSE)</f>
        <v>0</v>
      </c>
      <c r="Q1349" s="3">
        <f>IF(tblData[[#This Row],[Is Weekend]],DAY(tblData[[#This Row],[Birthday 2024]]),0)</f>
        <v>0</v>
      </c>
    </row>
    <row r="1350" spans="2:17" ht="23.25" customHeight="1" x14ac:dyDescent="0.25">
      <c r="B1350" s="19" t="s">
        <v>1317</v>
      </c>
      <c r="C1350" s="20">
        <v>38179</v>
      </c>
      <c r="D1350" s="86">
        <f>DATE(2024,MONTH(tblData[[#This Row],[Birthday (MM/DD/YYYY)]]),DAY(tblData[[#This Row],[Birthday (MM/DD/YYYY)]]))</f>
        <v>45484</v>
      </c>
      <c r="E1350" s="3">
        <f>WEEKDAY(tblData[[#This Row],[Birthday 2024]],2)</f>
        <v>4</v>
      </c>
      <c r="F1350" s="3">
        <f>WEEKDAY(DATE(2024,MONTH(tblData[[#This Row],[Birthday 2024]]),1),2)</f>
        <v>1</v>
      </c>
      <c r="G1350" s="87">
        <f>DATE(2024,MONTH(tblData[[#This Row],[Birthday 2024]]),1)</f>
        <v>45474</v>
      </c>
      <c r="H1350" s="87">
        <f>IF(tblData[[#This Row],[First Day of week of the month]]&lt;=2,tblData[[#This Row],[First Day of week]]+2-tblData[[#This Row],[First Day of week of the month]],tblData[[#This Row],[First Day of week]]+7-tblData[[#This Row],[First Day of week of the month]]+2)</f>
        <v>45475</v>
      </c>
      <c r="I1350" s="87">
        <f>tblData[[#This Row],[First Tuesday of the month]]+7*2</f>
        <v>45489</v>
      </c>
      <c r="J1350" s="3" t="b">
        <f>tblData[[#This Row],[Third Tuesday of the month]]=tblData[[#This Row],[Birthday 2024]]</f>
        <v>0</v>
      </c>
      <c r="K1350" s="87" cm="1">
        <f t="array" ref="K1350">tblData[[#This Row],[Birthday 2024]]-_xlfn.SWITCH(tblData[[#This Row],[Day of week]],7,0,6,6,5,5,4,4,3,3,2,2,1,1)</f>
        <v>45480</v>
      </c>
      <c r="L1350" s="87">
        <f>IF(MONTH(tblData[[#This Row],[Birthday 2024]])=2,DATE(2024,2,25),EOMONTH(tblData[[#This Row],[Birthday 2024]],0)-4)</f>
        <v>45500</v>
      </c>
      <c r="M1350" s="87">
        <f>EOMONTH(tblData[[#This Row],[Birthday 2024]],0)</f>
        <v>45504</v>
      </c>
      <c r="N1350" s="87" t="b">
        <f>MEDIAN(tblData[[#This Row],[Last - 5]:[Last]],tblData[[#This Row],[Birthday 2024]])=tblData[[#This Row],[Birthday 2024]]</f>
        <v>0</v>
      </c>
      <c r="O1350" s="87" t="b">
        <f>DAY(tblData[[#This Row],[Birthday 2024]]) = DAY(EDATE(tblData[[#This Row],[Birthday 2024]],6))</f>
        <v>1</v>
      </c>
      <c r="P1350" s="87" t="b">
        <f>IF((tblData[[#This Row],[Day of week]]=7)+(tblData[[#This Row],[Day of week]]=6),TRUE,FALSE)</f>
        <v>0</v>
      </c>
      <c r="Q1350" s="3">
        <f>IF(tblData[[#This Row],[Is Weekend]],DAY(tblData[[#This Row],[Birthday 2024]]),0)</f>
        <v>0</v>
      </c>
    </row>
    <row r="1351" spans="2:17" ht="23.25" customHeight="1" x14ac:dyDescent="0.25">
      <c r="B1351" s="19" t="s">
        <v>1318</v>
      </c>
      <c r="C1351" s="20">
        <v>38075</v>
      </c>
      <c r="D1351" s="86">
        <f>DATE(2024,MONTH(tblData[[#This Row],[Birthday (MM/DD/YYYY)]]),DAY(tblData[[#This Row],[Birthday (MM/DD/YYYY)]]))</f>
        <v>45380</v>
      </c>
      <c r="E1351" s="3">
        <f>WEEKDAY(tblData[[#This Row],[Birthday 2024]],2)</f>
        <v>5</v>
      </c>
      <c r="F1351" s="3">
        <f>WEEKDAY(DATE(2024,MONTH(tblData[[#This Row],[Birthday 2024]]),1),2)</f>
        <v>5</v>
      </c>
      <c r="G1351" s="87">
        <f>DATE(2024,MONTH(tblData[[#This Row],[Birthday 2024]]),1)</f>
        <v>45352</v>
      </c>
      <c r="H1351" s="87">
        <f>IF(tblData[[#This Row],[First Day of week of the month]]&lt;=2,tblData[[#This Row],[First Day of week]]+2-tblData[[#This Row],[First Day of week of the month]],tblData[[#This Row],[First Day of week]]+7-tblData[[#This Row],[First Day of week of the month]]+2)</f>
        <v>45356</v>
      </c>
      <c r="I1351" s="87">
        <f>tblData[[#This Row],[First Tuesday of the month]]+7*2</f>
        <v>45370</v>
      </c>
      <c r="J1351" s="3" t="b">
        <f>tblData[[#This Row],[Third Tuesday of the month]]=tblData[[#This Row],[Birthday 2024]]</f>
        <v>0</v>
      </c>
      <c r="K1351" s="87" cm="1">
        <f t="array" ref="K1351">tblData[[#This Row],[Birthday 2024]]-_xlfn.SWITCH(tblData[[#This Row],[Day of week]],7,0,6,6,5,5,4,4,3,3,2,2,1,1)</f>
        <v>45375</v>
      </c>
      <c r="L1351" s="87">
        <f>IF(MONTH(tblData[[#This Row],[Birthday 2024]])=2,DATE(2024,2,25),EOMONTH(tblData[[#This Row],[Birthday 2024]],0)-4)</f>
        <v>45378</v>
      </c>
      <c r="M1351" s="87">
        <f>EOMONTH(tblData[[#This Row],[Birthday 2024]],0)</f>
        <v>45382</v>
      </c>
      <c r="N1351" s="87" t="b">
        <f>MEDIAN(tblData[[#This Row],[Last - 5]:[Last]],tblData[[#This Row],[Birthday 2024]])=tblData[[#This Row],[Birthday 2024]]</f>
        <v>1</v>
      </c>
      <c r="O1351" s="87" t="b">
        <f>DAY(tblData[[#This Row],[Birthday 2024]]) = DAY(EDATE(tblData[[#This Row],[Birthday 2024]],6))</f>
        <v>1</v>
      </c>
      <c r="P1351" s="87" t="b">
        <f>IF((tblData[[#This Row],[Day of week]]=7)+(tblData[[#This Row],[Day of week]]=6),TRUE,FALSE)</f>
        <v>0</v>
      </c>
      <c r="Q1351" s="3">
        <f>IF(tblData[[#This Row],[Is Weekend]],DAY(tblData[[#This Row],[Birthday 2024]]),0)</f>
        <v>0</v>
      </c>
    </row>
    <row r="1352" spans="2:17" ht="23.25" customHeight="1" x14ac:dyDescent="0.25">
      <c r="B1352" s="19" t="s">
        <v>1319</v>
      </c>
      <c r="C1352" s="20">
        <v>38304</v>
      </c>
      <c r="D1352" s="86">
        <f>DATE(2024,MONTH(tblData[[#This Row],[Birthday (MM/DD/YYYY)]]),DAY(tblData[[#This Row],[Birthday (MM/DD/YYYY)]]))</f>
        <v>45609</v>
      </c>
      <c r="E1352" s="3">
        <f>WEEKDAY(tblData[[#This Row],[Birthday 2024]],2)</f>
        <v>3</v>
      </c>
      <c r="F1352" s="3">
        <f>WEEKDAY(DATE(2024,MONTH(tblData[[#This Row],[Birthday 2024]]),1),2)</f>
        <v>5</v>
      </c>
      <c r="G1352" s="87">
        <f>DATE(2024,MONTH(tblData[[#This Row],[Birthday 2024]]),1)</f>
        <v>45597</v>
      </c>
      <c r="H1352" s="87">
        <f>IF(tblData[[#This Row],[First Day of week of the month]]&lt;=2,tblData[[#This Row],[First Day of week]]+2-tblData[[#This Row],[First Day of week of the month]],tblData[[#This Row],[First Day of week]]+7-tblData[[#This Row],[First Day of week of the month]]+2)</f>
        <v>45601</v>
      </c>
      <c r="I1352" s="87">
        <f>tblData[[#This Row],[First Tuesday of the month]]+7*2</f>
        <v>45615</v>
      </c>
      <c r="J1352" s="3" t="b">
        <f>tblData[[#This Row],[Third Tuesday of the month]]=tblData[[#This Row],[Birthday 2024]]</f>
        <v>0</v>
      </c>
      <c r="K1352" s="87" cm="1">
        <f t="array" ref="K1352">tblData[[#This Row],[Birthday 2024]]-_xlfn.SWITCH(tblData[[#This Row],[Day of week]],7,0,6,6,5,5,4,4,3,3,2,2,1,1)</f>
        <v>45606</v>
      </c>
      <c r="L1352" s="87">
        <f>IF(MONTH(tblData[[#This Row],[Birthday 2024]])=2,DATE(2024,2,25),EOMONTH(tblData[[#This Row],[Birthday 2024]],0)-4)</f>
        <v>45622</v>
      </c>
      <c r="M1352" s="87">
        <f>EOMONTH(tblData[[#This Row],[Birthday 2024]],0)</f>
        <v>45626</v>
      </c>
      <c r="N1352" s="87" t="b">
        <f>MEDIAN(tblData[[#This Row],[Last - 5]:[Last]],tblData[[#This Row],[Birthday 2024]])=tblData[[#This Row],[Birthday 2024]]</f>
        <v>0</v>
      </c>
      <c r="O1352" s="87" t="b">
        <f>DAY(tblData[[#This Row],[Birthday 2024]]) = DAY(EDATE(tblData[[#This Row],[Birthday 2024]],6))</f>
        <v>1</v>
      </c>
      <c r="P1352" s="87" t="b">
        <f>IF((tblData[[#This Row],[Day of week]]=7)+(tblData[[#This Row],[Day of week]]=6),TRUE,FALSE)</f>
        <v>0</v>
      </c>
      <c r="Q1352" s="3">
        <f>IF(tblData[[#This Row],[Is Weekend]],DAY(tblData[[#This Row],[Birthday 2024]]),0)</f>
        <v>0</v>
      </c>
    </row>
    <row r="1353" spans="2:17" ht="23.25" customHeight="1" x14ac:dyDescent="0.25">
      <c r="B1353" s="19" t="s">
        <v>1320</v>
      </c>
      <c r="C1353" s="20">
        <v>38045</v>
      </c>
      <c r="D1353" s="86">
        <f>DATE(2024,MONTH(tblData[[#This Row],[Birthday (MM/DD/YYYY)]]),DAY(tblData[[#This Row],[Birthday (MM/DD/YYYY)]]))</f>
        <v>45350</v>
      </c>
      <c r="E1353" s="3">
        <f>WEEKDAY(tblData[[#This Row],[Birthday 2024]],2)</f>
        <v>3</v>
      </c>
      <c r="F1353" s="3">
        <f>WEEKDAY(DATE(2024,MONTH(tblData[[#This Row],[Birthday 2024]]),1),2)</f>
        <v>4</v>
      </c>
      <c r="G1353" s="87">
        <f>DATE(2024,MONTH(tblData[[#This Row],[Birthday 2024]]),1)</f>
        <v>45323</v>
      </c>
      <c r="H1353" s="87">
        <f>IF(tblData[[#This Row],[First Day of week of the month]]&lt;=2,tblData[[#This Row],[First Day of week]]+2-tblData[[#This Row],[First Day of week of the month]],tblData[[#This Row],[First Day of week]]+7-tblData[[#This Row],[First Day of week of the month]]+2)</f>
        <v>45328</v>
      </c>
      <c r="I1353" s="87">
        <f>tblData[[#This Row],[First Tuesday of the month]]+7*2</f>
        <v>45342</v>
      </c>
      <c r="J1353" s="3" t="b">
        <f>tblData[[#This Row],[Third Tuesday of the month]]=tblData[[#This Row],[Birthday 2024]]</f>
        <v>0</v>
      </c>
      <c r="K1353" s="87" cm="1">
        <f t="array" ref="K1353">tblData[[#This Row],[Birthday 2024]]-_xlfn.SWITCH(tblData[[#This Row],[Day of week]],7,0,6,6,5,5,4,4,3,3,2,2,1,1)</f>
        <v>45347</v>
      </c>
      <c r="L1353" s="87">
        <f>IF(MONTH(tblData[[#This Row],[Birthday 2024]])=2,DATE(2024,2,25),EOMONTH(tblData[[#This Row],[Birthday 2024]],0)-4)</f>
        <v>45347</v>
      </c>
      <c r="M1353" s="87">
        <f>EOMONTH(tblData[[#This Row],[Birthday 2024]],0)</f>
        <v>45351</v>
      </c>
      <c r="N1353" s="87" t="b">
        <f>MEDIAN(tblData[[#This Row],[Last - 5]:[Last]],tblData[[#This Row],[Birthday 2024]])=tblData[[#This Row],[Birthday 2024]]</f>
        <v>1</v>
      </c>
      <c r="O1353" s="87" t="b">
        <f>DAY(tblData[[#This Row],[Birthday 2024]]) = DAY(EDATE(tblData[[#This Row],[Birthday 2024]],6))</f>
        <v>1</v>
      </c>
      <c r="P1353" s="87" t="b">
        <f>IF((tblData[[#This Row],[Day of week]]=7)+(tblData[[#This Row],[Day of week]]=6),TRUE,FALSE)</f>
        <v>0</v>
      </c>
      <c r="Q1353" s="3">
        <f>IF(tblData[[#This Row],[Is Weekend]],DAY(tblData[[#This Row],[Birthday 2024]]),0)</f>
        <v>0</v>
      </c>
    </row>
    <row r="1354" spans="2:17" ht="23.25" customHeight="1" x14ac:dyDescent="0.25">
      <c r="B1354" s="19" t="s">
        <v>1321</v>
      </c>
      <c r="C1354" s="20">
        <v>38256</v>
      </c>
      <c r="D1354" s="86">
        <f>DATE(2024,MONTH(tblData[[#This Row],[Birthday (MM/DD/YYYY)]]),DAY(tblData[[#This Row],[Birthday (MM/DD/YYYY)]]))</f>
        <v>45561</v>
      </c>
      <c r="E1354" s="3">
        <f>WEEKDAY(tblData[[#This Row],[Birthday 2024]],2)</f>
        <v>4</v>
      </c>
      <c r="F1354" s="3">
        <f>WEEKDAY(DATE(2024,MONTH(tblData[[#This Row],[Birthday 2024]]),1),2)</f>
        <v>7</v>
      </c>
      <c r="G1354" s="87">
        <f>DATE(2024,MONTH(tblData[[#This Row],[Birthday 2024]]),1)</f>
        <v>45536</v>
      </c>
      <c r="H1354" s="87">
        <f>IF(tblData[[#This Row],[First Day of week of the month]]&lt;=2,tblData[[#This Row],[First Day of week]]+2-tblData[[#This Row],[First Day of week of the month]],tblData[[#This Row],[First Day of week]]+7-tblData[[#This Row],[First Day of week of the month]]+2)</f>
        <v>45538</v>
      </c>
      <c r="I1354" s="87">
        <f>tblData[[#This Row],[First Tuesday of the month]]+7*2</f>
        <v>45552</v>
      </c>
      <c r="J1354" s="3" t="b">
        <f>tblData[[#This Row],[Third Tuesday of the month]]=tblData[[#This Row],[Birthday 2024]]</f>
        <v>0</v>
      </c>
      <c r="K1354" s="87" cm="1">
        <f t="array" ref="K1354">tblData[[#This Row],[Birthday 2024]]-_xlfn.SWITCH(tblData[[#This Row],[Day of week]],7,0,6,6,5,5,4,4,3,3,2,2,1,1)</f>
        <v>45557</v>
      </c>
      <c r="L1354" s="87">
        <f>IF(MONTH(tblData[[#This Row],[Birthday 2024]])=2,DATE(2024,2,25),EOMONTH(tblData[[#This Row],[Birthday 2024]],0)-4)</f>
        <v>45561</v>
      </c>
      <c r="M1354" s="87">
        <f>EOMONTH(tblData[[#This Row],[Birthday 2024]],0)</f>
        <v>45565</v>
      </c>
      <c r="N1354" s="87" t="b">
        <f>MEDIAN(tblData[[#This Row],[Last - 5]:[Last]],tblData[[#This Row],[Birthday 2024]])=tblData[[#This Row],[Birthday 2024]]</f>
        <v>1</v>
      </c>
      <c r="O1354" s="87" t="b">
        <f>DAY(tblData[[#This Row],[Birthday 2024]]) = DAY(EDATE(tblData[[#This Row],[Birthday 2024]],6))</f>
        <v>1</v>
      </c>
      <c r="P1354" s="87" t="b">
        <f>IF((tblData[[#This Row],[Day of week]]=7)+(tblData[[#This Row],[Day of week]]=6),TRUE,FALSE)</f>
        <v>0</v>
      </c>
      <c r="Q1354" s="3">
        <f>IF(tblData[[#This Row],[Is Weekend]],DAY(tblData[[#This Row],[Birthday 2024]]),0)</f>
        <v>0</v>
      </c>
    </row>
    <row r="1355" spans="2:17" ht="23.25" customHeight="1" x14ac:dyDescent="0.25">
      <c r="B1355" s="19" t="s">
        <v>1322</v>
      </c>
      <c r="C1355" s="20">
        <v>37364</v>
      </c>
      <c r="D1355" s="86">
        <f>DATE(2024,MONTH(tblData[[#This Row],[Birthday (MM/DD/YYYY)]]),DAY(tblData[[#This Row],[Birthday (MM/DD/YYYY)]]))</f>
        <v>45400</v>
      </c>
      <c r="E1355" s="3">
        <f>WEEKDAY(tblData[[#This Row],[Birthday 2024]],2)</f>
        <v>4</v>
      </c>
      <c r="F1355" s="3">
        <f>WEEKDAY(DATE(2024,MONTH(tblData[[#This Row],[Birthday 2024]]),1),2)</f>
        <v>1</v>
      </c>
      <c r="G1355" s="87">
        <f>DATE(2024,MONTH(tblData[[#This Row],[Birthday 2024]]),1)</f>
        <v>45383</v>
      </c>
      <c r="H1355" s="87">
        <f>IF(tblData[[#This Row],[First Day of week of the month]]&lt;=2,tblData[[#This Row],[First Day of week]]+2-tblData[[#This Row],[First Day of week of the month]],tblData[[#This Row],[First Day of week]]+7-tblData[[#This Row],[First Day of week of the month]]+2)</f>
        <v>45384</v>
      </c>
      <c r="I1355" s="87">
        <f>tblData[[#This Row],[First Tuesday of the month]]+7*2</f>
        <v>45398</v>
      </c>
      <c r="J1355" s="3" t="b">
        <f>tblData[[#This Row],[Third Tuesday of the month]]=tblData[[#This Row],[Birthday 2024]]</f>
        <v>0</v>
      </c>
      <c r="K1355" s="87" cm="1">
        <f t="array" ref="K1355">tblData[[#This Row],[Birthday 2024]]-_xlfn.SWITCH(tblData[[#This Row],[Day of week]],7,0,6,6,5,5,4,4,3,3,2,2,1,1)</f>
        <v>45396</v>
      </c>
      <c r="L1355" s="87">
        <f>IF(MONTH(tblData[[#This Row],[Birthday 2024]])=2,DATE(2024,2,25),EOMONTH(tblData[[#This Row],[Birthday 2024]],0)-4)</f>
        <v>45408</v>
      </c>
      <c r="M1355" s="87">
        <f>EOMONTH(tblData[[#This Row],[Birthday 2024]],0)</f>
        <v>45412</v>
      </c>
      <c r="N1355" s="87" t="b">
        <f>MEDIAN(tblData[[#This Row],[Last - 5]:[Last]],tblData[[#This Row],[Birthday 2024]])=tblData[[#This Row],[Birthday 2024]]</f>
        <v>0</v>
      </c>
      <c r="O1355" s="87" t="b">
        <f>DAY(tblData[[#This Row],[Birthday 2024]]) = DAY(EDATE(tblData[[#This Row],[Birthday 2024]],6))</f>
        <v>1</v>
      </c>
      <c r="P1355" s="87" t="b">
        <f>IF((tblData[[#This Row],[Day of week]]=7)+(tblData[[#This Row],[Day of week]]=6),TRUE,FALSE)</f>
        <v>0</v>
      </c>
      <c r="Q1355" s="3">
        <f>IF(tblData[[#This Row],[Is Weekend]],DAY(tblData[[#This Row],[Birthday 2024]]),0)</f>
        <v>0</v>
      </c>
    </row>
    <row r="1356" spans="2:17" ht="23.25" customHeight="1" x14ac:dyDescent="0.25">
      <c r="B1356" s="19" t="s">
        <v>1323</v>
      </c>
      <c r="C1356" s="20">
        <v>37818</v>
      </c>
      <c r="D1356" s="86">
        <f>DATE(2024,MONTH(tblData[[#This Row],[Birthday (MM/DD/YYYY)]]),DAY(tblData[[#This Row],[Birthday (MM/DD/YYYY)]]))</f>
        <v>45489</v>
      </c>
      <c r="E1356" s="3">
        <f>WEEKDAY(tblData[[#This Row],[Birthday 2024]],2)</f>
        <v>2</v>
      </c>
      <c r="F1356" s="3">
        <f>WEEKDAY(DATE(2024,MONTH(tblData[[#This Row],[Birthday 2024]]),1),2)</f>
        <v>1</v>
      </c>
      <c r="G1356" s="87">
        <f>DATE(2024,MONTH(tblData[[#This Row],[Birthday 2024]]),1)</f>
        <v>45474</v>
      </c>
      <c r="H1356" s="87">
        <f>IF(tblData[[#This Row],[First Day of week of the month]]&lt;=2,tblData[[#This Row],[First Day of week]]+2-tblData[[#This Row],[First Day of week of the month]],tblData[[#This Row],[First Day of week]]+7-tblData[[#This Row],[First Day of week of the month]]+2)</f>
        <v>45475</v>
      </c>
      <c r="I1356" s="87">
        <f>tblData[[#This Row],[First Tuesday of the month]]+7*2</f>
        <v>45489</v>
      </c>
      <c r="J1356" s="3" t="b">
        <f>tblData[[#This Row],[Third Tuesday of the month]]=tblData[[#This Row],[Birthday 2024]]</f>
        <v>1</v>
      </c>
      <c r="K1356" s="87" cm="1">
        <f t="array" ref="K1356">tblData[[#This Row],[Birthday 2024]]-_xlfn.SWITCH(tblData[[#This Row],[Day of week]],7,0,6,6,5,5,4,4,3,3,2,2,1,1)</f>
        <v>45487</v>
      </c>
      <c r="L1356" s="87">
        <f>IF(MONTH(tblData[[#This Row],[Birthday 2024]])=2,DATE(2024,2,25),EOMONTH(tblData[[#This Row],[Birthday 2024]],0)-4)</f>
        <v>45500</v>
      </c>
      <c r="M1356" s="87">
        <f>EOMONTH(tblData[[#This Row],[Birthday 2024]],0)</f>
        <v>45504</v>
      </c>
      <c r="N1356" s="87" t="b">
        <f>MEDIAN(tblData[[#This Row],[Last - 5]:[Last]],tblData[[#This Row],[Birthday 2024]])=tblData[[#This Row],[Birthday 2024]]</f>
        <v>0</v>
      </c>
      <c r="O1356" s="87" t="b">
        <f>DAY(tblData[[#This Row],[Birthday 2024]]) = DAY(EDATE(tblData[[#This Row],[Birthday 2024]],6))</f>
        <v>1</v>
      </c>
      <c r="P1356" s="87" t="b">
        <f>IF((tblData[[#This Row],[Day of week]]=7)+(tblData[[#This Row],[Day of week]]=6),TRUE,FALSE)</f>
        <v>0</v>
      </c>
      <c r="Q1356" s="3">
        <f>IF(tblData[[#This Row],[Is Weekend]],DAY(tblData[[#This Row],[Birthday 2024]]),0)</f>
        <v>0</v>
      </c>
    </row>
    <row r="1357" spans="2:17" ht="23.25" customHeight="1" x14ac:dyDescent="0.25">
      <c r="B1357" s="19" t="s">
        <v>1324</v>
      </c>
      <c r="C1357" s="20">
        <v>37948</v>
      </c>
      <c r="D1357" s="86">
        <f>DATE(2024,MONTH(tblData[[#This Row],[Birthday (MM/DD/YYYY)]]),DAY(tblData[[#This Row],[Birthday (MM/DD/YYYY)]]))</f>
        <v>45619</v>
      </c>
      <c r="E1357" s="3">
        <f>WEEKDAY(tblData[[#This Row],[Birthday 2024]],2)</f>
        <v>6</v>
      </c>
      <c r="F1357" s="3">
        <f>WEEKDAY(DATE(2024,MONTH(tblData[[#This Row],[Birthday 2024]]),1),2)</f>
        <v>5</v>
      </c>
      <c r="G1357" s="87">
        <f>DATE(2024,MONTH(tblData[[#This Row],[Birthday 2024]]),1)</f>
        <v>45597</v>
      </c>
      <c r="H1357" s="87">
        <f>IF(tblData[[#This Row],[First Day of week of the month]]&lt;=2,tblData[[#This Row],[First Day of week]]+2-tblData[[#This Row],[First Day of week of the month]],tblData[[#This Row],[First Day of week]]+7-tblData[[#This Row],[First Day of week of the month]]+2)</f>
        <v>45601</v>
      </c>
      <c r="I1357" s="87">
        <f>tblData[[#This Row],[First Tuesday of the month]]+7*2</f>
        <v>45615</v>
      </c>
      <c r="J1357" s="3" t="b">
        <f>tblData[[#This Row],[Third Tuesday of the month]]=tblData[[#This Row],[Birthday 2024]]</f>
        <v>0</v>
      </c>
      <c r="K1357" s="87" cm="1">
        <f t="array" ref="K1357">tblData[[#This Row],[Birthday 2024]]-_xlfn.SWITCH(tblData[[#This Row],[Day of week]],7,0,6,6,5,5,4,4,3,3,2,2,1,1)</f>
        <v>45613</v>
      </c>
      <c r="L1357" s="87">
        <f>IF(MONTH(tblData[[#This Row],[Birthday 2024]])=2,DATE(2024,2,25),EOMONTH(tblData[[#This Row],[Birthday 2024]],0)-4)</f>
        <v>45622</v>
      </c>
      <c r="M1357" s="87">
        <f>EOMONTH(tblData[[#This Row],[Birthday 2024]],0)</f>
        <v>45626</v>
      </c>
      <c r="N1357" s="87" t="b">
        <f>MEDIAN(tblData[[#This Row],[Last - 5]:[Last]],tblData[[#This Row],[Birthday 2024]])=tblData[[#This Row],[Birthday 2024]]</f>
        <v>0</v>
      </c>
      <c r="O1357" s="87" t="b">
        <f>DAY(tblData[[#This Row],[Birthday 2024]]) = DAY(EDATE(tblData[[#This Row],[Birthday 2024]],6))</f>
        <v>1</v>
      </c>
      <c r="P1357" s="87" t="b">
        <f>IF((tblData[[#This Row],[Day of week]]=7)+(tblData[[#This Row],[Day of week]]=6),TRUE,FALSE)</f>
        <v>1</v>
      </c>
      <c r="Q1357" s="3">
        <f>IF(tblData[[#This Row],[Is Weekend]],DAY(tblData[[#This Row],[Birthday 2024]]),0)</f>
        <v>23</v>
      </c>
    </row>
    <row r="1358" spans="2:17" ht="23.25" customHeight="1" x14ac:dyDescent="0.25">
      <c r="B1358" s="19" t="s">
        <v>1325</v>
      </c>
      <c r="C1358" s="20">
        <v>37717</v>
      </c>
      <c r="D1358" s="86">
        <f>DATE(2024,MONTH(tblData[[#This Row],[Birthday (MM/DD/YYYY)]]),DAY(tblData[[#This Row],[Birthday (MM/DD/YYYY)]]))</f>
        <v>45388</v>
      </c>
      <c r="E1358" s="3">
        <f>WEEKDAY(tblData[[#This Row],[Birthday 2024]],2)</f>
        <v>6</v>
      </c>
      <c r="F1358" s="3">
        <f>WEEKDAY(DATE(2024,MONTH(tblData[[#This Row],[Birthday 2024]]),1),2)</f>
        <v>1</v>
      </c>
      <c r="G1358" s="87">
        <f>DATE(2024,MONTH(tblData[[#This Row],[Birthday 2024]]),1)</f>
        <v>45383</v>
      </c>
      <c r="H1358" s="87">
        <f>IF(tblData[[#This Row],[First Day of week of the month]]&lt;=2,tblData[[#This Row],[First Day of week]]+2-tblData[[#This Row],[First Day of week of the month]],tblData[[#This Row],[First Day of week]]+7-tblData[[#This Row],[First Day of week of the month]]+2)</f>
        <v>45384</v>
      </c>
      <c r="I1358" s="87">
        <f>tblData[[#This Row],[First Tuesday of the month]]+7*2</f>
        <v>45398</v>
      </c>
      <c r="J1358" s="3" t="b">
        <f>tblData[[#This Row],[Third Tuesday of the month]]=tblData[[#This Row],[Birthday 2024]]</f>
        <v>0</v>
      </c>
      <c r="K1358" s="87" cm="1">
        <f t="array" ref="K1358">tblData[[#This Row],[Birthday 2024]]-_xlfn.SWITCH(tblData[[#This Row],[Day of week]],7,0,6,6,5,5,4,4,3,3,2,2,1,1)</f>
        <v>45382</v>
      </c>
      <c r="L1358" s="87">
        <f>IF(MONTH(tblData[[#This Row],[Birthday 2024]])=2,DATE(2024,2,25),EOMONTH(tblData[[#This Row],[Birthday 2024]],0)-4)</f>
        <v>45408</v>
      </c>
      <c r="M1358" s="87">
        <f>EOMONTH(tblData[[#This Row],[Birthday 2024]],0)</f>
        <v>45412</v>
      </c>
      <c r="N1358" s="87" t="b">
        <f>MEDIAN(tblData[[#This Row],[Last - 5]:[Last]],tblData[[#This Row],[Birthday 2024]])=tblData[[#This Row],[Birthday 2024]]</f>
        <v>0</v>
      </c>
      <c r="O1358" s="87" t="b">
        <f>DAY(tblData[[#This Row],[Birthday 2024]]) = DAY(EDATE(tblData[[#This Row],[Birthday 2024]],6))</f>
        <v>1</v>
      </c>
      <c r="P1358" s="87" t="b">
        <f>IF((tblData[[#This Row],[Day of week]]=7)+(tblData[[#This Row],[Day of week]]=6),TRUE,FALSE)</f>
        <v>1</v>
      </c>
      <c r="Q1358" s="3">
        <f>IF(tblData[[#This Row],[Is Weekend]],DAY(tblData[[#This Row],[Birthday 2024]]),0)</f>
        <v>6</v>
      </c>
    </row>
    <row r="1359" spans="2:17" ht="23.25" customHeight="1" x14ac:dyDescent="0.25">
      <c r="B1359" s="19" t="s">
        <v>38</v>
      </c>
      <c r="C1359" s="20">
        <v>37655</v>
      </c>
      <c r="D1359" s="86">
        <f>DATE(2024,MONTH(tblData[[#This Row],[Birthday (MM/DD/YYYY)]]),DAY(tblData[[#This Row],[Birthday (MM/DD/YYYY)]]))</f>
        <v>45325</v>
      </c>
      <c r="E1359" s="3">
        <f>WEEKDAY(tblData[[#This Row],[Birthday 2024]],2)</f>
        <v>6</v>
      </c>
      <c r="F1359" s="3">
        <f>WEEKDAY(DATE(2024,MONTH(tblData[[#This Row],[Birthday 2024]]),1),2)</f>
        <v>4</v>
      </c>
      <c r="G1359" s="87">
        <f>DATE(2024,MONTH(tblData[[#This Row],[Birthday 2024]]),1)</f>
        <v>45323</v>
      </c>
      <c r="H1359" s="87">
        <f>IF(tblData[[#This Row],[First Day of week of the month]]&lt;=2,tblData[[#This Row],[First Day of week]]+2-tblData[[#This Row],[First Day of week of the month]],tblData[[#This Row],[First Day of week]]+7-tblData[[#This Row],[First Day of week of the month]]+2)</f>
        <v>45328</v>
      </c>
      <c r="I1359" s="87">
        <f>tblData[[#This Row],[First Tuesday of the month]]+7*2</f>
        <v>45342</v>
      </c>
      <c r="J1359" s="3" t="b">
        <f>tblData[[#This Row],[Third Tuesday of the month]]=tblData[[#This Row],[Birthday 2024]]</f>
        <v>0</v>
      </c>
      <c r="K1359" s="87" cm="1">
        <f t="array" ref="K1359">tblData[[#This Row],[Birthday 2024]]-_xlfn.SWITCH(tblData[[#This Row],[Day of week]],7,0,6,6,5,5,4,4,3,3,2,2,1,1)</f>
        <v>45319</v>
      </c>
      <c r="L1359" s="87">
        <f>IF(MONTH(tblData[[#This Row],[Birthday 2024]])=2,DATE(2024,2,25),EOMONTH(tblData[[#This Row],[Birthday 2024]],0)-4)</f>
        <v>45347</v>
      </c>
      <c r="M1359" s="87">
        <f>EOMONTH(tblData[[#This Row],[Birthday 2024]],0)</f>
        <v>45351</v>
      </c>
      <c r="N1359" s="87" t="b">
        <f>MEDIAN(tblData[[#This Row],[Last - 5]:[Last]],tblData[[#This Row],[Birthday 2024]])=tblData[[#This Row],[Birthday 2024]]</f>
        <v>0</v>
      </c>
      <c r="O1359" s="87" t="b">
        <f>DAY(tblData[[#This Row],[Birthday 2024]]) = DAY(EDATE(tblData[[#This Row],[Birthday 2024]],6))</f>
        <v>1</v>
      </c>
      <c r="P1359" s="87" t="b">
        <f>IF((tblData[[#This Row],[Day of week]]=7)+(tblData[[#This Row],[Day of week]]=6),TRUE,FALSE)</f>
        <v>1</v>
      </c>
      <c r="Q1359" s="3">
        <f>IF(tblData[[#This Row],[Is Weekend]],DAY(tblData[[#This Row],[Birthday 2024]]),0)</f>
        <v>3</v>
      </c>
    </row>
    <row r="1360" spans="2:17" ht="23.25" customHeight="1" x14ac:dyDescent="0.25">
      <c r="B1360" s="19" t="s">
        <v>1326</v>
      </c>
      <c r="C1360" s="20">
        <v>37415</v>
      </c>
      <c r="D1360" s="86">
        <f>DATE(2024,MONTH(tblData[[#This Row],[Birthday (MM/DD/YYYY)]]),DAY(tblData[[#This Row],[Birthday (MM/DD/YYYY)]]))</f>
        <v>45451</v>
      </c>
      <c r="E1360" s="3">
        <f>WEEKDAY(tblData[[#This Row],[Birthday 2024]],2)</f>
        <v>6</v>
      </c>
      <c r="F1360" s="3">
        <f>WEEKDAY(DATE(2024,MONTH(tblData[[#This Row],[Birthday 2024]]),1),2)</f>
        <v>6</v>
      </c>
      <c r="G1360" s="87">
        <f>DATE(2024,MONTH(tblData[[#This Row],[Birthday 2024]]),1)</f>
        <v>45444</v>
      </c>
      <c r="H1360" s="87">
        <f>IF(tblData[[#This Row],[First Day of week of the month]]&lt;=2,tblData[[#This Row],[First Day of week]]+2-tblData[[#This Row],[First Day of week of the month]],tblData[[#This Row],[First Day of week]]+7-tblData[[#This Row],[First Day of week of the month]]+2)</f>
        <v>45447</v>
      </c>
      <c r="I1360" s="87">
        <f>tblData[[#This Row],[First Tuesday of the month]]+7*2</f>
        <v>45461</v>
      </c>
      <c r="J1360" s="3" t="b">
        <f>tblData[[#This Row],[Third Tuesday of the month]]=tblData[[#This Row],[Birthday 2024]]</f>
        <v>0</v>
      </c>
      <c r="K1360" s="87" cm="1">
        <f t="array" ref="K1360">tblData[[#This Row],[Birthday 2024]]-_xlfn.SWITCH(tblData[[#This Row],[Day of week]],7,0,6,6,5,5,4,4,3,3,2,2,1,1)</f>
        <v>45445</v>
      </c>
      <c r="L1360" s="87">
        <f>IF(MONTH(tblData[[#This Row],[Birthday 2024]])=2,DATE(2024,2,25),EOMONTH(tblData[[#This Row],[Birthday 2024]],0)-4)</f>
        <v>45469</v>
      </c>
      <c r="M1360" s="87">
        <f>EOMONTH(tblData[[#This Row],[Birthday 2024]],0)</f>
        <v>45473</v>
      </c>
      <c r="N1360" s="87" t="b">
        <f>MEDIAN(tblData[[#This Row],[Last - 5]:[Last]],tblData[[#This Row],[Birthday 2024]])=tblData[[#This Row],[Birthday 2024]]</f>
        <v>0</v>
      </c>
      <c r="O1360" s="87" t="b">
        <f>DAY(tblData[[#This Row],[Birthday 2024]]) = DAY(EDATE(tblData[[#This Row],[Birthday 2024]],6))</f>
        <v>1</v>
      </c>
      <c r="P1360" s="87" t="b">
        <f>IF((tblData[[#This Row],[Day of week]]=7)+(tblData[[#This Row],[Day of week]]=6),TRUE,FALSE)</f>
        <v>1</v>
      </c>
      <c r="Q1360" s="3">
        <f>IF(tblData[[#This Row],[Is Weekend]],DAY(tblData[[#This Row],[Birthday 2024]]),0)</f>
        <v>8</v>
      </c>
    </row>
    <row r="1361" spans="2:17" ht="23.25" customHeight="1" x14ac:dyDescent="0.25">
      <c r="B1361" s="19" t="s">
        <v>1327</v>
      </c>
      <c r="C1361" s="20">
        <v>37873</v>
      </c>
      <c r="D1361" s="86">
        <f>DATE(2024,MONTH(tblData[[#This Row],[Birthday (MM/DD/YYYY)]]),DAY(tblData[[#This Row],[Birthday (MM/DD/YYYY)]]))</f>
        <v>45544</v>
      </c>
      <c r="E1361" s="3">
        <f>WEEKDAY(tblData[[#This Row],[Birthday 2024]],2)</f>
        <v>1</v>
      </c>
      <c r="F1361" s="3">
        <f>WEEKDAY(DATE(2024,MONTH(tblData[[#This Row],[Birthday 2024]]),1),2)</f>
        <v>7</v>
      </c>
      <c r="G1361" s="87">
        <f>DATE(2024,MONTH(tblData[[#This Row],[Birthday 2024]]),1)</f>
        <v>45536</v>
      </c>
      <c r="H1361" s="87">
        <f>IF(tblData[[#This Row],[First Day of week of the month]]&lt;=2,tblData[[#This Row],[First Day of week]]+2-tblData[[#This Row],[First Day of week of the month]],tblData[[#This Row],[First Day of week]]+7-tblData[[#This Row],[First Day of week of the month]]+2)</f>
        <v>45538</v>
      </c>
      <c r="I1361" s="87">
        <f>tblData[[#This Row],[First Tuesday of the month]]+7*2</f>
        <v>45552</v>
      </c>
      <c r="J1361" s="3" t="b">
        <f>tblData[[#This Row],[Third Tuesday of the month]]=tblData[[#This Row],[Birthday 2024]]</f>
        <v>0</v>
      </c>
      <c r="K1361" s="87" cm="1">
        <f t="array" ref="K1361">tblData[[#This Row],[Birthday 2024]]-_xlfn.SWITCH(tblData[[#This Row],[Day of week]],7,0,6,6,5,5,4,4,3,3,2,2,1,1)</f>
        <v>45543</v>
      </c>
      <c r="L1361" s="87">
        <f>IF(MONTH(tblData[[#This Row],[Birthday 2024]])=2,DATE(2024,2,25),EOMONTH(tblData[[#This Row],[Birthday 2024]],0)-4)</f>
        <v>45561</v>
      </c>
      <c r="M1361" s="87">
        <f>EOMONTH(tblData[[#This Row],[Birthday 2024]],0)</f>
        <v>45565</v>
      </c>
      <c r="N1361" s="87" t="b">
        <f>MEDIAN(tblData[[#This Row],[Last - 5]:[Last]],tblData[[#This Row],[Birthday 2024]])=tblData[[#This Row],[Birthday 2024]]</f>
        <v>0</v>
      </c>
      <c r="O1361" s="87" t="b">
        <f>DAY(tblData[[#This Row],[Birthday 2024]]) = DAY(EDATE(tblData[[#This Row],[Birthday 2024]],6))</f>
        <v>1</v>
      </c>
      <c r="P1361" s="87" t="b">
        <f>IF((tblData[[#This Row],[Day of week]]=7)+(tblData[[#This Row],[Day of week]]=6),TRUE,FALSE)</f>
        <v>0</v>
      </c>
      <c r="Q1361" s="3">
        <f>IF(tblData[[#This Row],[Is Weekend]],DAY(tblData[[#This Row],[Birthday 2024]]),0)</f>
        <v>0</v>
      </c>
    </row>
    <row r="1362" spans="2:17" ht="23.25" customHeight="1" x14ac:dyDescent="0.25">
      <c r="B1362" s="19" t="s">
        <v>1328</v>
      </c>
      <c r="C1362" s="20">
        <v>37755</v>
      </c>
      <c r="D1362" s="86">
        <f>DATE(2024,MONTH(tblData[[#This Row],[Birthday (MM/DD/YYYY)]]),DAY(tblData[[#This Row],[Birthday (MM/DD/YYYY)]]))</f>
        <v>45426</v>
      </c>
      <c r="E1362" s="3">
        <f>WEEKDAY(tblData[[#This Row],[Birthday 2024]],2)</f>
        <v>2</v>
      </c>
      <c r="F1362" s="3">
        <f>WEEKDAY(DATE(2024,MONTH(tblData[[#This Row],[Birthday 2024]]),1),2)</f>
        <v>3</v>
      </c>
      <c r="G1362" s="87">
        <f>DATE(2024,MONTH(tblData[[#This Row],[Birthday 2024]]),1)</f>
        <v>45413</v>
      </c>
      <c r="H1362" s="87">
        <f>IF(tblData[[#This Row],[First Day of week of the month]]&lt;=2,tblData[[#This Row],[First Day of week]]+2-tblData[[#This Row],[First Day of week of the month]],tblData[[#This Row],[First Day of week]]+7-tblData[[#This Row],[First Day of week of the month]]+2)</f>
        <v>45419</v>
      </c>
      <c r="I1362" s="87">
        <f>tblData[[#This Row],[First Tuesday of the month]]+7*2</f>
        <v>45433</v>
      </c>
      <c r="J1362" s="3" t="b">
        <f>tblData[[#This Row],[Third Tuesday of the month]]=tblData[[#This Row],[Birthday 2024]]</f>
        <v>0</v>
      </c>
      <c r="K1362" s="87" cm="1">
        <f t="array" ref="K1362">tblData[[#This Row],[Birthday 2024]]-_xlfn.SWITCH(tblData[[#This Row],[Day of week]],7,0,6,6,5,5,4,4,3,3,2,2,1,1)</f>
        <v>45424</v>
      </c>
      <c r="L1362" s="87">
        <f>IF(MONTH(tblData[[#This Row],[Birthday 2024]])=2,DATE(2024,2,25),EOMONTH(tblData[[#This Row],[Birthday 2024]],0)-4)</f>
        <v>45439</v>
      </c>
      <c r="M1362" s="87">
        <f>EOMONTH(tblData[[#This Row],[Birthday 2024]],0)</f>
        <v>45443</v>
      </c>
      <c r="N1362" s="87" t="b">
        <f>MEDIAN(tblData[[#This Row],[Last - 5]:[Last]],tblData[[#This Row],[Birthday 2024]])=tblData[[#This Row],[Birthday 2024]]</f>
        <v>0</v>
      </c>
      <c r="O1362" s="87" t="b">
        <f>DAY(tblData[[#This Row],[Birthday 2024]]) = DAY(EDATE(tblData[[#This Row],[Birthday 2024]],6))</f>
        <v>1</v>
      </c>
      <c r="P1362" s="87" t="b">
        <f>IF((tblData[[#This Row],[Day of week]]=7)+(tblData[[#This Row],[Day of week]]=6),TRUE,FALSE)</f>
        <v>0</v>
      </c>
      <c r="Q1362" s="3">
        <f>IF(tblData[[#This Row],[Is Weekend]],DAY(tblData[[#This Row],[Birthday 2024]]),0)</f>
        <v>0</v>
      </c>
    </row>
    <row r="1363" spans="2:17" ht="23.25" customHeight="1" x14ac:dyDescent="0.25">
      <c r="B1363" s="19" t="s">
        <v>1329</v>
      </c>
      <c r="C1363" s="20">
        <v>37830</v>
      </c>
      <c r="D1363" s="86">
        <f>DATE(2024,MONTH(tblData[[#This Row],[Birthday (MM/DD/YYYY)]]),DAY(tblData[[#This Row],[Birthday (MM/DD/YYYY)]]))</f>
        <v>45501</v>
      </c>
      <c r="E1363" s="3">
        <f>WEEKDAY(tblData[[#This Row],[Birthday 2024]],2)</f>
        <v>7</v>
      </c>
      <c r="F1363" s="3">
        <f>WEEKDAY(DATE(2024,MONTH(tblData[[#This Row],[Birthday 2024]]),1),2)</f>
        <v>1</v>
      </c>
      <c r="G1363" s="87">
        <f>DATE(2024,MONTH(tblData[[#This Row],[Birthday 2024]]),1)</f>
        <v>45474</v>
      </c>
      <c r="H1363" s="87">
        <f>IF(tblData[[#This Row],[First Day of week of the month]]&lt;=2,tblData[[#This Row],[First Day of week]]+2-tblData[[#This Row],[First Day of week of the month]],tblData[[#This Row],[First Day of week]]+7-tblData[[#This Row],[First Day of week of the month]]+2)</f>
        <v>45475</v>
      </c>
      <c r="I1363" s="87">
        <f>tblData[[#This Row],[First Tuesday of the month]]+7*2</f>
        <v>45489</v>
      </c>
      <c r="J1363" s="3" t="b">
        <f>tblData[[#This Row],[Third Tuesday of the month]]=tblData[[#This Row],[Birthday 2024]]</f>
        <v>0</v>
      </c>
      <c r="K1363" s="87" cm="1">
        <f t="array" ref="K1363">tblData[[#This Row],[Birthday 2024]]-_xlfn.SWITCH(tblData[[#This Row],[Day of week]],7,0,6,6,5,5,4,4,3,3,2,2,1,1)</f>
        <v>45501</v>
      </c>
      <c r="L1363" s="87">
        <f>IF(MONTH(tblData[[#This Row],[Birthday 2024]])=2,DATE(2024,2,25),EOMONTH(tblData[[#This Row],[Birthday 2024]],0)-4)</f>
        <v>45500</v>
      </c>
      <c r="M1363" s="87">
        <f>EOMONTH(tblData[[#This Row],[Birthday 2024]],0)</f>
        <v>45504</v>
      </c>
      <c r="N1363" s="87" t="b">
        <f>MEDIAN(tblData[[#This Row],[Last - 5]:[Last]],tblData[[#This Row],[Birthday 2024]])=tblData[[#This Row],[Birthday 2024]]</f>
        <v>1</v>
      </c>
      <c r="O1363" s="87" t="b">
        <f>DAY(tblData[[#This Row],[Birthday 2024]]) = DAY(EDATE(tblData[[#This Row],[Birthday 2024]],6))</f>
        <v>1</v>
      </c>
      <c r="P1363" s="87" t="b">
        <f>IF((tblData[[#This Row],[Day of week]]=7)+(tblData[[#This Row],[Day of week]]=6),TRUE,FALSE)</f>
        <v>1</v>
      </c>
      <c r="Q1363" s="3">
        <f>IF(tblData[[#This Row],[Is Weekend]],DAY(tblData[[#This Row],[Birthday 2024]]),0)</f>
        <v>28</v>
      </c>
    </row>
    <row r="1364" spans="2:17" ht="23.25" customHeight="1" x14ac:dyDescent="0.25">
      <c r="B1364" s="19" t="s">
        <v>1330</v>
      </c>
      <c r="C1364" s="20">
        <v>37682</v>
      </c>
      <c r="D1364" s="86">
        <f>DATE(2024,MONTH(tblData[[#This Row],[Birthday (MM/DD/YYYY)]]),DAY(tblData[[#This Row],[Birthday (MM/DD/YYYY)]]))</f>
        <v>45353</v>
      </c>
      <c r="E1364" s="3">
        <f>WEEKDAY(tblData[[#This Row],[Birthday 2024]],2)</f>
        <v>6</v>
      </c>
      <c r="F1364" s="3">
        <f>WEEKDAY(DATE(2024,MONTH(tblData[[#This Row],[Birthday 2024]]),1),2)</f>
        <v>5</v>
      </c>
      <c r="G1364" s="87">
        <f>DATE(2024,MONTH(tblData[[#This Row],[Birthday 2024]]),1)</f>
        <v>45352</v>
      </c>
      <c r="H1364" s="87">
        <f>IF(tblData[[#This Row],[First Day of week of the month]]&lt;=2,tblData[[#This Row],[First Day of week]]+2-tblData[[#This Row],[First Day of week of the month]],tblData[[#This Row],[First Day of week]]+7-tblData[[#This Row],[First Day of week of the month]]+2)</f>
        <v>45356</v>
      </c>
      <c r="I1364" s="87">
        <f>tblData[[#This Row],[First Tuesday of the month]]+7*2</f>
        <v>45370</v>
      </c>
      <c r="J1364" s="3" t="b">
        <f>tblData[[#This Row],[Third Tuesday of the month]]=tblData[[#This Row],[Birthday 2024]]</f>
        <v>0</v>
      </c>
      <c r="K1364" s="87" cm="1">
        <f t="array" ref="K1364">tblData[[#This Row],[Birthday 2024]]-_xlfn.SWITCH(tblData[[#This Row],[Day of week]],7,0,6,6,5,5,4,4,3,3,2,2,1,1)</f>
        <v>45347</v>
      </c>
      <c r="L1364" s="87">
        <f>IF(MONTH(tblData[[#This Row],[Birthday 2024]])=2,DATE(2024,2,25),EOMONTH(tblData[[#This Row],[Birthday 2024]],0)-4)</f>
        <v>45378</v>
      </c>
      <c r="M1364" s="87">
        <f>EOMONTH(tblData[[#This Row],[Birthday 2024]],0)</f>
        <v>45382</v>
      </c>
      <c r="N1364" s="87" t="b">
        <f>MEDIAN(tblData[[#This Row],[Last - 5]:[Last]],tblData[[#This Row],[Birthday 2024]])=tblData[[#This Row],[Birthday 2024]]</f>
        <v>0</v>
      </c>
      <c r="O1364" s="87" t="b">
        <f>DAY(tblData[[#This Row],[Birthday 2024]]) = DAY(EDATE(tblData[[#This Row],[Birthday 2024]],6))</f>
        <v>1</v>
      </c>
      <c r="P1364" s="87" t="b">
        <f>IF((tblData[[#This Row],[Day of week]]=7)+(tblData[[#This Row],[Day of week]]=6),TRUE,FALSE)</f>
        <v>1</v>
      </c>
      <c r="Q1364" s="3">
        <f>IF(tblData[[#This Row],[Is Weekend]],DAY(tblData[[#This Row],[Birthday 2024]]),0)</f>
        <v>2</v>
      </c>
    </row>
    <row r="1365" spans="2:17" ht="23.25" customHeight="1" x14ac:dyDescent="0.25">
      <c r="B1365" s="19" t="s">
        <v>1331</v>
      </c>
      <c r="C1365" s="20">
        <v>37774</v>
      </c>
      <c r="D1365" s="86">
        <f>DATE(2024,MONTH(tblData[[#This Row],[Birthday (MM/DD/YYYY)]]),DAY(tblData[[#This Row],[Birthday (MM/DD/YYYY)]]))</f>
        <v>45445</v>
      </c>
      <c r="E1365" s="3">
        <f>WEEKDAY(tblData[[#This Row],[Birthday 2024]],2)</f>
        <v>7</v>
      </c>
      <c r="F1365" s="3">
        <f>WEEKDAY(DATE(2024,MONTH(tblData[[#This Row],[Birthday 2024]]),1),2)</f>
        <v>6</v>
      </c>
      <c r="G1365" s="87">
        <f>DATE(2024,MONTH(tblData[[#This Row],[Birthday 2024]]),1)</f>
        <v>45444</v>
      </c>
      <c r="H1365" s="87">
        <f>IF(tblData[[#This Row],[First Day of week of the month]]&lt;=2,tblData[[#This Row],[First Day of week]]+2-tblData[[#This Row],[First Day of week of the month]],tblData[[#This Row],[First Day of week]]+7-tblData[[#This Row],[First Day of week of the month]]+2)</f>
        <v>45447</v>
      </c>
      <c r="I1365" s="87">
        <f>tblData[[#This Row],[First Tuesday of the month]]+7*2</f>
        <v>45461</v>
      </c>
      <c r="J1365" s="3" t="b">
        <f>tblData[[#This Row],[Third Tuesday of the month]]=tblData[[#This Row],[Birthday 2024]]</f>
        <v>0</v>
      </c>
      <c r="K1365" s="87" cm="1">
        <f t="array" ref="K1365">tblData[[#This Row],[Birthday 2024]]-_xlfn.SWITCH(tblData[[#This Row],[Day of week]],7,0,6,6,5,5,4,4,3,3,2,2,1,1)</f>
        <v>45445</v>
      </c>
      <c r="L1365" s="87">
        <f>IF(MONTH(tblData[[#This Row],[Birthday 2024]])=2,DATE(2024,2,25),EOMONTH(tblData[[#This Row],[Birthday 2024]],0)-4)</f>
        <v>45469</v>
      </c>
      <c r="M1365" s="87">
        <f>EOMONTH(tblData[[#This Row],[Birthday 2024]],0)</f>
        <v>45473</v>
      </c>
      <c r="N1365" s="87" t="b">
        <f>MEDIAN(tblData[[#This Row],[Last - 5]:[Last]],tblData[[#This Row],[Birthday 2024]])=tblData[[#This Row],[Birthday 2024]]</f>
        <v>0</v>
      </c>
      <c r="O1365" s="87" t="b">
        <f>DAY(tblData[[#This Row],[Birthday 2024]]) = DAY(EDATE(tblData[[#This Row],[Birthday 2024]],6))</f>
        <v>1</v>
      </c>
      <c r="P1365" s="87" t="b">
        <f>IF((tblData[[#This Row],[Day of week]]=7)+(tblData[[#This Row],[Day of week]]=6),TRUE,FALSE)</f>
        <v>1</v>
      </c>
      <c r="Q1365" s="3">
        <f>IF(tblData[[#This Row],[Is Weekend]],DAY(tblData[[#This Row],[Birthday 2024]]),0)</f>
        <v>2</v>
      </c>
    </row>
    <row r="1366" spans="2:17" ht="23.25" customHeight="1" x14ac:dyDescent="0.25">
      <c r="B1366" s="19" t="s">
        <v>1332</v>
      </c>
      <c r="C1366" s="20">
        <v>37168</v>
      </c>
      <c r="D1366" s="86">
        <f>DATE(2024,MONTH(tblData[[#This Row],[Birthday (MM/DD/YYYY)]]),DAY(tblData[[#This Row],[Birthday (MM/DD/YYYY)]]))</f>
        <v>45569</v>
      </c>
      <c r="E1366" s="3">
        <f>WEEKDAY(tblData[[#This Row],[Birthday 2024]],2)</f>
        <v>5</v>
      </c>
      <c r="F1366" s="3">
        <f>WEEKDAY(DATE(2024,MONTH(tblData[[#This Row],[Birthday 2024]]),1),2)</f>
        <v>2</v>
      </c>
      <c r="G1366" s="87">
        <f>DATE(2024,MONTH(tblData[[#This Row],[Birthday 2024]]),1)</f>
        <v>45566</v>
      </c>
      <c r="H1366" s="87">
        <f>IF(tblData[[#This Row],[First Day of week of the month]]&lt;=2,tblData[[#This Row],[First Day of week]]+2-tblData[[#This Row],[First Day of week of the month]],tblData[[#This Row],[First Day of week]]+7-tblData[[#This Row],[First Day of week of the month]]+2)</f>
        <v>45566</v>
      </c>
      <c r="I1366" s="87">
        <f>tblData[[#This Row],[First Tuesday of the month]]+7*2</f>
        <v>45580</v>
      </c>
      <c r="J1366" s="3" t="b">
        <f>tblData[[#This Row],[Third Tuesday of the month]]=tblData[[#This Row],[Birthday 2024]]</f>
        <v>0</v>
      </c>
      <c r="K1366" s="87" cm="1">
        <f t="array" ref="K1366">tblData[[#This Row],[Birthday 2024]]-_xlfn.SWITCH(tblData[[#This Row],[Day of week]],7,0,6,6,5,5,4,4,3,3,2,2,1,1)</f>
        <v>45564</v>
      </c>
      <c r="L1366" s="87">
        <f>IF(MONTH(tblData[[#This Row],[Birthday 2024]])=2,DATE(2024,2,25),EOMONTH(tblData[[#This Row],[Birthday 2024]],0)-4)</f>
        <v>45592</v>
      </c>
      <c r="M1366" s="87">
        <f>EOMONTH(tblData[[#This Row],[Birthday 2024]],0)</f>
        <v>45596</v>
      </c>
      <c r="N1366" s="87" t="b">
        <f>MEDIAN(tblData[[#This Row],[Last - 5]:[Last]],tblData[[#This Row],[Birthday 2024]])=tblData[[#This Row],[Birthday 2024]]</f>
        <v>0</v>
      </c>
      <c r="O1366" s="87" t="b">
        <f>DAY(tblData[[#This Row],[Birthday 2024]]) = DAY(EDATE(tblData[[#This Row],[Birthday 2024]],6))</f>
        <v>1</v>
      </c>
      <c r="P1366" s="87" t="b">
        <f>IF((tblData[[#This Row],[Day of week]]=7)+(tblData[[#This Row],[Day of week]]=6),TRUE,FALSE)</f>
        <v>0</v>
      </c>
      <c r="Q1366" s="3">
        <f>IF(tblData[[#This Row],[Is Weekend]],DAY(tblData[[#This Row],[Birthday 2024]]),0)</f>
        <v>0</v>
      </c>
    </row>
    <row r="1367" spans="2:17" ht="23.25" customHeight="1" x14ac:dyDescent="0.25">
      <c r="B1367" s="19" t="s">
        <v>1333</v>
      </c>
      <c r="C1367" s="20">
        <v>38079</v>
      </c>
      <c r="D1367" s="86">
        <f>DATE(2024,MONTH(tblData[[#This Row],[Birthday (MM/DD/YYYY)]]),DAY(tblData[[#This Row],[Birthday (MM/DD/YYYY)]]))</f>
        <v>45384</v>
      </c>
      <c r="E1367" s="3">
        <f>WEEKDAY(tblData[[#This Row],[Birthday 2024]],2)</f>
        <v>2</v>
      </c>
      <c r="F1367" s="3">
        <f>WEEKDAY(DATE(2024,MONTH(tblData[[#This Row],[Birthday 2024]]),1),2)</f>
        <v>1</v>
      </c>
      <c r="G1367" s="87">
        <f>DATE(2024,MONTH(tblData[[#This Row],[Birthday 2024]]),1)</f>
        <v>45383</v>
      </c>
      <c r="H1367" s="87">
        <f>IF(tblData[[#This Row],[First Day of week of the month]]&lt;=2,tblData[[#This Row],[First Day of week]]+2-tblData[[#This Row],[First Day of week of the month]],tblData[[#This Row],[First Day of week]]+7-tblData[[#This Row],[First Day of week of the month]]+2)</f>
        <v>45384</v>
      </c>
      <c r="I1367" s="87">
        <f>tblData[[#This Row],[First Tuesday of the month]]+7*2</f>
        <v>45398</v>
      </c>
      <c r="J1367" s="3" t="b">
        <f>tblData[[#This Row],[Third Tuesday of the month]]=tblData[[#This Row],[Birthday 2024]]</f>
        <v>0</v>
      </c>
      <c r="K1367" s="87" cm="1">
        <f t="array" ref="K1367">tblData[[#This Row],[Birthday 2024]]-_xlfn.SWITCH(tblData[[#This Row],[Day of week]],7,0,6,6,5,5,4,4,3,3,2,2,1,1)</f>
        <v>45382</v>
      </c>
      <c r="L1367" s="87">
        <f>IF(MONTH(tblData[[#This Row],[Birthday 2024]])=2,DATE(2024,2,25),EOMONTH(tblData[[#This Row],[Birthday 2024]],0)-4)</f>
        <v>45408</v>
      </c>
      <c r="M1367" s="87">
        <f>EOMONTH(tblData[[#This Row],[Birthday 2024]],0)</f>
        <v>45412</v>
      </c>
      <c r="N1367" s="87" t="b">
        <f>MEDIAN(tblData[[#This Row],[Last - 5]:[Last]],tblData[[#This Row],[Birthday 2024]])=tblData[[#This Row],[Birthday 2024]]</f>
        <v>0</v>
      </c>
      <c r="O1367" s="87" t="b">
        <f>DAY(tblData[[#This Row],[Birthday 2024]]) = DAY(EDATE(tblData[[#This Row],[Birthday 2024]],6))</f>
        <v>1</v>
      </c>
      <c r="P1367" s="87" t="b">
        <f>IF((tblData[[#This Row],[Day of week]]=7)+(tblData[[#This Row],[Day of week]]=6),TRUE,FALSE)</f>
        <v>0</v>
      </c>
      <c r="Q1367" s="3">
        <f>IF(tblData[[#This Row],[Is Weekend]],DAY(tblData[[#This Row],[Birthday 2024]]),0)</f>
        <v>0</v>
      </c>
    </row>
    <row r="1368" spans="2:17" ht="23.25" customHeight="1" x14ac:dyDescent="0.25">
      <c r="B1368" s="19" t="s">
        <v>1334</v>
      </c>
      <c r="C1368" s="20">
        <v>37558</v>
      </c>
      <c r="D1368" s="86">
        <f>DATE(2024,MONTH(tblData[[#This Row],[Birthday (MM/DD/YYYY)]]),DAY(tblData[[#This Row],[Birthday (MM/DD/YYYY)]]))</f>
        <v>45594</v>
      </c>
      <c r="E1368" s="3">
        <f>WEEKDAY(tblData[[#This Row],[Birthday 2024]],2)</f>
        <v>2</v>
      </c>
      <c r="F1368" s="3">
        <f>WEEKDAY(DATE(2024,MONTH(tblData[[#This Row],[Birthday 2024]]),1),2)</f>
        <v>2</v>
      </c>
      <c r="G1368" s="87">
        <f>DATE(2024,MONTH(tblData[[#This Row],[Birthday 2024]]),1)</f>
        <v>45566</v>
      </c>
      <c r="H1368" s="87">
        <f>IF(tblData[[#This Row],[First Day of week of the month]]&lt;=2,tblData[[#This Row],[First Day of week]]+2-tblData[[#This Row],[First Day of week of the month]],tblData[[#This Row],[First Day of week]]+7-tblData[[#This Row],[First Day of week of the month]]+2)</f>
        <v>45566</v>
      </c>
      <c r="I1368" s="87">
        <f>tblData[[#This Row],[First Tuesday of the month]]+7*2</f>
        <v>45580</v>
      </c>
      <c r="J1368" s="3" t="b">
        <f>tblData[[#This Row],[Third Tuesday of the month]]=tblData[[#This Row],[Birthday 2024]]</f>
        <v>0</v>
      </c>
      <c r="K1368" s="87" cm="1">
        <f t="array" ref="K1368">tblData[[#This Row],[Birthday 2024]]-_xlfn.SWITCH(tblData[[#This Row],[Day of week]],7,0,6,6,5,5,4,4,3,3,2,2,1,1)</f>
        <v>45592</v>
      </c>
      <c r="L1368" s="87">
        <f>IF(MONTH(tblData[[#This Row],[Birthday 2024]])=2,DATE(2024,2,25),EOMONTH(tblData[[#This Row],[Birthday 2024]],0)-4)</f>
        <v>45592</v>
      </c>
      <c r="M1368" s="87">
        <f>EOMONTH(tblData[[#This Row],[Birthday 2024]],0)</f>
        <v>45596</v>
      </c>
      <c r="N1368" s="87" t="b">
        <f>MEDIAN(tblData[[#This Row],[Last - 5]:[Last]],tblData[[#This Row],[Birthday 2024]])=tblData[[#This Row],[Birthday 2024]]</f>
        <v>1</v>
      </c>
      <c r="O1368" s="87" t="b">
        <f>DAY(tblData[[#This Row],[Birthday 2024]]) = DAY(EDATE(tblData[[#This Row],[Birthday 2024]],6))</f>
        <v>1</v>
      </c>
      <c r="P1368" s="87" t="b">
        <f>IF((tblData[[#This Row],[Day of week]]=7)+(tblData[[#This Row],[Day of week]]=6),TRUE,FALSE)</f>
        <v>0</v>
      </c>
      <c r="Q1368" s="3">
        <f>IF(tblData[[#This Row],[Is Weekend]],DAY(tblData[[#This Row],[Birthday 2024]]),0)</f>
        <v>0</v>
      </c>
    </row>
    <row r="1369" spans="2:17" ht="23.25" customHeight="1" x14ac:dyDescent="0.25">
      <c r="B1369" s="19" t="s">
        <v>1335</v>
      </c>
      <c r="C1369" s="20">
        <v>37561</v>
      </c>
      <c r="D1369" s="86">
        <f>DATE(2024,MONTH(tblData[[#This Row],[Birthday (MM/DD/YYYY)]]),DAY(tblData[[#This Row],[Birthday (MM/DD/YYYY)]]))</f>
        <v>45597</v>
      </c>
      <c r="E1369" s="3">
        <f>WEEKDAY(tblData[[#This Row],[Birthday 2024]],2)</f>
        <v>5</v>
      </c>
      <c r="F1369" s="3">
        <f>WEEKDAY(DATE(2024,MONTH(tblData[[#This Row],[Birthday 2024]]),1),2)</f>
        <v>5</v>
      </c>
      <c r="G1369" s="87">
        <f>DATE(2024,MONTH(tblData[[#This Row],[Birthday 2024]]),1)</f>
        <v>45597</v>
      </c>
      <c r="H1369" s="87">
        <f>IF(tblData[[#This Row],[First Day of week of the month]]&lt;=2,tblData[[#This Row],[First Day of week]]+2-tblData[[#This Row],[First Day of week of the month]],tblData[[#This Row],[First Day of week]]+7-tblData[[#This Row],[First Day of week of the month]]+2)</f>
        <v>45601</v>
      </c>
      <c r="I1369" s="87">
        <f>tblData[[#This Row],[First Tuesday of the month]]+7*2</f>
        <v>45615</v>
      </c>
      <c r="J1369" s="3" t="b">
        <f>tblData[[#This Row],[Third Tuesday of the month]]=tblData[[#This Row],[Birthday 2024]]</f>
        <v>0</v>
      </c>
      <c r="K1369" s="87" cm="1">
        <f t="array" ref="K1369">tblData[[#This Row],[Birthday 2024]]-_xlfn.SWITCH(tblData[[#This Row],[Day of week]],7,0,6,6,5,5,4,4,3,3,2,2,1,1)</f>
        <v>45592</v>
      </c>
      <c r="L1369" s="87">
        <f>IF(MONTH(tblData[[#This Row],[Birthday 2024]])=2,DATE(2024,2,25),EOMONTH(tblData[[#This Row],[Birthday 2024]],0)-4)</f>
        <v>45622</v>
      </c>
      <c r="M1369" s="87">
        <f>EOMONTH(tblData[[#This Row],[Birthday 2024]],0)</f>
        <v>45626</v>
      </c>
      <c r="N1369" s="87" t="b">
        <f>MEDIAN(tblData[[#This Row],[Last - 5]:[Last]],tblData[[#This Row],[Birthday 2024]])=tblData[[#This Row],[Birthday 2024]]</f>
        <v>0</v>
      </c>
      <c r="O1369" s="87" t="b">
        <f>DAY(tblData[[#This Row],[Birthday 2024]]) = DAY(EDATE(tblData[[#This Row],[Birthday 2024]],6))</f>
        <v>1</v>
      </c>
      <c r="P1369" s="87" t="b">
        <f>IF((tblData[[#This Row],[Day of week]]=7)+(tblData[[#This Row],[Day of week]]=6),TRUE,FALSE)</f>
        <v>0</v>
      </c>
      <c r="Q1369" s="3">
        <f>IF(tblData[[#This Row],[Is Weekend]],DAY(tblData[[#This Row],[Birthday 2024]]),0)</f>
        <v>0</v>
      </c>
    </row>
    <row r="1370" spans="2:17" ht="23.25" customHeight="1" x14ac:dyDescent="0.25">
      <c r="B1370" s="19" t="s">
        <v>1336</v>
      </c>
      <c r="C1370" s="20">
        <v>37925</v>
      </c>
      <c r="D1370" s="86">
        <f>DATE(2024,MONTH(tblData[[#This Row],[Birthday (MM/DD/YYYY)]]),DAY(tblData[[#This Row],[Birthday (MM/DD/YYYY)]]))</f>
        <v>45596</v>
      </c>
      <c r="E1370" s="3">
        <f>WEEKDAY(tblData[[#This Row],[Birthday 2024]],2)</f>
        <v>4</v>
      </c>
      <c r="F1370" s="3">
        <f>WEEKDAY(DATE(2024,MONTH(tblData[[#This Row],[Birthday 2024]]),1),2)</f>
        <v>2</v>
      </c>
      <c r="G1370" s="87">
        <f>DATE(2024,MONTH(tblData[[#This Row],[Birthday 2024]]),1)</f>
        <v>45566</v>
      </c>
      <c r="H1370" s="87">
        <f>IF(tblData[[#This Row],[First Day of week of the month]]&lt;=2,tblData[[#This Row],[First Day of week]]+2-tblData[[#This Row],[First Day of week of the month]],tblData[[#This Row],[First Day of week]]+7-tblData[[#This Row],[First Day of week of the month]]+2)</f>
        <v>45566</v>
      </c>
      <c r="I1370" s="87">
        <f>tblData[[#This Row],[First Tuesday of the month]]+7*2</f>
        <v>45580</v>
      </c>
      <c r="J1370" s="3" t="b">
        <f>tblData[[#This Row],[Third Tuesday of the month]]=tblData[[#This Row],[Birthday 2024]]</f>
        <v>0</v>
      </c>
      <c r="K1370" s="87" cm="1">
        <f t="array" ref="K1370">tblData[[#This Row],[Birthday 2024]]-_xlfn.SWITCH(tblData[[#This Row],[Day of week]],7,0,6,6,5,5,4,4,3,3,2,2,1,1)</f>
        <v>45592</v>
      </c>
      <c r="L1370" s="87">
        <f>IF(MONTH(tblData[[#This Row],[Birthday 2024]])=2,DATE(2024,2,25),EOMONTH(tblData[[#This Row],[Birthday 2024]],0)-4)</f>
        <v>45592</v>
      </c>
      <c r="M1370" s="87">
        <f>EOMONTH(tblData[[#This Row],[Birthday 2024]],0)</f>
        <v>45596</v>
      </c>
      <c r="N1370" s="87" t="b">
        <f>MEDIAN(tblData[[#This Row],[Last - 5]:[Last]],tblData[[#This Row],[Birthday 2024]])=tblData[[#This Row],[Birthday 2024]]</f>
        <v>1</v>
      </c>
      <c r="O1370" s="87" t="b">
        <f>DAY(tblData[[#This Row],[Birthday 2024]]) = DAY(EDATE(tblData[[#This Row],[Birthday 2024]],6))</f>
        <v>0</v>
      </c>
      <c r="P1370" s="87" t="b">
        <f>IF((tblData[[#This Row],[Day of week]]=7)+(tblData[[#This Row],[Day of week]]=6),TRUE,FALSE)</f>
        <v>0</v>
      </c>
      <c r="Q1370" s="3">
        <f>IF(tblData[[#This Row],[Is Weekend]],DAY(tblData[[#This Row],[Birthday 2024]]),0)</f>
        <v>0</v>
      </c>
    </row>
    <row r="1371" spans="2:17" ht="23.25" customHeight="1" x14ac:dyDescent="0.25">
      <c r="B1371" s="19" t="s">
        <v>1337</v>
      </c>
      <c r="C1371" s="20">
        <v>37878</v>
      </c>
      <c r="D1371" s="86">
        <f>DATE(2024,MONTH(tblData[[#This Row],[Birthday (MM/DD/YYYY)]]),DAY(tblData[[#This Row],[Birthday (MM/DD/YYYY)]]))</f>
        <v>45549</v>
      </c>
      <c r="E1371" s="3">
        <f>WEEKDAY(tblData[[#This Row],[Birthday 2024]],2)</f>
        <v>6</v>
      </c>
      <c r="F1371" s="3">
        <f>WEEKDAY(DATE(2024,MONTH(tblData[[#This Row],[Birthday 2024]]),1),2)</f>
        <v>7</v>
      </c>
      <c r="G1371" s="87">
        <f>DATE(2024,MONTH(tblData[[#This Row],[Birthday 2024]]),1)</f>
        <v>45536</v>
      </c>
      <c r="H1371" s="87">
        <f>IF(tblData[[#This Row],[First Day of week of the month]]&lt;=2,tblData[[#This Row],[First Day of week]]+2-tblData[[#This Row],[First Day of week of the month]],tblData[[#This Row],[First Day of week]]+7-tblData[[#This Row],[First Day of week of the month]]+2)</f>
        <v>45538</v>
      </c>
      <c r="I1371" s="87">
        <f>tblData[[#This Row],[First Tuesday of the month]]+7*2</f>
        <v>45552</v>
      </c>
      <c r="J1371" s="3" t="b">
        <f>tblData[[#This Row],[Third Tuesday of the month]]=tblData[[#This Row],[Birthday 2024]]</f>
        <v>0</v>
      </c>
      <c r="K1371" s="87" cm="1">
        <f t="array" ref="K1371">tblData[[#This Row],[Birthday 2024]]-_xlfn.SWITCH(tblData[[#This Row],[Day of week]],7,0,6,6,5,5,4,4,3,3,2,2,1,1)</f>
        <v>45543</v>
      </c>
      <c r="L1371" s="87">
        <f>IF(MONTH(tblData[[#This Row],[Birthday 2024]])=2,DATE(2024,2,25),EOMONTH(tblData[[#This Row],[Birthday 2024]],0)-4)</f>
        <v>45561</v>
      </c>
      <c r="M1371" s="87">
        <f>EOMONTH(tblData[[#This Row],[Birthday 2024]],0)</f>
        <v>45565</v>
      </c>
      <c r="N1371" s="87" t="b">
        <f>MEDIAN(tblData[[#This Row],[Last - 5]:[Last]],tblData[[#This Row],[Birthday 2024]])=tblData[[#This Row],[Birthday 2024]]</f>
        <v>0</v>
      </c>
      <c r="O1371" s="87" t="b">
        <f>DAY(tblData[[#This Row],[Birthday 2024]]) = DAY(EDATE(tblData[[#This Row],[Birthday 2024]],6))</f>
        <v>1</v>
      </c>
      <c r="P1371" s="87" t="b">
        <f>IF((tblData[[#This Row],[Day of week]]=7)+(tblData[[#This Row],[Day of week]]=6),TRUE,FALSE)</f>
        <v>1</v>
      </c>
      <c r="Q1371" s="3">
        <f>IF(tblData[[#This Row],[Is Weekend]],DAY(tblData[[#This Row],[Birthday 2024]]),0)</f>
        <v>14</v>
      </c>
    </row>
    <row r="1372" spans="2:17" ht="23.25" customHeight="1" x14ac:dyDescent="0.25">
      <c r="B1372" s="19" t="s">
        <v>1338</v>
      </c>
      <c r="C1372" s="20">
        <v>38070</v>
      </c>
      <c r="D1372" s="86">
        <f>DATE(2024,MONTH(tblData[[#This Row],[Birthday (MM/DD/YYYY)]]),DAY(tblData[[#This Row],[Birthday (MM/DD/YYYY)]]))</f>
        <v>45375</v>
      </c>
      <c r="E1372" s="3">
        <f>WEEKDAY(tblData[[#This Row],[Birthday 2024]],2)</f>
        <v>7</v>
      </c>
      <c r="F1372" s="3">
        <f>WEEKDAY(DATE(2024,MONTH(tblData[[#This Row],[Birthday 2024]]),1),2)</f>
        <v>5</v>
      </c>
      <c r="G1372" s="87">
        <f>DATE(2024,MONTH(tblData[[#This Row],[Birthday 2024]]),1)</f>
        <v>45352</v>
      </c>
      <c r="H1372" s="87">
        <f>IF(tblData[[#This Row],[First Day of week of the month]]&lt;=2,tblData[[#This Row],[First Day of week]]+2-tblData[[#This Row],[First Day of week of the month]],tblData[[#This Row],[First Day of week]]+7-tblData[[#This Row],[First Day of week of the month]]+2)</f>
        <v>45356</v>
      </c>
      <c r="I1372" s="87">
        <f>tblData[[#This Row],[First Tuesday of the month]]+7*2</f>
        <v>45370</v>
      </c>
      <c r="J1372" s="3" t="b">
        <f>tblData[[#This Row],[Third Tuesday of the month]]=tblData[[#This Row],[Birthday 2024]]</f>
        <v>0</v>
      </c>
      <c r="K1372" s="87" cm="1">
        <f t="array" ref="K1372">tblData[[#This Row],[Birthday 2024]]-_xlfn.SWITCH(tblData[[#This Row],[Day of week]],7,0,6,6,5,5,4,4,3,3,2,2,1,1)</f>
        <v>45375</v>
      </c>
      <c r="L1372" s="87">
        <f>IF(MONTH(tblData[[#This Row],[Birthday 2024]])=2,DATE(2024,2,25),EOMONTH(tblData[[#This Row],[Birthday 2024]],0)-4)</f>
        <v>45378</v>
      </c>
      <c r="M1372" s="87">
        <f>EOMONTH(tblData[[#This Row],[Birthday 2024]],0)</f>
        <v>45382</v>
      </c>
      <c r="N1372" s="87" t="b">
        <f>MEDIAN(tblData[[#This Row],[Last - 5]:[Last]],tblData[[#This Row],[Birthday 2024]])=tblData[[#This Row],[Birthday 2024]]</f>
        <v>0</v>
      </c>
      <c r="O1372" s="87" t="b">
        <f>DAY(tblData[[#This Row],[Birthday 2024]]) = DAY(EDATE(tblData[[#This Row],[Birthday 2024]],6))</f>
        <v>1</v>
      </c>
      <c r="P1372" s="87" t="b">
        <f>IF((tblData[[#This Row],[Day of week]]=7)+(tblData[[#This Row],[Day of week]]=6),TRUE,FALSE)</f>
        <v>1</v>
      </c>
      <c r="Q1372" s="3">
        <f>IF(tblData[[#This Row],[Is Weekend]],DAY(tblData[[#This Row],[Birthday 2024]]),0)</f>
        <v>24</v>
      </c>
    </row>
    <row r="1373" spans="2:17" ht="23.25" customHeight="1" x14ac:dyDescent="0.25">
      <c r="B1373" s="19" t="s">
        <v>1339</v>
      </c>
      <c r="C1373" s="20">
        <v>37886</v>
      </c>
      <c r="D1373" s="86">
        <f>DATE(2024,MONTH(tblData[[#This Row],[Birthday (MM/DD/YYYY)]]),DAY(tblData[[#This Row],[Birthday (MM/DD/YYYY)]]))</f>
        <v>45557</v>
      </c>
      <c r="E1373" s="3">
        <f>WEEKDAY(tblData[[#This Row],[Birthday 2024]],2)</f>
        <v>7</v>
      </c>
      <c r="F1373" s="3">
        <f>WEEKDAY(DATE(2024,MONTH(tblData[[#This Row],[Birthday 2024]]),1),2)</f>
        <v>7</v>
      </c>
      <c r="G1373" s="87">
        <f>DATE(2024,MONTH(tblData[[#This Row],[Birthday 2024]]),1)</f>
        <v>45536</v>
      </c>
      <c r="H1373" s="87">
        <f>IF(tblData[[#This Row],[First Day of week of the month]]&lt;=2,tblData[[#This Row],[First Day of week]]+2-tblData[[#This Row],[First Day of week of the month]],tblData[[#This Row],[First Day of week]]+7-tblData[[#This Row],[First Day of week of the month]]+2)</f>
        <v>45538</v>
      </c>
      <c r="I1373" s="87">
        <f>tblData[[#This Row],[First Tuesday of the month]]+7*2</f>
        <v>45552</v>
      </c>
      <c r="J1373" s="3" t="b">
        <f>tblData[[#This Row],[Third Tuesday of the month]]=tblData[[#This Row],[Birthday 2024]]</f>
        <v>0</v>
      </c>
      <c r="K1373" s="87" cm="1">
        <f t="array" ref="K1373">tblData[[#This Row],[Birthday 2024]]-_xlfn.SWITCH(tblData[[#This Row],[Day of week]],7,0,6,6,5,5,4,4,3,3,2,2,1,1)</f>
        <v>45557</v>
      </c>
      <c r="L1373" s="87">
        <f>IF(MONTH(tblData[[#This Row],[Birthday 2024]])=2,DATE(2024,2,25),EOMONTH(tblData[[#This Row],[Birthday 2024]],0)-4)</f>
        <v>45561</v>
      </c>
      <c r="M1373" s="87">
        <f>EOMONTH(tblData[[#This Row],[Birthday 2024]],0)</f>
        <v>45565</v>
      </c>
      <c r="N1373" s="87" t="b">
        <f>MEDIAN(tblData[[#This Row],[Last - 5]:[Last]],tblData[[#This Row],[Birthday 2024]])=tblData[[#This Row],[Birthday 2024]]</f>
        <v>0</v>
      </c>
      <c r="O1373" s="87" t="b">
        <f>DAY(tblData[[#This Row],[Birthday 2024]]) = DAY(EDATE(tblData[[#This Row],[Birthday 2024]],6))</f>
        <v>1</v>
      </c>
      <c r="P1373" s="87" t="b">
        <f>IF((tblData[[#This Row],[Day of week]]=7)+(tblData[[#This Row],[Day of week]]=6),TRUE,FALSE)</f>
        <v>1</v>
      </c>
      <c r="Q1373" s="3">
        <f>IF(tblData[[#This Row],[Is Weekend]],DAY(tblData[[#This Row],[Birthday 2024]]),0)</f>
        <v>22</v>
      </c>
    </row>
    <row r="1374" spans="2:17" ht="23.25" customHeight="1" x14ac:dyDescent="0.25">
      <c r="B1374" s="19" t="s">
        <v>1340</v>
      </c>
      <c r="C1374" s="20">
        <v>37164</v>
      </c>
      <c r="D1374" s="86">
        <f>DATE(2024,MONTH(tblData[[#This Row],[Birthday (MM/DD/YYYY)]]),DAY(tblData[[#This Row],[Birthday (MM/DD/YYYY)]]))</f>
        <v>45565</v>
      </c>
      <c r="E1374" s="3">
        <f>WEEKDAY(tblData[[#This Row],[Birthday 2024]],2)</f>
        <v>1</v>
      </c>
      <c r="F1374" s="3">
        <f>WEEKDAY(DATE(2024,MONTH(tblData[[#This Row],[Birthday 2024]]),1),2)</f>
        <v>7</v>
      </c>
      <c r="G1374" s="87">
        <f>DATE(2024,MONTH(tblData[[#This Row],[Birthday 2024]]),1)</f>
        <v>45536</v>
      </c>
      <c r="H1374" s="87">
        <f>IF(tblData[[#This Row],[First Day of week of the month]]&lt;=2,tblData[[#This Row],[First Day of week]]+2-tblData[[#This Row],[First Day of week of the month]],tblData[[#This Row],[First Day of week]]+7-tblData[[#This Row],[First Day of week of the month]]+2)</f>
        <v>45538</v>
      </c>
      <c r="I1374" s="87">
        <f>tblData[[#This Row],[First Tuesday of the month]]+7*2</f>
        <v>45552</v>
      </c>
      <c r="J1374" s="3" t="b">
        <f>tblData[[#This Row],[Third Tuesday of the month]]=tblData[[#This Row],[Birthday 2024]]</f>
        <v>0</v>
      </c>
      <c r="K1374" s="87" cm="1">
        <f t="array" ref="K1374">tblData[[#This Row],[Birthday 2024]]-_xlfn.SWITCH(tblData[[#This Row],[Day of week]],7,0,6,6,5,5,4,4,3,3,2,2,1,1)</f>
        <v>45564</v>
      </c>
      <c r="L1374" s="87">
        <f>IF(MONTH(tblData[[#This Row],[Birthday 2024]])=2,DATE(2024,2,25),EOMONTH(tblData[[#This Row],[Birthday 2024]],0)-4)</f>
        <v>45561</v>
      </c>
      <c r="M1374" s="87">
        <f>EOMONTH(tblData[[#This Row],[Birthday 2024]],0)</f>
        <v>45565</v>
      </c>
      <c r="N1374" s="87" t="b">
        <f>MEDIAN(tblData[[#This Row],[Last - 5]:[Last]],tblData[[#This Row],[Birthday 2024]])=tblData[[#This Row],[Birthday 2024]]</f>
        <v>1</v>
      </c>
      <c r="O1374" s="87" t="b">
        <f>DAY(tblData[[#This Row],[Birthday 2024]]) = DAY(EDATE(tblData[[#This Row],[Birthday 2024]],6))</f>
        <v>1</v>
      </c>
      <c r="P1374" s="87" t="b">
        <f>IF((tblData[[#This Row],[Day of week]]=7)+(tblData[[#This Row],[Day of week]]=6),TRUE,FALSE)</f>
        <v>0</v>
      </c>
      <c r="Q1374" s="3">
        <f>IF(tblData[[#This Row],[Is Weekend]],DAY(tblData[[#This Row],[Birthday 2024]]),0)</f>
        <v>0</v>
      </c>
    </row>
    <row r="1375" spans="2:17" ht="23.25" customHeight="1" x14ac:dyDescent="0.25">
      <c r="B1375" s="19" t="s">
        <v>1341</v>
      </c>
      <c r="C1375" s="20">
        <v>38131</v>
      </c>
      <c r="D1375" s="86">
        <f>DATE(2024,MONTH(tblData[[#This Row],[Birthday (MM/DD/YYYY)]]),DAY(tblData[[#This Row],[Birthday (MM/DD/YYYY)]]))</f>
        <v>45436</v>
      </c>
      <c r="E1375" s="3">
        <f>WEEKDAY(tblData[[#This Row],[Birthday 2024]],2)</f>
        <v>5</v>
      </c>
      <c r="F1375" s="3">
        <f>WEEKDAY(DATE(2024,MONTH(tblData[[#This Row],[Birthday 2024]]),1),2)</f>
        <v>3</v>
      </c>
      <c r="G1375" s="87">
        <f>DATE(2024,MONTH(tblData[[#This Row],[Birthday 2024]]),1)</f>
        <v>45413</v>
      </c>
      <c r="H1375" s="87">
        <f>IF(tblData[[#This Row],[First Day of week of the month]]&lt;=2,tblData[[#This Row],[First Day of week]]+2-tblData[[#This Row],[First Day of week of the month]],tblData[[#This Row],[First Day of week]]+7-tblData[[#This Row],[First Day of week of the month]]+2)</f>
        <v>45419</v>
      </c>
      <c r="I1375" s="87">
        <f>tblData[[#This Row],[First Tuesday of the month]]+7*2</f>
        <v>45433</v>
      </c>
      <c r="J1375" s="3" t="b">
        <f>tblData[[#This Row],[Third Tuesday of the month]]=tblData[[#This Row],[Birthday 2024]]</f>
        <v>0</v>
      </c>
      <c r="K1375" s="87" cm="1">
        <f t="array" ref="K1375">tblData[[#This Row],[Birthday 2024]]-_xlfn.SWITCH(tblData[[#This Row],[Day of week]],7,0,6,6,5,5,4,4,3,3,2,2,1,1)</f>
        <v>45431</v>
      </c>
      <c r="L1375" s="87">
        <f>IF(MONTH(tblData[[#This Row],[Birthday 2024]])=2,DATE(2024,2,25),EOMONTH(tblData[[#This Row],[Birthday 2024]],0)-4)</f>
        <v>45439</v>
      </c>
      <c r="M1375" s="87">
        <f>EOMONTH(tblData[[#This Row],[Birthday 2024]],0)</f>
        <v>45443</v>
      </c>
      <c r="N1375" s="87" t="b">
        <f>MEDIAN(tblData[[#This Row],[Last - 5]:[Last]],tblData[[#This Row],[Birthday 2024]])=tblData[[#This Row],[Birthday 2024]]</f>
        <v>0</v>
      </c>
      <c r="O1375" s="87" t="b">
        <f>DAY(tblData[[#This Row],[Birthday 2024]]) = DAY(EDATE(tblData[[#This Row],[Birthday 2024]],6))</f>
        <v>1</v>
      </c>
      <c r="P1375" s="87" t="b">
        <f>IF((tblData[[#This Row],[Day of week]]=7)+(tblData[[#This Row],[Day of week]]=6),TRUE,FALSE)</f>
        <v>0</v>
      </c>
      <c r="Q1375" s="3">
        <f>IF(tblData[[#This Row],[Is Weekend]],DAY(tblData[[#This Row],[Birthday 2024]]),0)</f>
        <v>0</v>
      </c>
    </row>
    <row r="1376" spans="2:17" ht="23.25" customHeight="1" x14ac:dyDescent="0.25">
      <c r="B1376" s="19" t="s">
        <v>1342</v>
      </c>
      <c r="C1376" s="20">
        <v>37704</v>
      </c>
      <c r="D1376" s="86">
        <f>DATE(2024,MONTH(tblData[[#This Row],[Birthday (MM/DD/YYYY)]]),DAY(tblData[[#This Row],[Birthday (MM/DD/YYYY)]]))</f>
        <v>45375</v>
      </c>
      <c r="E1376" s="3">
        <f>WEEKDAY(tblData[[#This Row],[Birthday 2024]],2)</f>
        <v>7</v>
      </c>
      <c r="F1376" s="3">
        <f>WEEKDAY(DATE(2024,MONTH(tblData[[#This Row],[Birthday 2024]]),1),2)</f>
        <v>5</v>
      </c>
      <c r="G1376" s="87">
        <f>DATE(2024,MONTH(tblData[[#This Row],[Birthday 2024]]),1)</f>
        <v>45352</v>
      </c>
      <c r="H1376" s="87">
        <f>IF(tblData[[#This Row],[First Day of week of the month]]&lt;=2,tblData[[#This Row],[First Day of week]]+2-tblData[[#This Row],[First Day of week of the month]],tblData[[#This Row],[First Day of week]]+7-tblData[[#This Row],[First Day of week of the month]]+2)</f>
        <v>45356</v>
      </c>
      <c r="I1376" s="87">
        <f>tblData[[#This Row],[First Tuesday of the month]]+7*2</f>
        <v>45370</v>
      </c>
      <c r="J1376" s="3" t="b">
        <f>tblData[[#This Row],[Third Tuesday of the month]]=tblData[[#This Row],[Birthday 2024]]</f>
        <v>0</v>
      </c>
      <c r="K1376" s="87" cm="1">
        <f t="array" ref="K1376">tblData[[#This Row],[Birthday 2024]]-_xlfn.SWITCH(tblData[[#This Row],[Day of week]],7,0,6,6,5,5,4,4,3,3,2,2,1,1)</f>
        <v>45375</v>
      </c>
      <c r="L1376" s="87">
        <f>IF(MONTH(tblData[[#This Row],[Birthday 2024]])=2,DATE(2024,2,25),EOMONTH(tblData[[#This Row],[Birthday 2024]],0)-4)</f>
        <v>45378</v>
      </c>
      <c r="M1376" s="87">
        <f>EOMONTH(tblData[[#This Row],[Birthday 2024]],0)</f>
        <v>45382</v>
      </c>
      <c r="N1376" s="87" t="b">
        <f>MEDIAN(tblData[[#This Row],[Last - 5]:[Last]],tblData[[#This Row],[Birthday 2024]])=tblData[[#This Row],[Birthday 2024]]</f>
        <v>0</v>
      </c>
      <c r="O1376" s="87" t="b">
        <f>DAY(tblData[[#This Row],[Birthday 2024]]) = DAY(EDATE(tblData[[#This Row],[Birthday 2024]],6))</f>
        <v>1</v>
      </c>
      <c r="P1376" s="87" t="b">
        <f>IF((tblData[[#This Row],[Day of week]]=7)+(tblData[[#This Row],[Day of week]]=6),TRUE,FALSE)</f>
        <v>1</v>
      </c>
      <c r="Q1376" s="3">
        <f>IF(tblData[[#This Row],[Is Weekend]],DAY(tblData[[#This Row],[Birthday 2024]]),0)</f>
        <v>24</v>
      </c>
    </row>
    <row r="1377" spans="2:17" ht="23.25" customHeight="1" x14ac:dyDescent="0.25">
      <c r="B1377" s="19" t="s">
        <v>1343</v>
      </c>
      <c r="C1377" s="20">
        <v>37278</v>
      </c>
      <c r="D1377" s="86">
        <f>DATE(2024,MONTH(tblData[[#This Row],[Birthday (MM/DD/YYYY)]]),DAY(tblData[[#This Row],[Birthday (MM/DD/YYYY)]]))</f>
        <v>45313</v>
      </c>
      <c r="E1377" s="3">
        <f>WEEKDAY(tblData[[#This Row],[Birthday 2024]],2)</f>
        <v>1</v>
      </c>
      <c r="F1377" s="3">
        <f>WEEKDAY(DATE(2024,MONTH(tblData[[#This Row],[Birthday 2024]]),1),2)</f>
        <v>1</v>
      </c>
      <c r="G1377" s="87">
        <f>DATE(2024,MONTH(tblData[[#This Row],[Birthday 2024]]),1)</f>
        <v>45292</v>
      </c>
      <c r="H1377" s="87">
        <f>IF(tblData[[#This Row],[First Day of week of the month]]&lt;=2,tblData[[#This Row],[First Day of week]]+2-tblData[[#This Row],[First Day of week of the month]],tblData[[#This Row],[First Day of week]]+7-tblData[[#This Row],[First Day of week of the month]]+2)</f>
        <v>45293</v>
      </c>
      <c r="I1377" s="87">
        <f>tblData[[#This Row],[First Tuesday of the month]]+7*2</f>
        <v>45307</v>
      </c>
      <c r="J1377" s="3" t="b">
        <f>tblData[[#This Row],[Third Tuesday of the month]]=tblData[[#This Row],[Birthday 2024]]</f>
        <v>0</v>
      </c>
      <c r="K1377" s="87" cm="1">
        <f t="array" ref="K1377">tblData[[#This Row],[Birthday 2024]]-_xlfn.SWITCH(tblData[[#This Row],[Day of week]],7,0,6,6,5,5,4,4,3,3,2,2,1,1)</f>
        <v>45312</v>
      </c>
      <c r="L1377" s="87">
        <f>IF(MONTH(tblData[[#This Row],[Birthday 2024]])=2,DATE(2024,2,25),EOMONTH(tblData[[#This Row],[Birthday 2024]],0)-4)</f>
        <v>45318</v>
      </c>
      <c r="M1377" s="87">
        <f>EOMONTH(tblData[[#This Row],[Birthday 2024]],0)</f>
        <v>45322</v>
      </c>
      <c r="N1377" s="87" t="b">
        <f>MEDIAN(tblData[[#This Row],[Last - 5]:[Last]],tblData[[#This Row],[Birthday 2024]])=tblData[[#This Row],[Birthday 2024]]</f>
        <v>0</v>
      </c>
      <c r="O1377" s="87" t="b">
        <f>DAY(tblData[[#This Row],[Birthday 2024]]) = DAY(EDATE(tblData[[#This Row],[Birthday 2024]],6))</f>
        <v>1</v>
      </c>
      <c r="P1377" s="87" t="b">
        <f>IF((tblData[[#This Row],[Day of week]]=7)+(tblData[[#This Row],[Day of week]]=6),TRUE,FALSE)</f>
        <v>0</v>
      </c>
      <c r="Q1377" s="3">
        <f>IF(tblData[[#This Row],[Is Weekend]],DAY(tblData[[#This Row],[Birthday 2024]]),0)</f>
        <v>0</v>
      </c>
    </row>
    <row r="1378" spans="2:17" ht="23.25" customHeight="1" x14ac:dyDescent="0.25">
      <c r="B1378" s="19" t="s">
        <v>1344</v>
      </c>
      <c r="C1378" s="20">
        <v>37967</v>
      </c>
      <c r="D1378" s="86">
        <f>DATE(2024,MONTH(tblData[[#This Row],[Birthday (MM/DD/YYYY)]]),DAY(tblData[[#This Row],[Birthday (MM/DD/YYYY)]]))</f>
        <v>45638</v>
      </c>
      <c r="E1378" s="3">
        <f>WEEKDAY(tblData[[#This Row],[Birthday 2024]],2)</f>
        <v>4</v>
      </c>
      <c r="F1378" s="3">
        <f>WEEKDAY(DATE(2024,MONTH(tblData[[#This Row],[Birthday 2024]]),1),2)</f>
        <v>7</v>
      </c>
      <c r="G1378" s="87">
        <f>DATE(2024,MONTH(tblData[[#This Row],[Birthday 2024]]),1)</f>
        <v>45627</v>
      </c>
      <c r="H1378" s="87">
        <f>IF(tblData[[#This Row],[First Day of week of the month]]&lt;=2,tblData[[#This Row],[First Day of week]]+2-tblData[[#This Row],[First Day of week of the month]],tblData[[#This Row],[First Day of week]]+7-tblData[[#This Row],[First Day of week of the month]]+2)</f>
        <v>45629</v>
      </c>
      <c r="I1378" s="87">
        <f>tblData[[#This Row],[First Tuesday of the month]]+7*2</f>
        <v>45643</v>
      </c>
      <c r="J1378" s="3" t="b">
        <f>tblData[[#This Row],[Third Tuesday of the month]]=tblData[[#This Row],[Birthday 2024]]</f>
        <v>0</v>
      </c>
      <c r="K1378" s="87" cm="1">
        <f t="array" ref="K1378">tblData[[#This Row],[Birthday 2024]]-_xlfn.SWITCH(tblData[[#This Row],[Day of week]],7,0,6,6,5,5,4,4,3,3,2,2,1,1)</f>
        <v>45634</v>
      </c>
      <c r="L1378" s="87">
        <f>IF(MONTH(tblData[[#This Row],[Birthday 2024]])=2,DATE(2024,2,25),EOMONTH(tblData[[#This Row],[Birthday 2024]],0)-4)</f>
        <v>45653</v>
      </c>
      <c r="M1378" s="87">
        <f>EOMONTH(tblData[[#This Row],[Birthday 2024]],0)</f>
        <v>45657</v>
      </c>
      <c r="N1378" s="87" t="b">
        <f>MEDIAN(tblData[[#This Row],[Last - 5]:[Last]],tblData[[#This Row],[Birthday 2024]])=tblData[[#This Row],[Birthday 2024]]</f>
        <v>0</v>
      </c>
      <c r="O1378" s="87" t="b">
        <f>DAY(tblData[[#This Row],[Birthday 2024]]) = DAY(EDATE(tblData[[#This Row],[Birthday 2024]],6))</f>
        <v>1</v>
      </c>
      <c r="P1378" s="87" t="b">
        <f>IF((tblData[[#This Row],[Day of week]]=7)+(tblData[[#This Row],[Day of week]]=6),TRUE,FALSE)</f>
        <v>0</v>
      </c>
      <c r="Q1378" s="3">
        <f>IF(tblData[[#This Row],[Is Weekend]],DAY(tblData[[#This Row],[Birthday 2024]]),0)</f>
        <v>0</v>
      </c>
    </row>
    <row r="1379" spans="2:17" ht="23.25" customHeight="1" x14ac:dyDescent="0.25">
      <c r="B1379" s="19" t="s">
        <v>1345</v>
      </c>
      <c r="C1379" s="20">
        <v>37938</v>
      </c>
      <c r="D1379" s="86">
        <f>DATE(2024,MONTH(tblData[[#This Row],[Birthday (MM/DD/YYYY)]]),DAY(tblData[[#This Row],[Birthday (MM/DD/YYYY)]]))</f>
        <v>45609</v>
      </c>
      <c r="E1379" s="3">
        <f>WEEKDAY(tblData[[#This Row],[Birthday 2024]],2)</f>
        <v>3</v>
      </c>
      <c r="F1379" s="3">
        <f>WEEKDAY(DATE(2024,MONTH(tblData[[#This Row],[Birthday 2024]]),1),2)</f>
        <v>5</v>
      </c>
      <c r="G1379" s="87">
        <f>DATE(2024,MONTH(tblData[[#This Row],[Birthday 2024]]),1)</f>
        <v>45597</v>
      </c>
      <c r="H1379" s="87">
        <f>IF(tblData[[#This Row],[First Day of week of the month]]&lt;=2,tblData[[#This Row],[First Day of week]]+2-tblData[[#This Row],[First Day of week of the month]],tblData[[#This Row],[First Day of week]]+7-tblData[[#This Row],[First Day of week of the month]]+2)</f>
        <v>45601</v>
      </c>
      <c r="I1379" s="87">
        <f>tblData[[#This Row],[First Tuesday of the month]]+7*2</f>
        <v>45615</v>
      </c>
      <c r="J1379" s="3" t="b">
        <f>tblData[[#This Row],[Third Tuesday of the month]]=tblData[[#This Row],[Birthday 2024]]</f>
        <v>0</v>
      </c>
      <c r="K1379" s="87" cm="1">
        <f t="array" ref="K1379">tblData[[#This Row],[Birthday 2024]]-_xlfn.SWITCH(tblData[[#This Row],[Day of week]],7,0,6,6,5,5,4,4,3,3,2,2,1,1)</f>
        <v>45606</v>
      </c>
      <c r="L1379" s="87">
        <f>IF(MONTH(tblData[[#This Row],[Birthday 2024]])=2,DATE(2024,2,25),EOMONTH(tblData[[#This Row],[Birthday 2024]],0)-4)</f>
        <v>45622</v>
      </c>
      <c r="M1379" s="87">
        <f>EOMONTH(tblData[[#This Row],[Birthday 2024]],0)</f>
        <v>45626</v>
      </c>
      <c r="N1379" s="87" t="b">
        <f>MEDIAN(tblData[[#This Row],[Last - 5]:[Last]],tblData[[#This Row],[Birthday 2024]])=tblData[[#This Row],[Birthday 2024]]</f>
        <v>0</v>
      </c>
      <c r="O1379" s="87" t="b">
        <f>DAY(tblData[[#This Row],[Birthday 2024]]) = DAY(EDATE(tblData[[#This Row],[Birthday 2024]],6))</f>
        <v>1</v>
      </c>
      <c r="P1379" s="87" t="b">
        <f>IF((tblData[[#This Row],[Day of week]]=7)+(tblData[[#This Row],[Day of week]]=6),TRUE,FALSE)</f>
        <v>0</v>
      </c>
      <c r="Q1379" s="3">
        <f>IF(tblData[[#This Row],[Is Weekend]],DAY(tblData[[#This Row],[Birthday 2024]]),0)</f>
        <v>0</v>
      </c>
    </row>
    <row r="1380" spans="2:17" ht="23.25" customHeight="1" x14ac:dyDescent="0.25">
      <c r="B1380" s="19" t="s">
        <v>1346</v>
      </c>
      <c r="C1380" s="20">
        <v>37439</v>
      </c>
      <c r="D1380" s="86">
        <f>DATE(2024,MONTH(tblData[[#This Row],[Birthday (MM/DD/YYYY)]]),DAY(tblData[[#This Row],[Birthday (MM/DD/YYYY)]]))</f>
        <v>45475</v>
      </c>
      <c r="E1380" s="3">
        <f>WEEKDAY(tblData[[#This Row],[Birthday 2024]],2)</f>
        <v>2</v>
      </c>
      <c r="F1380" s="3">
        <f>WEEKDAY(DATE(2024,MONTH(tblData[[#This Row],[Birthday 2024]]),1),2)</f>
        <v>1</v>
      </c>
      <c r="G1380" s="87">
        <f>DATE(2024,MONTH(tblData[[#This Row],[Birthday 2024]]),1)</f>
        <v>45474</v>
      </c>
      <c r="H1380" s="87">
        <f>IF(tblData[[#This Row],[First Day of week of the month]]&lt;=2,tblData[[#This Row],[First Day of week]]+2-tblData[[#This Row],[First Day of week of the month]],tblData[[#This Row],[First Day of week]]+7-tblData[[#This Row],[First Day of week of the month]]+2)</f>
        <v>45475</v>
      </c>
      <c r="I1380" s="87">
        <f>tblData[[#This Row],[First Tuesday of the month]]+7*2</f>
        <v>45489</v>
      </c>
      <c r="J1380" s="3" t="b">
        <f>tblData[[#This Row],[Third Tuesday of the month]]=tblData[[#This Row],[Birthday 2024]]</f>
        <v>0</v>
      </c>
      <c r="K1380" s="87" cm="1">
        <f t="array" ref="K1380">tblData[[#This Row],[Birthday 2024]]-_xlfn.SWITCH(tblData[[#This Row],[Day of week]],7,0,6,6,5,5,4,4,3,3,2,2,1,1)</f>
        <v>45473</v>
      </c>
      <c r="L1380" s="87">
        <f>IF(MONTH(tblData[[#This Row],[Birthday 2024]])=2,DATE(2024,2,25),EOMONTH(tblData[[#This Row],[Birthday 2024]],0)-4)</f>
        <v>45500</v>
      </c>
      <c r="M1380" s="87">
        <f>EOMONTH(tblData[[#This Row],[Birthday 2024]],0)</f>
        <v>45504</v>
      </c>
      <c r="N1380" s="87" t="b">
        <f>MEDIAN(tblData[[#This Row],[Last - 5]:[Last]],tblData[[#This Row],[Birthday 2024]])=tblData[[#This Row],[Birthday 2024]]</f>
        <v>0</v>
      </c>
      <c r="O1380" s="87" t="b">
        <f>DAY(tblData[[#This Row],[Birthday 2024]]) = DAY(EDATE(tblData[[#This Row],[Birthday 2024]],6))</f>
        <v>1</v>
      </c>
      <c r="P1380" s="87" t="b">
        <f>IF((tblData[[#This Row],[Day of week]]=7)+(tblData[[#This Row],[Day of week]]=6),TRUE,FALSE)</f>
        <v>0</v>
      </c>
      <c r="Q1380" s="3">
        <f>IF(tblData[[#This Row],[Is Weekend]],DAY(tblData[[#This Row],[Birthday 2024]]),0)</f>
        <v>0</v>
      </c>
    </row>
    <row r="1381" spans="2:17" ht="23.25" customHeight="1" x14ac:dyDescent="0.25">
      <c r="B1381" s="19" t="s">
        <v>1347</v>
      </c>
      <c r="C1381" s="20">
        <v>37605</v>
      </c>
      <c r="D1381" s="86">
        <f>DATE(2024,MONTH(tblData[[#This Row],[Birthday (MM/DD/YYYY)]]),DAY(tblData[[#This Row],[Birthday (MM/DD/YYYY)]]))</f>
        <v>45641</v>
      </c>
      <c r="E1381" s="3">
        <f>WEEKDAY(tblData[[#This Row],[Birthday 2024]],2)</f>
        <v>7</v>
      </c>
      <c r="F1381" s="3">
        <f>WEEKDAY(DATE(2024,MONTH(tblData[[#This Row],[Birthday 2024]]),1),2)</f>
        <v>7</v>
      </c>
      <c r="G1381" s="87">
        <f>DATE(2024,MONTH(tblData[[#This Row],[Birthday 2024]]),1)</f>
        <v>45627</v>
      </c>
      <c r="H1381" s="87">
        <f>IF(tblData[[#This Row],[First Day of week of the month]]&lt;=2,tblData[[#This Row],[First Day of week]]+2-tblData[[#This Row],[First Day of week of the month]],tblData[[#This Row],[First Day of week]]+7-tblData[[#This Row],[First Day of week of the month]]+2)</f>
        <v>45629</v>
      </c>
      <c r="I1381" s="87">
        <f>tblData[[#This Row],[First Tuesday of the month]]+7*2</f>
        <v>45643</v>
      </c>
      <c r="J1381" s="3" t="b">
        <f>tblData[[#This Row],[Third Tuesday of the month]]=tblData[[#This Row],[Birthday 2024]]</f>
        <v>0</v>
      </c>
      <c r="K1381" s="87" cm="1">
        <f t="array" ref="K1381">tblData[[#This Row],[Birthday 2024]]-_xlfn.SWITCH(tblData[[#This Row],[Day of week]],7,0,6,6,5,5,4,4,3,3,2,2,1,1)</f>
        <v>45641</v>
      </c>
      <c r="L1381" s="87">
        <f>IF(MONTH(tblData[[#This Row],[Birthday 2024]])=2,DATE(2024,2,25),EOMONTH(tblData[[#This Row],[Birthday 2024]],0)-4)</f>
        <v>45653</v>
      </c>
      <c r="M1381" s="87">
        <f>EOMONTH(tblData[[#This Row],[Birthday 2024]],0)</f>
        <v>45657</v>
      </c>
      <c r="N1381" s="87" t="b">
        <f>MEDIAN(tblData[[#This Row],[Last - 5]:[Last]],tblData[[#This Row],[Birthday 2024]])=tblData[[#This Row],[Birthday 2024]]</f>
        <v>0</v>
      </c>
      <c r="O1381" s="87" t="b">
        <f>DAY(tblData[[#This Row],[Birthday 2024]]) = DAY(EDATE(tblData[[#This Row],[Birthday 2024]],6))</f>
        <v>1</v>
      </c>
      <c r="P1381" s="87" t="b">
        <f>IF((tblData[[#This Row],[Day of week]]=7)+(tblData[[#This Row],[Day of week]]=6),TRUE,FALSE)</f>
        <v>1</v>
      </c>
      <c r="Q1381" s="3">
        <f>IF(tblData[[#This Row],[Is Weekend]],DAY(tblData[[#This Row],[Birthday 2024]]),0)</f>
        <v>15</v>
      </c>
    </row>
    <row r="1382" spans="2:17" ht="23.25" customHeight="1" x14ac:dyDescent="0.25">
      <c r="B1382" s="19" t="s">
        <v>1348</v>
      </c>
      <c r="C1382" s="20">
        <v>37166</v>
      </c>
      <c r="D1382" s="86">
        <f>DATE(2024,MONTH(tblData[[#This Row],[Birthday (MM/DD/YYYY)]]),DAY(tblData[[#This Row],[Birthday (MM/DD/YYYY)]]))</f>
        <v>45567</v>
      </c>
      <c r="E1382" s="3">
        <f>WEEKDAY(tblData[[#This Row],[Birthday 2024]],2)</f>
        <v>3</v>
      </c>
      <c r="F1382" s="3">
        <f>WEEKDAY(DATE(2024,MONTH(tblData[[#This Row],[Birthday 2024]]),1),2)</f>
        <v>2</v>
      </c>
      <c r="G1382" s="87">
        <f>DATE(2024,MONTH(tblData[[#This Row],[Birthday 2024]]),1)</f>
        <v>45566</v>
      </c>
      <c r="H1382" s="87">
        <f>IF(tblData[[#This Row],[First Day of week of the month]]&lt;=2,tblData[[#This Row],[First Day of week]]+2-tblData[[#This Row],[First Day of week of the month]],tblData[[#This Row],[First Day of week]]+7-tblData[[#This Row],[First Day of week of the month]]+2)</f>
        <v>45566</v>
      </c>
      <c r="I1382" s="87">
        <f>tblData[[#This Row],[First Tuesday of the month]]+7*2</f>
        <v>45580</v>
      </c>
      <c r="J1382" s="3" t="b">
        <f>tblData[[#This Row],[Third Tuesday of the month]]=tblData[[#This Row],[Birthday 2024]]</f>
        <v>0</v>
      </c>
      <c r="K1382" s="87" cm="1">
        <f t="array" ref="K1382">tblData[[#This Row],[Birthday 2024]]-_xlfn.SWITCH(tblData[[#This Row],[Day of week]],7,0,6,6,5,5,4,4,3,3,2,2,1,1)</f>
        <v>45564</v>
      </c>
      <c r="L1382" s="87">
        <f>IF(MONTH(tblData[[#This Row],[Birthday 2024]])=2,DATE(2024,2,25),EOMONTH(tblData[[#This Row],[Birthday 2024]],0)-4)</f>
        <v>45592</v>
      </c>
      <c r="M1382" s="87">
        <f>EOMONTH(tblData[[#This Row],[Birthday 2024]],0)</f>
        <v>45596</v>
      </c>
      <c r="N1382" s="87" t="b">
        <f>MEDIAN(tblData[[#This Row],[Last - 5]:[Last]],tblData[[#This Row],[Birthday 2024]])=tblData[[#This Row],[Birthday 2024]]</f>
        <v>0</v>
      </c>
      <c r="O1382" s="87" t="b">
        <f>DAY(tblData[[#This Row],[Birthday 2024]]) = DAY(EDATE(tblData[[#This Row],[Birthday 2024]],6))</f>
        <v>1</v>
      </c>
      <c r="P1382" s="87" t="b">
        <f>IF((tblData[[#This Row],[Day of week]]=7)+(tblData[[#This Row],[Day of week]]=6),TRUE,FALSE)</f>
        <v>0</v>
      </c>
      <c r="Q1382" s="3">
        <f>IF(tblData[[#This Row],[Is Weekend]],DAY(tblData[[#This Row],[Birthday 2024]]),0)</f>
        <v>0</v>
      </c>
    </row>
    <row r="1383" spans="2:17" ht="23.25" customHeight="1" x14ac:dyDescent="0.25">
      <c r="B1383" s="19" t="s">
        <v>1349</v>
      </c>
      <c r="C1383" s="20">
        <v>36953</v>
      </c>
      <c r="D1383" s="86">
        <f>DATE(2024,MONTH(tblData[[#This Row],[Birthday (MM/DD/YYYY)]]),DAY(tblData[[#This Row],[Birthday (MM/DD/YYYY)]]))</f>
        <v>45354</v>
      </c>
      <c r="E1383" s="3">
        <f>WEEKDAY(tblData[[#This Row],[Birthday 2024]],2)</f>
        <v>7</v>
      </c>
      <c r="F1383" s="3">
        <f>WEEKDAY(DATE(2024,MONTH(tblData[[#This Row],[Birthday 2024]]),1),2)</f>
        <v>5</v>
      </c>
      <c r="G1383" s="87">
        <f>DATE(2024,MONTH(tblData[[#This Row],[Birthday 2024]]),1)</f>
        <v>45352</v>
      </c>
      <c r="H1383" s="87">
        <f>IF(tblData[[#This Row],[First Day of week of the month]]&lt;=2,tblData[[#This Row],[First Day of week]]+2-tblData[[#This Row],[First Day of week of the month]],tblData[[#This Row],[First Day of week]]+7-tblData[[#This Row],[First Day of week of the month]]+2)</f>
        <v>45356</v>
      </c>
      <c r="I1383" s="87">
        <f>tblData[[#This Row],[First Tuesday of the month]]+7*2</f>
        <v>45370</v>
      </c>
      <c r="J1383" s="3" t="b">
        <f>tblData[[#This Row],[Third Tuesday of the month]]=tblData[[#This Row],[Birthday 2024]]</f>
        <v>0</v>
      </c>
      <c r="K1383" s="87" cm="1">
        <f t="array" ref="K1383">tblData[[#This Row],[Birthday 2024]]-_xlfn.SWITCH(tblData[[#This Row],[Day of week]],7,0,6,6,5,5,4,4,3,3,2,2,1,1)</f>
        <v>45354</v>
      </c>
      <c r="L1383" s="87">
        <f>IF(MONTH(tblData[[#This Row],[Birthday 2024]])=2,DATE(2024,2,25),EOMONTH(tblData[[#This Row],[Birthday 2024]],0)-4)</f>
        <v>45378</v>
      </c>
      <c r="M1383" s="87">
        <f>EOMONTH(tblData[[#This Row],[Birthday 2024]],0)</f>
        <v>45382</v>
      </c>
      <c r="N1383" s="87" t="b">
        <f>MEDIAN(tblData[[#This Row],[Last - 5]:[Last]],tblData[[#This Row],[Birthday 2024]])=tblData[[#This Row],[Birthday 2024]]</f>
        <v>0</v>
      </c>
      <c r="O1383" s="87" t="b">
        <f>DAY(tblData[[#This Row],[Birthday 2024]]) = DAY(EDATE(tblData[[#This Row],[Birthday 2024]],6))</f>
        <v>1</v>
      </c>
      <c r="P1383" s="87" t="b">
        <f>IF((tblData[[#This Row],[Day of week]]=7)+(tblData[[#This Row],[Day of week]]=6),TRUE,FALSE)</f>
        <v>1</v>
      </c>
      <c r="Q1383" s="3">
        <f>IF(tblData[[#This Row],[Is Weekend]],DAY(tblData[[#This Row],[Birthday 2024]]),0)</f>
        <v>3</v>
      </c>
    </row>
    <row r="1384" spans="2:17" ht="23.25" customHeight="1" x14ac:dyDescent="0.25">
      <c r="B1384" s="19" t="s">
        <v>1350</v>
      </c>
      <c r="C1384" s="20">
        <v>37788</v>
      </c>
      <c r="D1384" s="86">
        <f>DATE(2024,MONTH(tblData[[#This Row],[Birthday (MM/DD/YYYY)]]),DAY(tblData[[#This Row],[Birthday (MM/DD/YYYY)]]))</f>
        <v>45459</v>
      </c>
      <c r="E1384" s="3">
        <f>WEEKDAY(tblData[[#This Row],[Birthday 2024]],2)</f>
        <v>7</v>
      </c>
      <c r="F1384" s="3">
        <f>WEEKDAY(DATE(2024,MONTH(tblData[[#This Row],[Birthday 2024]]),1),2)</f>
        <v>6</v>
      </c>
      <c r="G1384" s="87">
        <f>DATE(2024,MONTH(tblData[[#This Row],[Birthday 2024]]),1)</f>
        <v>45444</v>
      </c>
      <c r="H1384" s="87">
        <f>IF(tblData[[#This Row],[First Day of week of the month]]&lt;=2,tblData[[#This Row],[First Day of week]]+2-tblData[[#This Row],[First Day of week of the month]],tblData[[#This Row],[First Day of week]]+7-tblData[[#This Row],[First Day of week of the month]]+2)</f>
        <v>45447</v>
      </c>
      <c r="I1384" s="87">
        <f>tblData[[#This Row],[First Tuesday of the month]]+7*2</f>
        <v>45461</v>
      </c>
      <c r="J1384" s="3" t="b">
        <f>tblData[[#This Row],[Third Tuesday of the month]]=tblData[[#This Row],[Birthday 2024]]</f>
        <v>0</v>
      </c>
      <c r="K1384" s="87" cm="1">
        <f t="array" ref="K1384">tblData[[#This Row],[Birthday 2024]]-_xlfn.SWITCH(tblData[[#This Row],[Day of week]],7,0,6,6,5,5,4,4,3,3,2,2,1,1)</f>
        <v>45459</v>
      </c>
      <c r="L1384" s="87">
        <f>IF(MONTH(tblData[[#This Row],[Birthday 2024]])=2,DATE(2024,2,25),EOMONTH(tblData[[#This Row],[Birthday 2024]],0)-4)</f>
        <v>45469</v>
      </c>
      <c r="M1384" s="87">
        <f>EOMONTH(tblData[[#This Row],[Birthday 2024]],0)</f>
        <v>45473</v>
      </c>
      <c r="N1384" s="87" t="b">
        <f>MEDIAN(tblData[[#This Row],[Last - 5]:[Last]],tblData[[#This Row],[Birthday 2024]])=tblData[[#This Row],[Birthday 2024]]</f>
        <v>0</v>
      </c>
      <c r="O1384" s="87" t="b">
        <f>DAY(tblData[[#This Row],[Birthday 2024]]) = DAY(EDATE(tblData[[#This Row],[Birthday 2024]],6))</f>
        <v>1</v>
      </c>
      <c r="P1384" s="87" t="b">
        <f>IF((tblData[[#This Row],[Day of week]]=7)+(tblData[[#This Row],[Day of week]]=6),TRUE,FALSE)</f>
        <v>1</v>
      </c>
      <c r="Q1384" s="3">
        <f>IF(tblData[[#This Row],[Is Weekend]],DAY(tblData[[#This Row],[Birthday 2024]]),0)</f>
        <v>16</v>
      </c>
    </row>
    <row r="1385" spans="2:17" ht="23.25" customHeight="1" x14ac:dyDescent="0.25">
      <c r="B1385" s="19" t="s">
        <v>1351</v>
      </c>
      <c r="C1385" s="20">
        <v>37494</v>
      </c>
      <c r="D1385" s="86">
        <f>DATE(2024,MONTH(tblData[[#This Row],[Birthday (MM/DD/YYYY)]]),DAY(tblData[[#This Row],[Birthday (MM/DD/YYYY)]]))</f>
        <v>45530</v>
      </c>
      <c r="E1385" s="3">
        <f>WEEKDAY(tblData[[#This Row],[Birthday 2024]],2)</f>
        <v>1</v>
      </c>
      <c r="F1385" s="3">
        <f>WEEKDAY(DATE(2024,MONTH(tblData[[#This Row],[Birthday 2024]]),1),2)</f>
        <v>4</v>
      </c>
      <c r="G1385" s="87">
        <f>DATE(2024,MONTH(tblData[[#This Row],[Birthday 2024]]),1)</f>
        <v>45505</v>
      </c>
      <c r="H1385" s="87">
        <f>IF(tblData[[#This Row],[First Day of week of the month]]&lt;=2,tblData[[#This Row],[First Day of week]]+2-tblData[[#This Row],[First Day of week of the month]],tblData[[#This Row],[First Day of week]]+7-tblData[[#This Row],[First Day of week of the month]]+2)</f>
        <v>45510</v>
      </c>
      <c r="I1385" s="87">
        <f>tblData[[#This Row],[First Tuesday of the month]]+7*2</f>
        <v>45524</v>
      </c>
      <c r="J1385" s="3" t="b">
        <f>tblData[[#This Row],[Third Tuesday of the month]]=tblData[[#This Row],[Birthday 2024]]</f>
        <v>0</v>
      </c>
      <c r="K1385" s="87" cm="1">
        <f t="array" ref="K1385">tblData[[#This Row],[Birthday 2024]]-_xlfn.SWITCH(tblData[[#This Row],[Day of week]],7,0,6,6,5,5,4,4,3,3,2,2,1,1)</f>
        <v>45529</v>
      </c>
      <c r="L1385" s="87">
        <f>IF(MONTH(tblData[[#This Row],[Birthday 2024]])=2,DATE(2024,2,25),EOMONTH(tblData[[#This Row],[Birthday 2024]],0)-4)</f>
        <v>45531</v>
      </c>
      <c r="M1385" s="87">
        <f>EOMONTH(tblData[[#This Row],[Birthday 2024]],0)</f>
        <v>45535</v>
      </c>
      <c r="N1385" s="87" t="b">
        <f>MEDIAN(tblData[[#This Row],[Last - 5]:[Last]],tblData[[#This Row],[Birthday 2024]])=tblData[[#This Row],[Birthday 2024]]</f>
        <v>0</v>
      </c>
      <c r="O1385" s="87" t="b">
        <f>DAY(tblData[[#This Row],[Birthday 2024]]) = DAY(EDATE(tblData[[#This Row],[Birthday 2024]],6))</f>
        <v>1</v>
      </c>
      <c r="P1385" s="87" t="b">
        <f>IF((tblData[[#This Row],[Day of week]]=7)+(tblData[[#This Row],[Day of week]]=6),TRUE,FALSE)</f>
        <v>0</v>
      </c>
      <c r="Q1385" s="3">
        <f>IF(tblData[[#This Row],[Is Weekend]],DAY(tblData[[#This Row],[Birthday 2024]]),0)</f>
        <v>0</v>
      </c>
    </row>
    <row r="1386" spans="2:17" ht="23.25" customHeight="1" x14ac:dyDescent="0.25">
      <c r="B1386" s="19" t="s">
        <v>1352</v>
      </c>
      <c r="C1386" s="20">
        <v>36923</v>
      </c>
      <c r="D1386" s="86">
        <f>DATE(2024,MONTH(tblData[[#This Row],[Birthday (MM/DD/YYYY)]]),DAY(tblData[[#This Row],[Birthday (MM/DD/YYYY)]]))</f>
        <v>45323</v>
      </c>
      <c r="E1386" s="3">
        <f>WEEKDAY(tblData[[#This Row],[Birthday 2024]],2)</f>
        <v>4</v>
      </c>
      <c r="F1386" s="3">
        <f>WEEKDAY(DATE(2024,MONTH(tblData[[#This Row],[Birthday 2024]]),1),2)</f>
        <v>4</v>
      </c>
      <c r="G1386" s="87">
        <f>DATE(2024,MONTH(tblData[[#This Row],[Birthday 2024]]),1)</f>
        <v>45323</v>
      </c>
      <c r="H1386" s="87">
        <f>IF(tblData[[#This Row],[First Day of week of the month]]&lt;=2,tblData[[#This Row],[First Day of week]]+2-tblData[[#This Row],[First Day of week of the month]],tblData[[#This Row],[First Day of week]]+7-tblData[[#This Row],[First Day of week of the month]]+2)</f>
        <v>45328</v>
      </c>
      <c r="I1386" s="87">
        <f>tblData[[#This Row],[First Tuesday of the month]]+7*2</f>
        <v>45342</v>
      </c>
      <c r="J1386" s="3" t="b">
        <f>tblData[[#This Row],[Third Tuesday of the month]]=tblData[[#This Row],[Birthday 2024]]</f>
        <v>0</v>
      </c>
      <c r="K1386" s="87" cm="1">
        <f t="array" ref="K1386">tblData[[#This Row],[Birthday 2024]]-_xlfn.SWITCH(tblData[[#This Row],[Day of week]],7,0,6,6,5,5,4,4,3,3,2,2,1,1)</f>
        <v>45319</v>
      </c>
      <c r="L1386" s="87">
        <f>IF(MONTH(tblData[[#This Row],[Birthday 2024]])=2,DATE(2024,2,25),EOMONTH(tblData[[#This Row],[Birthday 2024]],0)-4)</f>
        <v>45347</v>
      </c>
      <c r="M1386" s="87">
        <f>EOMONTH(tblData[[#This Row],[Birthday 2024]],0)</f>
        <v>45351</v>
      </c>
      <c r="N1386" s="87" t="b">
        <f>MEDIAN(tblData[[#This Row],[Last - 5]:[Last]],tblData[[#This Row],[Birthday 2024]])=tblData[[#This Row],[Birthday 2024]]</f>
        <v>0</v>
      </c>
      <c r="O1386" s="87" t="b">
        <f>DAY(tblData[[#This Row],[Birthday 2024]]) = DAY(EDATE(tblData[[#This Row],[Birthday 2024]],6))</f>
        <v>1</v>
      </c>
      <c r="P1386" s="87" t="b">
        <f>IF((tblData[[#This Row],[Day of week]]=7)+(tblData[[#This Row],[Day of week]]=6),TRUE,FALSE)</f>
        <v>0</v>
      </c>
      <c r="Q1386" s="3">
        <f>IF(tblData[[#This Row],[Is Weekend]],DAY(tblData[[#This Row],[Birthday 2024]]),0)</f>
        <v>0</v>
      </c>
    </row>
    <row r="1387" spans="2:17" ht="23.25" customHeight="1" x14ac:dyDescent="0.25">
      <c r="B1387" s="19" t="s">
        <v>1353</v>
      </c>
      <c r="C1387" s="20">
        <v>37673</v>
      </c>
      <c r="D1387" s="86">
        <f>DATE(2024,MONTH(tblData[[#This Row],[Birthday (MM/DD/YYYY)]]),DAY(tblData[[#This Row],[Birthday (MM/DD/YYYY)]]))</f>
        <v>45343</v>
      </c>
      <c r="E1387" s="3">
        <f>WEEKDAY(tblData[[#This Row],[Birthday 2024]],2)</f>
        <v>3</v>
      </c>
      <c r="F1387" s="3">
        <f>WEEKDAY(DATE(2024,MONTH(tblData[[#This Row],[Birthday 2024]]),1),2)</f>
        <v>4</v>
      </c>
      <c r="G1387" s="87">
        <f>DATE(2024,MONTH(tblData[[#This Row],[Birthday 2024]]),1)</f>
        <v>45323</v>
      </c>
      <c r="H1387" s="87">
        <f>IF(tblData[[#This Row],[First Day of week of the month]]&lt;=2,tblData[[#This Row],[First Day of week]]+2-tblData[[#This Row],[First Day of week of the month]],tblData[[#This Row],[First Day of week]]+7-tblData[[#This Row],[First Day of week of the month]]+2)</f>
        <v>45328</v>
      </c>
      <c r="I1387" s="87">
        <f>tblData[[#This Row],[First Tuesday of the month]]+7*2</f>
        <v>45342</v>
      </c>
      <c r="J1387" s="3" t="b">
        <f>tblData[[#This Row],[Third Tuesday of the month]]=tblData[[#This Row],[Birthday 2024]]</f>
        <v>0</v>
      </c>
      <c r="K1387" s="87" cm="1">
        <f t="array" ref="K1387">tblData[[#This Row],[Birthday 2024]]-_xlfn.SWITCH(tblData[[#This Row],[Day of week]],7,0,6,6,5,5,4,4,3,3,2,2,1,1)</f>
        <v>45340</v>
      </c>
      <c r="L1387" s="87">
        <f>IF(MONTH(tblData[[#This Row],[Birthday 2024]])=2,DATE(2024,2,25),EOMONTH(tblData[[#This Row],[Birthday 2024]],0)-4)</f>
        <v>45347</v>
      </c>
      <c r="M1387" s="87">
        <f>EOMONTH(tblData[[#This Row],[Birthday 2024]],0)</f>
        <v>45351</v>
      </c>
      <c r="N1387" s="87" t="b">
        <f>MEDIAN(tblData[[#This Row],[Last - 5]:[Last]],tblData[[#This Row],[Birthday 2024]])=tblData[[#This Row],[Birthday 2024]]</f>
        <v>0</v>
      </c>
      <c r="O1387" s="87" t="b">
        <f>DAY(tblData[[#This Row],[Birthday 2024]]) = DAY(EDATE(tblData[[#This Row],[Birthday 2024]],6))</f>
        <v>1</v>
      </c>
      <c r="P1387" s="87" t="b">
        <f>IF((tblData[[#This Row],[Day of week]]=7)+(tblData[[#This Row],[Day of week]]=6),TRUE,FALSE)</f>
        <v>0</v>
      </c>
      <c r="Q1387" s="3">
        <f>IF(tblData[[#This Row],[Is Weekend]],DAY(tblData[[#This Row],[Birthday 2024]]),0)</f>
        <v>0</v>
      </c>
    </row>
    <row r="1388" spans="2:17" ht="23.25" customHeight="1" x14ac:dyDescent="0.25">
      <c r="B1388" s="19" t="s">
        <v>1354</v>
      </c>
      <c r="C1388" s="20">
        <v>37626</v>
      </c>
      <c r="D1388" s="86">
        <f>DATE(2024,MONTH(tblData[[#This Row],[Birthday (MM/DD/YYYY)]]),DAY(tblData[[#This Row],[Birthday (MM/DD/YYYY)]]))</f>
        <v>45296</v>
      </c>
      <c r="E1388" s="3">
        <f>WEEKDAY(tblData[[#This Row],[Birthday 2024]],2)</f>
        <v>5</v>
      </c>
      <c r="F1388" s="3">
        <f>WEEKDAY(DATE(2024,MONTH(tblData[[#This Row],[Birthday 2024]]),1),2)</f>
        <v>1</v>
      </c>
      <c r="G1388" s="87">
        <f>DATE(2024,MONTH(tblData[[#This Row],[Birthday 2024]]),1)</f>
        <v>45292</v>
      </c>
      <c r="H1388" s="87">
        <f>IF(tblData[[#This Row],[First Day of week of the month]]&lt;=2,tblData[[#This Row],[First Day of week]]+2-tblData[[#This Row],[First Day of week of the month]],tblData[[#This Row],[First Day of week]]+7-tblData[[#This Row],[First Day of week of the month]]+2)</f>
        <v>45293</v>
      </c>
      <c r="I1388" s="87">
        <f>tblData[[#This Row],[First Tuesday of the month]]+7*2</f>
        <v>45307</v>
      </c>
      <c r="J1388" s="3" t="b">
        <f>tblData[[#This Row],[Third Tuesday of the month]]=tblData[[#This Row],[Birthday 2024]]</f>
        <v>0</v>
      </c>
      <c r="K1388" s="87" cm="1">
        <f t="array" ref="K1388">tblData[[#This Row],[Birthday 2024]]-_xlfn.SWITCH(tblData[[#This Row],[Day of week]],7,0,6,6,5,5,4,4,3,3,2,2,1,1)</f>
        <v>45291</v>
      </c>
      <c r="L1388" s="87">
        <f>IF(MONTH(tblData[[#This Row],[Birthday 2024]])=2,DATE(2024,2,25),EOMONTH(tblData[[#This Row],[Birthday 2024]],0)-4)</f>
        <v>45318</v>
      </c>
      <c r="M1388" s="87">
        <f>EOMONTH(tblData[[#This Row],[Birthday 2024]],0)</f>
        <v>45322</v>
      </c>
      <c r="N1388" s="87" t="b">
        <f>MEDIAN(tblData[[#This Row],[Last - 5]:[Last]],tblData[[#This Row],[Birthday 2024]])=tblData[[#This Row],[Birthday 2024]]</f>
        <v>0</v>
      </c>
      <c r="O1388" s="87" t="b">
        <f>DAY(tblData[[#This Row],[Birthday 2024]]) = DAY(EDATE(tblData[[#This Row],[Birthday 2024]],6))</f>
        <v>1</v>
      </c>
      <c r="P1388" s="87" t="b">
        <f>IF((tblData[[#This Row],[Day of week]]=7)+(tblData[[#This Row],[Day of week]]=6),TRUE,FALSE)</f>
        <v>0</v>
      </c>
      <c r="Q1388" s="3">
        <f>IF(tblData[[#This Row],[Is Weekend]],DAY(tblData[[#This Row],[Birthday 2024]]),0)</f>
        <v>0</v>
      </c>
    </row>
    <row r="1389" spans="2:17" ht="23.25" customHeight="1" x14ac:dyDescent="0.25">
      <c r="B1389" s="19" t="s">
        <v>1355</v>
      </c>
      <c r="C1389" s="20">
        <v>37830</v>
      </c>
      <c r="D1389" s="86">
        <f>DATE(2024,MONTH(tblData[[#This Row],[Birthday (MM/DD/YYYY)]]),DAY(tblData[[#This Row],[Birthday (MM/DD/YYYY)]]))</f>
        <v>45501</v>
      </c>
      <c r="E1389" s="3">
        <f>WEEKDAY(tblData[[#This Row],[Birthday 2024]],2)</f>
        <v>7</v>
      </c>
      <c r="F1389" s="3">
        <f>WEEKDAY(DATE(2024,MONTH(tblData[[#This Row],[Birthday 2024]]),1),2)</f>
        <v>1</v>
      </c>
      <c r="G1389" s="87">
        <f>DATE(2024,MONTH(tblData[[#This Row],[Birthday 2024]]),1)</f>
        <v>45474</v>
      </c>
      <c r="H1389" s="87">
        <f>IF(tblData[[#This Row],[First Day of week of the month]]&lt;=2,tblData[[#This Row],[First Day of week]]+2-tblData[[#This Row],[First Day of week of the month]],tblData[[#This Row],[First Day of week]]+7-tblData[[#This Row],[First Day of week of the month]]+2)</f>
        <v>45475</v>
      </c>
      <c r="I1389" s="87">
        <f>tblData[[#This Row],[First Tuesday of the month]]+7*2</f>
        <v>45489</v>
      </c>
      <c r="J1389" s="3" t="b">
        <f>tblData[[#This Row],[Third Tuesday of the month]]=tblData[[#This Row],[Birthday 2024]]</f>
        <v>0</v>
      </c>
      <c r="K1389" s="87" cm="1">
        <f t="array" ref="K1389">tblData[[#This Row],[Birthday 2024]]-_xlfn.SWITCH(tblData[[#This Row],[Day of week]],7,0,6,6,5,5,4,4,3,3,2,2,1,1)</f>
        <v>45501</v>
      </c>
      <c r="L1389" s="87">
        <f>IF(MONTH(tblData[[#This Row],[Birthday 2024]])=2,DATE(2024,2,25),EOMONTH(tblData[[#This Row],[Birthday 2024]],0)-4)</f>
        <v>45500</v>
      </c>
      <c r="M1389" s="87">
        <f>EOMONTH(tblData[[#This Row],[Birthday 2024]],0)</f>
        <v>45504</v>
      </c>
      <c r="N1389" s="87" t="b">
        <f>MEDIAN(tblData[[#This Row],[Last - 5]:[Last]],tblData[[#This Row],[Birthday 2024]])=tblData[[#This Row],[Birthday 2024]]</f>
        <v>1</v>
      </c>
      <c r="O1389" s="87" t="b">
        <f>DAY(tblData[[#This Row],[Birthday 2024]]) = DAY(EDATE(tblData[[#This Row],[Birthday 2024]],6))</f>
        <v>1</v>
      </c>
      <c r="P1389" s="87" t="b">
        <f>IF((tblData[[#This Row],[Day of week]]=7)+(tblData[[#This Row],[Day of week]]=6),TRUE,FALSE)</f>
        <v>1</v>
      </c>
      <c r="Q1389" s="3">
        <f>IF(tblData[[#This Row],[Is Weekend]],DAY(tblData[[#This Row],[Birthday 2024]]),0)</f>
        <v>28</v>
      </c>
    </row>
    <row r="1390" spans="2:17" ht="23.25" customHeight="1" x14ac:dyDescent="0.25">
      <c r="B1390" s="19" t="s">
        <v>1356</v>
      </c>
      <c r="C1390" s="20">
        <v>36896</v>
      </c>
      <c r="D1390" s="86">
        <f>DATE(2024,MONTH(tblData[[#This Row],[Birthday (MM/DD/YYYY)]]),DAY(tblData[[#This Row],[Birthday (MM/DD/YYYY)]]))</f>
        <v>45296</v>
      </c>
      <c r="E1390" s="3">
        <f>WEEKDAY(tblData[[#This Row],[Birthday 2024]],2)</f>
        <v>5</v>
      </c>
      <c r="F1390" s="3">
        <f>WEEKDAY(DATE(2024,MONTH(tblData[[#This Row],[Birthday 2024]]),1),2)</f>
        <v>1</v>
      </c>
      <c r="G1390" s="87">
        <f>DATE(2024,MONTH(tblData[[#This Row],[Birthday 2024]]),1)</f>
        <v>45292</v>
      </c>
      <c r="H1390" s="87">
        <f>IF(tblData[[#This Row],[First Day of week of the month]]&lt;=2,tblData[[#This Row],[First Day of week]]+2-tblData[[#This Row],[First Day of week of the month]],tblData[[#This Row],[First Day of week]]+7-tblData[[#This Row],[First Day of week of the month]]+2)</f>
        <v>45293</v>
      </c>
      <c r="I1390" s="87">
        <f>tblData[[#This Row],[First Tuesday of the month]]+7*2</f>
        <v>45307</v>
      </c>
      <c r="J1390" s="3" t="b">
        <f>tblData[[#This Row],[Third Tuesday of the month]]=tblData[[#This Row],[Birthday 2024]]</f>
        <v>0</v>
      </c>
      <c r="K1390" s="87" cm="1">
        <f t="array" ref="K1390">tblData[[#This Row],[Birthday 2024]]-_xlfn.SWITCH(tblData[[#This Row],[Day of week]],7,0,6,6,5,5,4,4,3,3,2,2,1,1)</f>
        <v>45291</v>
      </c>
      <c r="L1390" s="87">
        <f>IF(MONTH(tblData[[#This Row],[Birthday 2024]])=2,DATE(2024,2,25),EOMONTH(tblData[[#This Row],[Birthday 2024]],0)-4)</f>
        <v>45318</v>
      </c>
      <c r="M1390" s="87">
        <f>EOMONTH(tblData[[#This Row],[Birthday 2024]],0)</f>
        <v>45322</v>
      </c>
      <c r="N1390" s="87" t="b">
        <f>MEDIAN(tblData[[#This Row],[Last - 5]:[Last]],tblData[[#This Row],[Birthday 2024]])=tblData[[#This Row],[Birthday 2024]]</f>
        <v>0</v>
      </c>
      <c r="O1390" s="87" t="b">
        <f>DAY(tblData[[#This Row],[Birthday 2024]]) = DAY(EDATE(tblData[[#This Row],[Birthday 2024]],6))</f>
        <v>1</v>
      </c>
      <c r="P1390" s="87" t="b">
        <f>IF((tblData[[#This Row],[Day of week]]=7)+(tblData[[#This Row],[Day of week]]=6),TRUE,FALSE)</f>
        <v>0</v>
      </c>
      <c r="Q1390" s="3">
        <f>IF(tblData[[#This Row],[Is Weekend]],DAY(tblData[[#This Row],[Birthday 2024]]),0)</f>
        <v>0</v>
      </c>
    </row>
    <row r="1391" spans="2:17" ht="23.25" customHeight="1" x14ac:dyDescent="0.25">
      <c r="B1391" s="19" t="s">
        <v>1357</v>
      </c>
      <c r="C1391" s="20">
        <v>37824</v>
      </c>
      <c r="D1391" s="86">
        <f>DATE(2024,MONTH(tblData[[#This Row],[Birthday (MM/DD/YYYY)]]),DAY(tblData[[#This Row],[Birthday (MM/DD/YYYY)]]))</f>
        <v>45495</v>
      </c>
      <c r="E1391" s="3">
        <f>WEEKDAY(tblData[[#This Row],[Birthday 2024]],2)</f>
        <v>1</v>
      </c>
      <c r="F1391" s="3">
        <f>WEEKDAY(DATE(2024,MONTH(tblData[[#This Row],[Birthday 2024]]),1),2)</f>
        <v>1</v>
      </c>
      <c r="G1391" s="87">
        <f>DATE(2024,MONTH(tblData[[#This Row],[Birthday 2024]]),1)</f>
        <v>45474</v>
      </c>
      <c r="H1391" s="87">
        <f>IF(tblData[[#This Row],[First Day of week of the month]]&lt;=2,tblData[[#This Row],[First Day of week]]+2-tblData[[#This Row],[First Day of week of the month]],tblData[[#This Row],[First Day of week]]+7-tblData[[#This Row],[First Day of week of the month]]+2)</f>
        <v>45475</v>
      </c>
      <c r="I1391" s="87">
        <f>tblData[[#This Row],[First Tuesday of the month]]+7*2</f>
        <v>45489</v>
      </c>
      <c r="J1391" s="3" t="b">
        <f>tblData[[#This Row],[Third Tuesday of the month]]=tblData[[#This Row],[Birthday 2024]]</f>
        <v>0</v>
      </c>
      <c r="K1391" s="87" cm="1">
        <f t="array" ref="K1391">tblData[[#This Row],[Birthday 2024]]-_xlfn.SWITCH(tblData[[#This Row],[Day of week]],7,0,6,6,5,5,4,4,3,3,2,2,1,1)</f>
        <v>45494</v>
      </c>
      <c r="L1391" s="87">
        <f>IF(MONTH(tblData[[#This Row],[Birthday 2024]])=2,DATE(2024,2,25),EOMONTH(tblData[[#This Row],[Birthday 2024]],0)-4)</f>
        <v>45500</v>
      </c>
      <c r="M1391" s="87">
        <f>EOMONTH(tblData[[#This Row],[Birthday 2024]],0)</f>
        <v>45504</v>
      </c>
      <c r="N1391" s="87" t="b">
        <f>MEDIAN(tblData[[#This Row],[Last - 5]:[Last]],tblData[[#This Row],[Birthday 2024]])=tblData[[#This Row],[Birthday 2024]]</f>
        <v>0</v>
      </c>
      <c r="O1391" s="87" t="b">
        <f>DAY(tblData[[#This Row],[Birthday 2024]]) = DAY(EDATE(tblData[[#This Row],[Birthday 2024]],6))</f>
        <v>1</v>
      </c>
      <c r="P1391" s="87" t="b">
        <f>IF((tblData[[#This Row],[Day of week]]=7)+(tblData[[#This Row],[Day of week]]=6),TRUE,FALSE)</f>
        <v>0</v>
      </c>
      <c r="Q1391" s="3">
        <f>IF(tblData[[#This Row],[Is Weekend]],DAY(tblData[[#This Row],[Birthday 2024]]),0)</f>
        <v>0</v>
      </c>
    </row>
    <row r="1392" spans="2:17" ht="23.25" customHeight="1" x14ac:dyDescent="0.25">
      <c r="B1392" s="19" t="s">
        <v>1358</v>
      </c>
      <c r="C1392" s="20">
        <v>38118</v>
      </c>
      <c r="D1392" s="86">
        <f>DATE(2024,MONTH(tblData[[#This Row],[Birthday (MM/DD/YYYY)]]),DAY(tblData[[#This Row],[Birthday (MM/DD/YYYY)]]))</f>
        <v>45423</v>
      </c>
      <c r="E1392" s="3">
        <f>WEEKDAY(tblData[[#This Row],[Birthday 2024]],2)</f>
        <v>6</v>
      </c>
      <c r="F1392" s="3">
        <f>WEEKDAY(DATE(2024,MONTH(tblData[[#This Row],[Birthday 2024]]),1),2)</f>
        <v>3</v>
      </c>
      <c r="G1392" s="87">
        <f>DATE(2024,MONTH(tblData[[#This Row],[Birthday 2024]]),1)</f>
        <v>45413</v>
      </c>
      <c r="H1392" s="87">
        <f>IF(tblData[[#This Row],[First Day of week of the month]]&lt;=2,tblData[[#This Row],[First Day of week]]+2-tblData[[#This Row],[First Day of week of the month]],tblData[[#This Row],[First Day of week]]+7-tblData[[#This Row],[First Day of week of the month]]+2)</f>
        <v>45419</v>
      </c>
      <c r="I1392" s="87">
        <f>tblData[[#This Row],[First Tuesday of the month]]+7*2</f>
        <v>45433</v>
      </c>
      <c r="J1392" s="3" t="b">
        <f>tblData[[#This Row],[Third Tuesday of the month]]=tblData[[#This Row],[Birthday 2024]]</f>
        <v>0</v>
      </c>
      <c r="K1392" s="87" cm="1">
        <f t="array" ref="K1392">tblData[[#This Row],[Birthday 2024]]-_xlfn.SWITCH(tblData[[#This Row],[Day of week]],7,0,6,6,5,5,4,4,3,3,2,2,1,1)</f>
        <v>45417</v>
      </c>
      <c r="L1392" s="87">
        <f>IF(MONTH(tblData[[#This Row],[Birthday 2024]])=2,DATE(2024,2,25),EOMONTH(tblData[[#This Row],[Birthday 2024]],0)-4)</f>
        <v>45439</v>
      </c>
      <c r="M1392" s="87">
        <f>EOMONTH(tblData[[#This Row],[Birthday 2024]],0)</f>
        <v>45443</v>
      </c>
      <c r="N1392" s="87" t="b">
        <f>MEDIAN(tblData[[#This Row],[Last - 5]:[Last]],tblData[[#This Row],[Birthday 2024]])=tblData[[#This Row],[Birthday 2024]]</f>
        <v>0</v>
      </c>
      <c r="O1392" s="87" t="b">
        <f>DAY(tblData[[#This Row],[Birthday 2024]]) = DAY(EDATE(tblData[[#This Row],[Birthday 2024]],6))</f>
        <v>1</v>
      </c>
      <c r="P1392" s="87" t="b">
        <f>IF((tblData[[#This Row],[Day of week]]=7)+(tblData[[#This Row],[Day of week]]=6),TRUE,FALSE)</f>
        <v>1</v>
      </c>
      <c r="Q1392" s="3">
        <f>IF(tblData[[#This Row],[Is Weekend]],DAY(tblData[[#This Row],[Birthday 2024]]),0)</f>
        <v>11</v>
      </c>
    </row>
    <row r="1393" spans="2:17" ht="23.25" customHeight="1" x14ac:dyDescent="0.25">
      <c r="B1393" s="19" t="s">
        <v>1359</v>
      </c>
      <c r="C1393" s="20">
        <v>38181</v>
      </c>
      <c r="D1393" s="86">
        <f>DATE(2024,MONTH(tblData[[#This Row],[Birthday (MM/DD/YYYY)]]),DAY(tblData[[#This Row],[Birthday (MM/DD/YYYY)]]))</f>
        <v>45486</v>
      </c>
      <c r="E1393" s="3">
        <f>WEEKDAY(tblData[[#This Row],[Birthday 2024]],2)</f>
        <v>6</v>
      </c>
      <c r="F1393" s="3">
        <f>WEEKDAY(DATE(2024,MONTH(tblData[[#This Row],[Birthday 2024]]),1),2)</f>
        <v>1</v>
      </c>
      <c r="G1393" s="87">
        <f>DATE(2024,MONTH(tblData[[#This Row],[Birthday 2024]]),1)</f>
        <v>45474</v>
      </c>
      <c r="H1393" s="87">
        <f>IF(tblData[[#This Row],[First Day of week of the month]]&lt;=2,tblData[[#This Row],[First Day of week]]+2-tblData[[#This Row],[First Day of week of the month]],tblData[[#This Row],[First Day of week]]+7-tblData[[#This Row],[First Day of week of the month]]+2)</f>
        <v>45475</v>
      </c>
      <c r="I1393" s="87">
        <f>tblData[[#This Row],[First Tuesday of the month]]+7*2</f>
        <v>45489</v>
      </c>
      <c r="J1393" s="3" t="b">
        <f>tblData[[#This Row],[Third Tuesday of the month]]=tblData[[#This Row],[Birthday 2024]]</f>
        <v>0</v>
      </c>
      <c r="K1393" s="87" cm="1">
        <f t="array" ref="K1393">tblData[[#This Row],[Birthday 2024]]-_xlfn.SWITCH(tblData[[#This Row],[Day of week]],7,0,6,6,5,5,4,4,3,3,2,2,1,1)</f>
        <v>45480</v>
      </c>
      <c r="L1393" s="87">
        <f>IF(MONTH(tblData[[#This Row],[Birthday 2024]])=2,DATE(2024,2,25),EOMONTH(tblData[[#This Row],[Birthday 2024]],0)-4)</f>
        <v>45500</v>
      </c>
      <c r="M1393" s="87">
        <f>EOMONTH(tblData[[#This Row],[Birthday 2024]],0)</f>
        <v>45504</v>
      </c>
      <c r="N1393" s="87" t="b">
        <f>MEDIAN(tblData[[#This Row],[Last - 5]:[Last]],tblData[[#This Row],[Birthday 2024]])=tblData[[#This Row],[Birthday 2024]]</f>
        <v>0</v>
      </c>
      <c r="O1393" s="87" t="b">
        <f>DAY(tblData[[#This Row],[Birthday 2024]]) = DAY(EDATE(tblData[[#This Row],[Birthday 2024]],6))</f>
        <v>1</v>
      </c>
      <c r="P1393" s="87" t="b">
        <f>IF((tblData[[#This Row],[Day of week]]=7)+(tblData[[#This Row],[Day of week]]=6),TRUE,FALSE)</f>
        <v>1</v>
      </c>
      <c r="Q1393" s="3">
        <f>IF(tblData[[#This Row],[Is Weekend]],DAY(tblData[[#This Row],[Birthday 2024]]),0)</f>
        <v>13</v>
      </c>
    </row>
    <row r="1394" spans="2:17" ht="23.25" customHeight="1" x14ac:dyDescent="0.25">
      <c r="B1394" s="19" t="s">
        <v>1360</v>
      </c>
      <c r="C1394" s="20">
        <v>38094</v>
      </c>
      <c r="D1394" s="86">
        <f>DATE(2024,MONTH(tblData[[#This Row],[Birthday (MM/DD/YYYY)]]),DAY(tblData[[#This Row],[Birthday (MM/DD/YYYY)]]))</f>
        <v>45399</v>
      </c>
      <c r="E1394" s="3">
        <f>WEEKDAY(tblData[[#This Row],[Birthday 2024]],2)</f>
        <v>3</v>
      </c>
      <c r="F1394" s="3">
        <f>WEEKDAY(DATE(2024,MONTH(tblData[[#This Row],[Birthday 2024]]),1),2)</f>
        <v>1</v>
      </c>
      <c r="G1394" s="87">
        <f>DATE(2024,MONTH(tblData[[#This Row],[Birthday 2024]]),1)</f>
        <v>45383</v>
      </c>
      <c r="H1394" s="87">
        <f>IF(tblData[[#This Row],[First Day of week of the month]]&lt;=2,tblData[[#This Row],[First Day of week]]+2-tblData[[#This Row],[First Day of week of the month]],tblData[[#This Row],[First Day of week]]+7-tblData[[#This Row],[First Day of week of the month]]+2)</f>
        <v>45384</v>
      </c>
      <c r="I1394" s="87">
        <f>tblData[[#This Row],[First Tuesday of the month]]+7*2</f>
        <v>45398</v>
      </c>
      <c r="J1394" s="3" t="b">
        <f>tblData[[#This Row],[Third Tuesday of the month]]=tblData[[#This Row],[Birthday 2024]]</f>
        <v>0</v>
      </c>
      <c r="K1394" s="87" cm="1">
        <f t="array" ref="K1394">tblData[[#This Row],[Birthday 2024]]-_xlfn.SWITCH(tblData[[#This Row],[Day of week]],7,0,6,6,5,5,4,4,3,3,2,2,1,1)</f>
        <v>45396</v>
      </c>
      <c r="L1394" s="87">
        <f>IF(MONTH(tblData[[#This Row],[Birthday 2024]])=2,DATE(2024,2,25),EOMONTH(tblData[[#This Row],[Birthday 2024]],0)-4)</f>
        <v>45408</v>
      </c>
      <c r="M1394" s="87">
        <f>EOMONTH(tblData[[#This Row],[Birthday 2024]],0)</f>
        <v>45412</v>
      </c>
      <c r="N1394" s="87" t="b">
        <f>MEDIAN(tblData[[#This Row],[Last - 5]:[Last]],tblData[[#This Row],[Birthday 2024]])=tblData[[#This Row],[Birthday 2024]]</f>
        <v>0</v>
      </c>
      <c r="O1394" s="87" t="b">
        <f>DAY(tblData[[#This Row],[Birthday 2024]]) = DAY(EDATE(tblData[[#This Row],[Birthday 2024]],6))</f>
        <v>1</v>
      </c>
      <c r="P1394" s="87" t="b">
        <f>IF((tblData[[#This Row],[Day of week]]=7)+(tblData[[#This Row],[Day of week]]=6),TRUE,FALSE)</f>
        <v>0</v>
      </c>
      <c r="Q1394" s="3">
        <f>IF(tblData[[#This Row],[Is Weekend]],DAY(tblData[[#This Row],[Birthday 2024]]),0)</f>
        <v>0</v>
      </c>
    </row>
    <row r="1395" spans="2:17" ht="23.25" customHeight="1" x14ac:dyDescent="0.25">
      <c r="B1395" s="19" t="s">
        <v>1361</v>
      </c>
      <c r="C1395" s="20">
        <v>36984</v>
      </c>
      <c r="D1395" s="86">
        <f>DATE(2024,MONTH(tblData[[#This Row],[Birthday (MM/DD/YYYY)]]),DAY(tblData[[#This Row],[Birthday (MM/DD/YYYY)]]))</f>
        <v>45385</v>
      </c>
      <c r="E1395" s="3">
        <f>WEEKDAY(tblData[[#This Row],[Birthday 2024]],2)</f>
        <v>3</v>
      </c>
      <c r="F1395" s="3">
        <f>WEEKDAY(DATE(2024,MONTH(tblData[[#This Row],[Birthday 2024]]),1),2)</f>
        <v>1</v>
      </c>
      <c r="G1395" s="87">
        <f>DATE(2024,MONTH(tblData[[#This Row],[Birthday 2024]]),1)</f>
        <v>45383</v>
      </c>
      <c r="H1395" s="87">
        <f>IF(tblData[[#This Row],[First Day of week of the month]]&lt;=2,tblData[[#This Row],[First Day of week]]+2-tblData[[#This Row],[First Day of week of the month]],tblData[[#This Row],[First Day of week]]+7-tblData[[#This Row],[First Day of week of the month]]+2)</f>
        <v>45384</v>
      </c>
      <c r="I1395" s="87">
        <f>tblData[[#This Row],[First Tuesday of the month]]+7*2</f>
        <v>45398</v>
      </c>
      <c r="J1395" s="3" t="b">
        <f>tblData[[#This Row],[Third Tuesday of the month]]=tblData[[#This Row],[Birthday 2024]]</f>
        <v>0</v>
      </c>
      <c r="K1395" s="87" cm="1">
        <f t="array" ref="K1395">tblData[[#This Row],[Birthday 2024]]-_xlfn.SWITCH(tblData[[#This Row],[Day of week]],7,0,6,6,5,5,4,4,3,3,2,2,1,1)</f>
        <v>45382</v>
      </c>
      <c r="L1395" s="87">
        <f>IF(MONTH(tblData[[#This Row],[Birthday 2024]])=2,DATE(2024,2,25),EOMONTH(tblData[[#This Row],[Birthday 2024]],0)-4)</f>
        <v>45408</v>
      </c>
      <c r="M1395" s="87">
        <f>EOMONTH(tblData[[#This Row],[Birthday 2024]],0)</f>
        <v>45412</v>
      </c>
      <c r="N1395" s="87" t="b">
        <f>MEDIAN(tblData[[#This Row],[Last - 5]:[Last]],tblData[[#This Row],[Birthday 2024]])=tblData[[#This Row],[Birthday 2024]]</f>
        <v>0</v>
      </c>
      <c r="O1395" s="87" t="b">
        <f>DAY(tblData[[#This Row],[Birthday 2024]]) = DAY(EDATE(tblData[[#This Row],[Birthday 2024]],6))</f>
        <v>1</v>
      </c>
      <c r="P1395" s="87" t="b">
        <f>IF((tblData[[#This Row],[Day of week]]=7)+(tblData[[#This Row],[Day of week]]=6),TRUE,FALSE)</f>
        <v>0</v>
      </c>
      <c r="Q1395" s="3">
        <f>IF(tblData[[#This Row],[Is Weekend]],DAY(tblData[[#This Row],[Birthday 2024]]),0)</f>
        <v>0</v>
      </c>
    </row>
    <row r="1396" spans="2:17" ht="23.25" customHeight="1" x14ac:dyDescent="0.25">
      <c r="B1396" s="19" t="s">
        <v>1362</v>
      </c>
      <c r="C1396" s="20">
        <v>38327</v>
      </c>
      <c r="D1396" s="86">
        <f>DATE(2024,MONTH(tblData[[#This Row],[Birthday (MM/DD/YYYY)]]),DAY(tblData[[#This Row],[Birthday (MM/DD/YYYY)]]))</f>
        <v>45632</v>
      </c>
      <c r="E1396" s="3">
        <f>WEEKDAY(tblData[[#This Row],[Birthday 2024]],2)</f>
        <v>5</v>
      </c>
      <c r="F1396" s="3">
        <f>WEEKDAY(DATE(2024,MONTH(tblData[[#This Row],[Birthday 2024]]),1),2)</f>
        <v>7</v>
      </c>
      <c r="G1396" s="87">
        <f>DATE(2024,MONTH(tblData[[#This Row],[Birthday 2024]]),1)</f>
        <v>45627</v>
      </c>
      <c r="H1396" s="87">
        <f>IF(tblData[[#This Row],[First Day of week of the month]]&lt;=2,tblData[[#This Row],[First Day of week]]+2-tblData[[#This Row],[First Day of week of the month]],tblData[[#This Row],[First Day of week]]+7-tblData[[#This Row],[First Day of week of the month]]+2)</f>
        <v>45629</v>
      </c>
      <c r="I1396" s="87">
        <f>tblData[[#This Row],[First Tuesday of the month]]+7*2</f>
        <v>45643</v>
      </c>
      <c r="J1396" s="3" t="b">
        <f>tblData[[#This Row],[Third Tuesday of the month]]=tblData[[#This Row],[Birthday 2024]]</f>
        <v>0</v>
      </c>
      <c r="K1396" s="87" cm="1">
        <f t="array" ref="K1396">tblData[[#This Row],[Birthday 2024]]-_xlfn.SWITCH(tblData[[#This Row],[Day of week]],7,0,6,6,5,5,4,4,3,3,2,2,1,1)</f>
        <v>45627</v>
      </c>
      <c r="L1396" s="87">
        <f>IF(MONTH(tblData[[#This Row],[Birthday 2024]])=2,DATE(2024,2,25),EOMONTH(tblData[[#This Row],[Birthday 2024]],0)-4)</f>
        <v>45653</v>
      </c>
      <c r="M1396" s="87">
        <f>EOMONTH(tblData[[#This Row],[Birthday 2024]],0)</f>
        <v>45657</v>
      </c>
      <c r="N1396" s="87" t="b">
        <f>MEDIAN(tblData[[#This Row],[Last - 5]:[Last]],tblData[[#This Row],[Birthday 2024]])=tblData[[#This Row],[Birthday 2024]]</f>
        <v>0</v>
      </c>
      <c r="O1396" s="87" t="b">
        <f>DAY(tblData[[#This Row],[Birthday 2024]]) = DAY(EDATE(tblData[[#This Row],[Birthday 2024]],6))</f>
        <v>1</v>
      </c>
      <c r="P1396" s="87" t="b">
        <f>IF((tblData[[#This Row],[Day of week]]=7)+(tblData[[#This Row],[Day of week]]=6),TRUE,FALSE)</f>
        <v>0</v>
      </c>
      <c r="Q1396" s="3">
        <f>IF(tblData[[#This Row],[Is Weekend]],DAY(tblData[[#This Row],[Birthday 2024]]),0)</f>
        <v>0</v>
      </c>
    </row>
    <row r="1397" spans="2:17" ht="23.25" customHeight="1" x14ac:dyDescent="0.25">
      <c r="B1397" s="19" t="s">
        <v>1363</v>
      </c>
      <c r="C1397" s="20">
        <v>36937</v>
      </c>
      <c r="D1397" s="86">
        <f>DATE(2024,MONTH(tblData[[#This Row],[Birthday (MM/DD/YYYY)]]),DAY(tblData[[#This Row],[Birthday (MM/DD/YYYY)]]))</f>
        <v>45337</v>
      </c>
      <c r="E1397" s="3">
        <f>WEEKDAY(tblData[[#This Row],[Birthday 2024]],2)</f>
        <v>4</v>
      </c>
      <c r="F1397" s="3">
        <f>WEEKDAY(DATE(2024,MONTH(tblData[[#This Row],[Birthday 2024]]),1),2)</f>
        <v>4</v>
      </c>
      <c r="G1397" s="87">
        <f>DATE(2024,MONTH(tblData[[#This Row],[Birthday 2024]]),1)</f>
        <v>45323</v>
      </c>
      <c r="H1397" s="87">
        <f>IF(tblData[[#This Row],[First Day of week of the month]]&lt;=2,tblData[[#This Row],[First Day of week]]+2-tblData[[#This Row],[First Day of week of the month]],tblData[[#This Row],[First Day of week]]+7-tblData[[#This Row],[First Day of week of the month]]+2)</f>
        <v>45328</v>
      </c>
      <c r="I1397" s="87">
        <f>tblData[[#This Row],[First Tuesday of the month]]+7*2</f>
        <v>45342</v>
      </c>
      <c r="J1397" s="3" t="b">
        <f>tblData[[#This Row],[Third Tuesday of the month]]=tblData[[#This Row],[Birthday 2024]]</f>
        <v>0</v>
      </c>
      <c r="K1397" s="87" cm="1">
        <f t="array" ref="K1397">tblData[[#This Row],[Birthday 2024]]-_xlfn.SWITCH(tblData[[#This Row],[Day of week]],7,0,6,6,5,5,4,4,3,3,2,2,1,1)</f>
        <v>45333</v>
      </c>
      <c r="L1397" s="87">
        <f>IF(MONTH(tblData[[#This Row],[Birthday 2024]])=2,DATE(2024,2,25),EOMONTH(tblData[[#This Row],[Birthday 2024]],0)-4)</f>
        <v>45347</v>
      </c>
      <c r="M1397" s="87">
        <f>EOMONTH(tblData[[#This Row],[Birthday 2024]],0)</f>
        <v>45351</v>
      </c>
      <c r="N1397" s="87" t="b">
        <f>MEDIAN(tblData[[#This Row],[Last - 5]:[Last]],tblData[[#This Row],[Birthday 2024]])=tblData[[#This Row],[Birthday 2024]]</f>
        <v>0</v>
      </c>
      <c r="O1397" s="87" t="b">
        <f>DAY(tblData[[#This Row],[Birthday 2024]]) = DAY(EDATE(tblData[[#This Row],[Birthday 2024]],6))</f>
        <v>1</v>
      </c>
      <c r="P1397" s="87" t="b">
        <f>IF((tblData[[#This Row],[Day of week]]=7)+(tblData[[#This Row],[Day of week]]=6),TRUE,FALSE)</f>
        <v>0</v>
      </c>
      <c r="Q1397" s="3">
        <f>IF(tblData[[#This Row],[Is Weekend]],DAY(tblData[[#This Row],[Birthday 2024]]),0)</f>
        <v>0</v>
      </c>
    </row>
    <row r="1398" spans="2:17" ht="23.25" customHeight="1" x14ac:dyDescent="0.25">
      <c r="B1398" s="19" t="s">
        <v>1364</v>
      </c>
      <c r="C1398" s="20">
        <v>37725</v>
      </c>
      <c r="D1398" s="86">
        <f>DATE(2024,MONTH(tblData[[#This Row],[Birthday (MM/DD/YYYY)]]),DAY(tblData[[#This Row],[Birthday (MM/DD/YYYY)]]))</f>
        <v>45396</v>
      </c>
      <c r="E1398" s="3">
        <f>WEEKDAY(tblData[[#This Row],[Birthday 2024]],2)</f>
        <v>7</v>
      </c>
      <c r="F1398" s="3">
        <f>WEEKDAY(DATE(2024,MONTH(tblData[[#This Row],[Birthday 2024]]),1),2)</f>
        <v>1</v>
      </c>
      <c r="G1398" s="87">
        <f>DATE(2024,MONTH(tblData[[#This Row],[Birthday 2024]]),1)</f>
        <v>45383</v>
      </c>
      <c r="H1398" s="87">
        <f>IF(tblData[[#This Row],[First Day of week of the month]]&lt;=2,tblData[[#This Row],[First Day of week]]+2-tblData[[#This Row],[First Day of week of the month]],tblData[[#This Row],[First Day of week]]+7-tblData[[#This Row],[First Day of week of the month]]+2)</f>
        <v>45384</v>
      </c>
      <c r="I1398" s="87">
        <f>tblData[[#This Row],[First Tuesday of the month]]+7*2</f>
        <v>45398</v>
      </c>
      <c r="J1398" s="3" t="b">
        <f>tblData[[#This Row],[Third Tuesday of the month]]=tblData[[#This Row],[Birthday 2024]]</f>
        <v>0</v>
      </c>
      <c r="K1398" s="87" cm="1">
        <f t="array" ref="K1398">tblData[[#This Row],[Birthday 2024]]-_xlfn.SWITCH(tblData[[#This Row],[Day of week]],7,0,6,6,5,5,4,4,3,3,2,2,1,1)</f>
        <v>45396</v>
      </c>
      <c r="L1398" s="87">
        <f>IF(MONTH(tblData[[#This Row],[Birthday 2024]])=2,DATE(2024,2,25),EOMONTH(tblData[[#This Row],[Birthday 2024]],0)-4)</f>
        <v>45408</v>
      </c>
      <c r="M1398" s="87">
        <f>EOMONTH(tblData[[#This Row],[Birthday 2024]],0)</f>
        <v>45412</v>
      </c>
      <c r="N1398" s="87" t="b">
        <f>MEDIAN(tblData[[#This Row],[Last - 5]:[Last]],tblData[[#This Row],[Birthday 2024]])=tblData[[#This Row],[Birthday 2024]]</f>
        <v>0</v>
      </c>
      <c r="O1398" s="87" t="b">
        <f>DAY(tblData[[#This Row],[Birthday 2024]]) = DAY(EDATE(tblData[[#This Row],[Birthday 2024]],6))</f>
        <v>1</v>
      </c>
      <c r="P1398" s="87" t="b">
        <f>IF((tblData[[#This Row],[Day of week]]=7)+(tblData[[#This Row],[Day of week]]=6),TRUE,FALSE)</f>
        <v>1</v>
      </c>
      <c r="Q1398" s="3">
        <f>IF(tblData[[#This Row],[Is Weekend]],DAY(tblData[[#This Row],[Birthday 2024]]),0)</f>
        <v>14</v>
      </c>
    </row>
    <row r="1399" spans="2:17" ht="23.25" customHeight="1" x14ac:dyDescent="0.25">
      <c r="B1399" s="19" t="s">
        <v>1365</v>
      </c>
      <c r="C1399" s="20">
        <v>38122</v>
      </c>
      <c r="D1399" s="86">
        <f>DATE(2024,MONTH(tblData[[#This Row],[Birthday (MM/DD/YYYY)]]),DAY(tblData[[#This Row],[Birthday (MM/DD/YYYY)]]))</f>
        <v>45427</v>
      </c>
      <c r="E1399" s="3">
        <f>WEEKDAY(tblData[[#This Row],[Birthday 2024]],2)</f>
        <v>3</v>
      </c>
      <c r="F1399" s="3">
        <f>WEEKDAY(DATE(2024,MONTH(tblData[[#This Row],[Birthday 2024]]),1),2)</f>
        <v>3</v>
      </c>
      <c r="G1399" s="87">
        <f>DATE(2024,MONTH(tblData[[#This Row],[Birthday 2024]]),1)</f>
        <v>45413</v>
      </c>
      <c r="H1399" s="87">
        <f>IF(tblData[[#This Row],[First Day of week of the month]]&lt;=2,tblData[[#This Row],[First Day of week]]+2-tblData[[#This Row],[First Day of week of the month]],tblData[[#This Row],[First Day of week]]+7-tblData[[#This Row],[First Day of week of the month]]+2)</f>
        <v>45419</v>
      </c>
      <c r="I1399" s="87">
        <f>tblData[[#This Row],[First Tuesday of the month]]+7*2</f>
        <v>45433</v>
      </c>
      <c r="J1399" s="3" t="b">
        <f>tblData[[#This Row],[Third Tuesday of the month]]=tblData[[#This Row],[Birthday 2024]]</f>
        <v>0</v>
      </c>
      <c r="K1399" s="87" cm="1">
        <f t="array" ref="K1399">tblData[[#This Row],[Birthday 2024]]-_xlfn.SWITCH(tblData[[#This Row],[Day of week]],7,0,6,6,5,5,4,4,3,3,2,2,1,1)</f>
        <v>45424</v>
      </c>
      <c r="L1399" s="87">
        <f>IF(MONTH(tblData[[#This Row],[Birthday 2024]])=2,DATE(2024,2,25),EOMONTH(tblData[[#This Row],[Birthday 2024]],0)-4)</f>
        <v>45439</v>
      </c>
      <c r="M1399" s="87">
        <f>EOMONTH(tblData[[#This Row],[Birthday 2024]],0)</f>
        <v>45443</v>
      </c>
      <c r="N1399" s="87" t="b">
        <f>MEDIAN(tblData[[#This Row],[Last - 5]:[Last]],tblData[[#This Row],[Birthday 2024]])=tblData[[#This Row],[Birthday 2024]]</f>
        <v>0</v>
      </c>
      <c r="O1399" s="87" t="b">
        <f>DAY(tblData[[#This Row],[Birthday 2024]]) = DAY(EDATE(tblData[[#This Row],[Birthday 2024]],6))</f>
        <v>1</v>
      </c>
      <c r="P1399" s="87" t="b">
        <f>IF((tblData[[#This Row],[Day of week]]=7)+(tblData[[#This Row],[Day of week]]=6),TRUE,FALSE)</f>
        <v>0</v>
      </c>
      <c r="Q1399" s="3">
        <f>IF(tblData[[#This Row],[Is Weekend]],DAY(tblData[[#This Row],[Birthday 2024]]),0)</f>
        <v>0</v>
      </c>
    </row>
    <row r="1400" spans="2:17" ht="23.25" customHeight="1" x14ac:dyDescent="0.25">
      <c r="B1400" s="19" t="s">
        <v>1366</v>
      </c>
      <c r="C1400" s="20">
        <v>37081</v>
      </c>
      <c r="D1400" s="86">
        <f>DATE(2024,MONTH(tblData[[#This Row],[Birthday (MM/DD/YYYY)]]),DAY(tblData[[#This Row],[Birthday (MM/DD/YYYY)]]))</f>
        <v>45482</v>
      </c>
      <c r="E1400" s="3">
        <f>WEEKDAY(tblData[[#This Row],[Birthday 2024]],2)</f>
        <v>2</v>
      </c>
      <c r="F1400" s="3">
        <f>WEEKDAY(DATE(2024,MONTH(tblData[[#This Row],[Birthday 2024]]),1),2)</f>
        <v>1</v>
      </c>
      <c r="G1400" s="87">
        <f>DATE(2024,MONTH(tblData[[#This Row],[Birthday 2024]]),1)</f>
        <v>45474</v>
      </c>
      <c r="H1400" s="87">
        <f>IF(tblData[[#This Row],[First Day of week of the month]]&lt;=2,tblData[[#This Row],[First Day of week]]+2-tblData[[#This Row],[First Day of week of the month]],tblData[[#This Row],[First Day of week]]+7-tblData[[#This Row],[First Day of week of the month]]+2)</f>
        <v>45475</v>
      </c>
      <c r="I1400" s="87">
        <f>tblData[[#This Row],[First Tuesday of the month]]+7*2</f>
        <v>45489</v>
      </c>
      <c r="J1400" s="3" t="b">
        <f>tblData[[#This Row],[Third Tuesday of the month]]=tblData[[#This Row],[Birthday 2024]]</f>
        <v>0</v>
      </c>
      <c r="K1400" s="87" cm="1">
        <f t="array" ref="K1400">tblData[[#This Row],[Birthday 2024]]-_xlfn.SWITCH(tblData[[#This Row],[Day of week]],7,0,6,6,5,5,4,4,3,3,2,2,1,1)</f>
        <v>45480</v>
      </c>
      <c r="L1400" s="87">
        <f>IF(MONTH(tblData[[#This Row],[Birthday 2024]])=2,DATE(2024,2,25),EOMONTH(tblData[[#This Row],[Birthday 2024]],0)-4)</f>
        <v>45500</v>
      </c>
      <c r="M1400" s="87">
        <f>EOMONTH(tblData[[#This Row],[Birthday 2024]],0)</f>
        <v>45504</v>
      </c>
      <c r="N1400" s="87" t="b">
        <f>MEDIAN(tblData[[#This Row],[Last - 5]:[Last]],tblData[[#This Row],[Birthday 2024]])=tblData[[#This Row],[Birthday 2024]]</f>
        <v>0</v>
      </c>
      <c r="O1400" s="87" t="b">
        <f>DAY(tblData[[#This Row],[Birthday 2024]]) = DAY(EDATE(tblData[[#This Row],[Birthday 2024]],6))</f>
        <v>1</v>
      </c>
      <c r="P1400" s="87" t="b">
        <f>IF((tblData[[#This Row],[Day of week]]=7)+(tblData[[#This Row],[Day of week]]=6),TRUE,FALSE)</f>
        <v>0</v>
      </c>
      <c r="Q1400" s="3">
        <f>IF(tblData[[#This Row],[Is Weekend]],DAY(tblData[[#This Row],[Birthday 2024]]),0)</f>
        <v>0</v>
      </c>
    </row>
    <row r="1401" spans="2:17" ht="23.25" customHeight="1" x14ac:dyDescent="0.25">
      <c r="B1401" s="19" t="s">
        <v>1367</v>
      </c>
      <c r="C1401" s="20">
        <v>37804</v>
      </c>
      <c r="D1401" s="86">
        <f>DATE(2024,MONTH(tblData[[#This Row],[Birthday (MM/DD/YYYY)]]),DAY(tblData[[#This Row],[Birthday (MM/DD/YYYY)]]))</f>
        <v>45475</v>
      </c>
      <c r="E1401" s="3">
        <f>WEEKDAY(tblData[[#This Row],[Birthday 2024]],2)</f>
        <v>2</v>
      </c>
      <c r="F1401" s="3">
        <f>WEEKDAY(DATE(2024,MONTH(tblData[[#This Row],[Birthday 2024]]),1),2)</f>
        <v>1</v>
      </c>
      <c r="G1401" s="87">
        <f>DATE(2024,MONTH(tblData[[#This Row],[Birthday 2024]]),1)</f>
        <v>45474</v>
      </c>
      <c r="H1401" s="87">
        <f>IF(tblData[[#This Row],[First Day of week of the month]]&lt;=2,tblData[[#This Row],[First Day of week]]+2-tblData[[#This Row],[First Day of week of the month]],tblData[[#This Row],[First Day of week]]+7-tblData[[#This Row],[First Day of week of the month]]+2)</f>
        <v>45475</v>
      </c>
      <c r="I1401" s="87">
        <f>tblData[[#This Row],[First Tuesday of the month]]+7*2</f>
        <v>45489</v>
      </c>
      <c r="J1401" s="3" t="b">
        <f>tblData[[#This Row],[Third Tuesday of the month]]=tblData[[#This Row],[Birthday 2024]]</f>
        <v>0</v>
      </c>
      <c r="K1401" s="87" cm="1">
        <f t="array" ref="K1401">tblData[[#This Row],[Birthday 2024]]-_xlfn.SWITCH(tblData[[#This Row],[Day of week]],7,0,6,6,5,5,4,4,3,3,2,2,1,1)</f>
        <v>45473</v>
      </c>
      <c r="L1401" s="87">
        <f>IF(MONTH(tblData[[#This Row],[Birthday 2024]])=2,DATE(2024,2,25),EOMONTH(tblData[[#This Row],[Birthday 2024]],0)-4)</f>
        <v>45500</v>
      </c>
      <c r="M1401" s="87">
        <f>EOMONTH(tblData[[#This Row],[Birthday 2024]],0)</f>
        <v>45504</v>
      </c>
      <c r="N1401" s="87" t="b">
        <f>MEDIAN(tblData[[#This Row],[Last - 5]:[Last]],tblData[[#This Row],[Birthday 2024]])=tblData[[#This Row],[Birthday 2024]]</f>
        <v>0</v>
      </c>
      <c r="O1401" s="87" t="b">
        <f>DAY(tblData[[#This Row],[Birthday 2024]]) = DAY(EDATE(tblData[[#This Row],[Birthday 2024]],6))</f>
        <v>1</v>
      </c>
      <c r="P1401" s="87" t="b">
        <f>IF((tblData[[#This Row],[Day of week]]=7)+(tblData[[#This Row],[Day of week]]=6),TRUE,FALSE)</f>
        <v>0</v>
      </c>
      <c r="Q1401" s="3">
        <f>IF(tblData[[#This Row],[Is Weekend]],DAY(tblData[[#This Row],[Birthday 2024]]),0)</f>
        <v>0</v>
      </c>
    </row>
    <row r="1402" spans="2:17" ht="23.25" customHeight="1" x14ac:dyDescent="0.25">
      <c r="B1402" s="19" t="s">
        <v>1368</v>
      </c>
      <c r="C1402" s="20">
        <v>37932</v>
      </c>
      <c r="D1402" s="86">
        <f>DATE(2024,MONTH(tblData[[#This Row],[Birthday (MM/DD/YYYY)]]),DAY(tblData[[#This Row],[Birthday (MM/DD/YYYY)]]))</f>
        <v>45603</v>
      </c>
      <c r="E1402" s="3">
        <f>WEEKDAY(tblData[[#This Row],[Birthday 2024]],2)</f>
        <v>4</v>
      </c>
      <c r="F1402" s="3">
        <f>WEEKDAY(DATE(2024,MONTH(tblData[[#This Row],[Birthday 2024]]),1),2)</f>
        <v>5</v>
      </c>
      <c r="G1402" s="87">
        <f>DATE(2024,MONTH(tblData[[#This Row],[Birthday 2024]]),1)</f>
        <v>45597</v>
      </c>
      <c r="H1402" s="87">
        <f>IF(tblData[[#This Row],[First Day of week of the month]]&lt;=2,tblData[[#This Row],[First Day of week]]+2-tblData[[#This Row],[First Day of week of the month]],tblData[[#This Row],[First Day of week]]+7-tblData[[#This Row],[First Day of week of the month]]+2)</f>
        <v>45601</v>
      </c>
      <c r="I1402" s="87">
        <f>tblData[[#This Row],[First Tuesday of the month]]+7*2</f>
        <v>45615</v>
      </c>
      <c r="J1402" s="3" t="b">
        <f>tblData[[#This Row],[Third Tuesday of the month]]=tblData[[#This Row],[Birthday 2024]]</f>
        <v>0</v>
      </c>
      <c r="K1402" s="87" cm="1">
        <f t="array" ref="K1402">tblData[[#This Row],[Birthday 2024]]-_xlfn.SWITCH(tblData[[#This Row],[Day of week]],7,0,6,6,5,5,4,4,3,3,2,2,1,1)</f>
        <v>45599</v>
      </c>
      <c r="L1402" s="87">
        <f>IF(MONTH(tblData[[#This Row],[Birthday 2024]])=2,DATE(2024,2,25),EOMONTH(tblData[[#This Row],[Birthday 2024]],0)-4)</f>
        <v>45622</v>
      </c>
      <c r="M1402" s="87">
        <f>EOMONTH(tblData[[#This Row],[Birthday 2024]],0)</f>
        <v>45626</v>
      </c>
      <c r="N1402" s="87" t="b">
        <f>MEDIAN(tblData[[#This Row],[Last - 5]:[Last]],tblData[[#This Row],[Birthday 2024]])=tblData[[#This Row],[Birthday 2024]]</f>
        <v>0</v>
      </c>
      <c r="O1402" s="87" t="b">
        <f>DAY(tblData[[#This Row],[Birthday 2024]]) = DAY(EDATE(tblData[[#This Row],[Birthday 2024]],6))</f>
        <v>1</v>
      </c>
      <c r="P1402" s="87" t="b">
        <f>IF((tblData[[#This Row],[Day of week]]=7)+(tblData[[#This Row],[Day of week]]=6),TRUE,FALSE)</f>
        <v>0</v>
      </c>
      <c r="Q1402" s="3">
        <f>IF(tblData[[#This Row],[Is Weekend]],DAY(tblData[[#This Row],[Birthday 2024]]),0)</f>
        <v>0</v>
      </c>
    </row>
    <row r="1403" spans="2:17" ht="23.25" customHeight="1" x14ac:dyDescent="0.25">
      <c r="B1403" s="19" t="s">
        <v>1369</v>
      </c>
      <c r="C1403" s="20">
        <v>37124</v>
      </c>
      <c r="D1403" s="86">
        <f>DATE(2024,MONTH(tblData[[#This Row],[Birthday (MM/DD/YYYY)]]),DAY(tblData[[#This Row],[Birthday (MM/DD/YYYY)]]))</f>
        <v>45525</v>
      </c>
      <c r="E1403" s="3">
        <f>WEEKDAY(tblData[[#This Row],[Birthday 2024]],2)</f>
        <v>3</v>
      </c>
      <c r="F1403" s="3">
        <f>WEEKDAY(DATE(2024,MONTH(tblData[[#This Row],[Birthday 2024]]),1),2)</f>
        <v>4</v>
      </c>
      <c r="G1403" s="87">
        <f>DATE(2024,MONTH(tblData[[#This Row],[Birthday 2024]]),1)</f>
        <v>45505</v>
      </c>
      <c r="H1403" s="87">
        <f>IF(tblData[[#This Row],[First Day of week of the month]]&lt;=2,tblData[[#This Row],[First Day of week]]+2-tblData[[#This Row],[First Day of week of the month]],tblData[[#This Row],[First Day of week]]+7-tblData[[#This Row],[First Day of week of the month]]+2)</f>
        <v>45510</v>
      </c>
      <c r="I1403" s="87">
        <f>tblData[[#This Row],[First Tuesday of the month]]+7*2</f>
        <v>45524</v>
      </c>
      <c r="J1403" s="3" t="b">
        <f>tblData[[#This Row],[Third Tuesday of the month]]=tblData[[#This Row],[Birthday 2024]]</f>
        <v>0</v>
      </c>
      <c r="K1403" s="87" cm="1">
        <f t="array" ref="K1403">tblData[[#This Row],[Birthday 2024]]-_xlfn.SWITCH(tblData[[#This Row],[Day of week]],7,0,6,6,5,5,4,4,3,3,2,2,1,1)</f>
        <v>45522</v>
      </c>
      <c r="L1403" s="87">
        <f>IF(MONTH(tblData[[#This Row],[Birthday 2024]])=2,DATE(2024,2,25),EOMONTH(tblData[[#This Row],[Birthday 2024]],0)-4)</f>
        <v>45531</v>
      </c>
      <c r="M1403" s="87">
        <f>EOMONTH(tblData[[#This Row],[Birthday 2024]],0)</f>
        <v>45535</v>
      </c>
      <c r="N1403" s="87" t="b">
        <f>MEDIAN(tblData[[#This Row],[Last - 5]:[Last]],tblData[[#This Row],[Birthday 2024]])=tblData[[#This Row],[Birthday 2024]]</f>
        <v>0</v>
      </c>
      <c r="O1403" s="87" t="b">
        <f>DAY(tblData[[#This Row],[Birthday 2024]]) = DAY(EDATE(tblData[[#This Row],[Birthday 2024]],6))</f>
        <v>1</v>
      </c>
      <c r="P1403" s="87" t="b">
        <f>IF((tblData[[#This Row],[Day of week]]=7)+(tblData[[#This Row],[Day of week]]=6),TRUE,FALSE)</f>
        <v>0</v>
      </c>
      <c r="Q1403" s="3">
        <f>IF(tblData[[#This Row],[Is Weekend]],DAY(tblData[[#This Row],[Birthday 2024]]),0)</f>
        <v>0</v>
      </c>
    </row>
    <row r="1404" spans="2:17" ht="23.25" customHeight="1" x14ac:dyDescent="0.25">
      <c r="B1404" s="19" t="s">
        <v>1370</v>
      </c>
      <c r="C1404" s="20">
        <v>37644</v>
      </c>
      <c r="D1404" s="86">
        <f>DATE(2024,MONTH(tblData[[#This Row],[Birthday (MM/DD/YYYY)]]),DAY(tblData[[#This Row],[Birthday (MM/DD/YYYY)]]))</f>
        <v>45314</v>
      </c>
      <c r="E1404" s="3">
        <f>WEEKDAY(tblData[[#This Row],[Birthday 2024]],2)</f>
        <v>2</v>
      </c>
      <c r="F1404" s="3">
        <f>WEEKDAY(DATE(2024,MONTH(tblData[[#This Row],[Birthday 2024]]),1),2)</f>
        <v>1</v>
      </c>
      <c r="G1404" s="87">
        <f>DATE(2024,MONTH(tblData[[#This Row],[Birthday 2024]]),1)</f>
        <v>45292</v>
      </c>
      <c r="H1404" s="87">
        <f>IF(tblData[[#This Row],[First Day of week of the month]]&lt;=2,tblData[[#This Row],[First Day of week]]+2-tblData[[#This Row],[First Day of week of the month]],tblData[[#This Row],[First Day of week]]+7-tblData[[#This Row],[First Day of week of the month]]+2)</f>
        <v>45293</v>
      </c>
      <c r="I1404" s="87">
        <f>tblData[[#This Row],[First Tuesday of the month]]+7*2</f>
        <v>45307</v>
      </c>
      <c r="J1404" s="3" t="b">
        <f>tblData[[#This Row],[Third Tuesday of the month]]=tblData[[#This Row],[Birthday 2024]]</f>
        <v>0</v>
      </c>
      <c r="K1404" s="87" cm="1">
        <f t="array" ref="K1404">tblData[[#This Row],[Birthday 2024]]-_xlfn.SWITCH(tblData[[#This Row],[Day of week]],7,0,6,6,5,5,4,4,3,3,2,2,1,1)</f>
        <v>45312</v>
      </c>
      <c r="L1404" s="87">
        <f>IF(MONTH(tblData[[#This Row],[Birthday 2024]])=2,DATE(2024,2,25),EOMONTH(tblData[[#This Row],[Birthday 2024]],0)-4)</f>
        <v>45318</v>
      </c>
      <c r="M1404" s="87">
        <f>EOMONTH(tblData[[#This Row],[Birthday 2024]],0)</f>
        <v>45322</v>
      </c>
      <c r="N1404" s="87" t="b">
        <f>MEDIAN(tblData[[#This Row],[Last - 5]:[Last]],tblData[[#This Row],[Birthday 2024]])=tblData[[#This Row],[Birthday 2024]]</f>
        <v>0</v>
      </c>
      <c r="O1404" s="87" t="b">
        <f>DAY(tblData[[#This Row],[Birthday 2024]]) = DAY(EDATE(tblData[[#This Row],[Birthday 2024]],6))</f>
        <v>1</v>
      </c>
      <c r="P1404" s="87" t="b">
        <f>IF((tblData[[#This Row],[Day of week]]=7)+(tblData[[#This Row],[Day of week]]=6),TRUE,FALSE)</f>
        <v>0</v>
      </c>
      <c r="Q1404" s="3">
        <f>IF(tblData[[#This Row],[Is Weekend]],DAY(tblData[[#This Row],[Birthday 2024]]),0)</f>
        <v>0</v>
      </c>
    </row>
    <row r="1405" spans="2:17" ht="23.25" customHeight="1" x14ac:dyDescent="0.25">
      <c r="B1405" s="19" t="s">
        <v>1371</v>
      </c>
      <c r="C1405" s="20">
        <v>37058</v>
      </c>
      <c r="D1405" s="86">
        <f>DATE(2024,MONTH(tblData[[#This Row],[Birthday (MM/DD/YYYY)]]),DAY(tblData[[#This Row],[Birthday (MM/DD/YYYY)]]))</f>
        <v>45459</v>
      </c>
      <c r="E1405" s="3">
        <f>WEEKDAY(tblData[[#This Row],[Birthday 2024]],2)</f>
        <v>7</v>
      </c>
      <c r="F1405" s="3">
        <f>WEEKDAY(DATE(2024,MONTH(tblData[[#This Row],[Birthday 2024]]),1),2)</f>
        <v>6</v>
      </c>
      <c r="G1405" s="87">
        <f>DATE(2024,MONTH(tblData[[#This Row],[Birthday 2024]]),1)</f>
        <v>45444</v>
      </c>
      <c r="H1405" s="87">
        <f>IF(tblData[[#This Row],[First Day of week of the month]]&lt;=2,tblData[[#This Row],[First Day of week]]+2-tblData[[#This Row],[First Day of week of the month]],tblData[[#This Row],[First Day of week]]+7-tblData[[#This Row],[First Day of week of the month]]+2)</f>
        <v>45447</v>
      </c>
      <c r="I1405" s="87">
        <f>tblData[[#This Row],[First Tuesday of the month]]+7*2</f>
        <v>45461</v>
      </c>
      <c r="J1405" s="3" t="b">
        <f>tblData[[#This Row],[Third Tuesday of the month]]=tblData[[#This Row],[Birthday 2024]]</f>
        <v>0</v>
      </c>
      <c r="K1405" s="87" cm="1">
        <f t="array" ref="K1405">tblData[[#This Row],[Birthday 2024]]-_xlfn.SWITCH(tblData[[#This Row],[Day of week]],7,0,6,6,5,5,4,4,3,3,2,2,1,1)</f>
        <v>45459</v>
      </c>
      <c r="L1405" s="87">
        <f>IF(MONTH(tblData[[#This Row],[Birthday 2024]])=2,DATE(2024,2,25),EOMONTH(tblData[[#This Row],[Birthday 2024]],0)-4)</f>
        <v>45469</v>
      </c>
      <c r="M1405" s="87">
        <f>EOMONTH(tblData[[#This Row],[Birthday 2024]],0)</f>
        <v>45473</v>
      </c>
      <c r="N1405" s="87" t="b">
        <f>MEDIAN(tblData[[#This Row],[Last - 5]:[Last]],tblData[[#This Row],[Birthday 2024]])=tblData[[#This Row],[Birthday 2024]]</f>
        <v>0</v>
      </c>
      <c r="O1405" s="87" t="b">
        <f>DAY(tblData[[#This Row],[Birthday 2024]]) = DAY(EDATE(tblData[[#This Row],[Birthday 2024]],6))</f>
        <v>1</v>
      </c>
      <c r="P1405" s="87" t="b">
        <f>IF((tblData[[#This Row],[Day of week]]=7)+(tblData[[#This Row],[Day of week]]=6),TRUE,FALSE)</f>
        <v>1</v>
      </c>
      <c r="Q1405" s="3">
        <f>IF(tblData[[#This Row],[Is Weekend]],DAY(tblData[[#This Row],[Birthday 2024]]),0)</f>
        <v>16</v>
      </c>
    </row>
    <row r="1406" spans="2:17" ht="23.25" customHeight="1" x14ac:dyDescent="0.25">
      <c r="B1406" s="19" t="s">
        <v>1372</v>
      </c>
      <c r="C1406" s="20">
        <v>37835</v>
      </c>
      <c r="D1406" s="86">
        <f>DATE(2024,MONTH(tblData[[#This Row],[Birthday (MM/DD/YYYY)]]),DAY(tblData[[#This Row],[Birthday (MM/DD/YYYY)]]))</f>
        <v>45506</v>
      </c>
      <c r="E1406" s="3">
        <f>WEEKDAY(tblData[[#This Row],[Birthday 2024]],2)</f>
        <v>5</v>
      </c>
      <c r="F1406" s="3">
        <f>WEEKDAY(DATE(2024,MONTH(tblData[[#This Row],[Birthday 2024]]),1),2)</f>
        <v>4</v>
      </c>
      <c r="G1406" s="87">
        <f>DATE(2024,MONTH(tblData[[#This Row],[Birthday 2024]]),1)</f>
        <v>45505</v>
      </c>
      <c r="H1406" s="87">
        <f>IF(tblData[[#This Row],[First Day of week of the month]]&lt;=2,tblData[[#This Row],[First Day of week]]+2-tblData[[#This Row],[First Day of week of the month]],tblData[[#This Row],[First Day of week]]+7-tblData[[#This Row],[First Day of week of the month]]+2)</f>
        <v>45510</v>
      </c>
      <c r="I1406" s="87">
        <f>tblData[[#This Row],[First Tuesday of the month]]+7*2</f>
        <v>45524</v>
      </c>
      <c r="J1406" s="3" t="b">
        <f>tblData[[#This Row],[Third Tuesday of the month]]=tblData[[#This Row],[Birthday 2024]]</f>
        <v>0</v>
      </c>
      <c r="K1406" s="87" cm="1">
        <f t="array" ref="K1406">tblData[[#This Row],[Birthday 2024]]-_xlfn.SWITCH(tblData[[#This Row],[Day of week]],7,0,6,6,5,5,4,4,3,3,2,2,1,1)</f>
        <v>45501</v>
      </c>
      <c r="L1406" s="87">
        <f>IF(MONTH(tblData[[#This Row],[Birthday 2024]])=2,DATE(2024,2,25),EOMONTH(tblData[[#This Row],[Birthday 2024]],0)-4)</f>
        <v>45531</v>
      </c>
      <c r="M1406" s="87">
        <f>EOMONTH(tblData[[#This Row],[Birthday 2024]],0)</f>
        <v>45535</v>
      </c>
      <c r="N1406" s="87" t="b">
        <f>MEDIAN(tblData[[#This Row],[Last - 5]:[Last]],tblData[[#This Row],[Birthday 2024]])=tblData[[#This Row],[Birthday 2024]]</f>
        <v>0</v>
      </c>
      <c r="O1406" s="87" t="b">
        <f>DAY(tblData[[#This Row],[Birthday 2024]]) = DAY(EDATE(tblData[[#This Row],[Birthday 2024]],6))</f>
        <v>1</v>
      </c>
      <c r="P1406" s="87" t="b">
        <f>IF((tblData[[#This Row],[Day of week]]=7)+(tblData[[#This Row],[Day of week]]=6),TRUE,FALSE)</f>
        <v>0</v>
      </c>
      <c r="Q1406" s="3">
        <f>IF(tblData[[#This Row],[Is Weekend]],DAY(tblData[[#This Row],[Birthday 2024]]),0)</f>
        <v>0</v>
      </c>
    </row>
    <row r="1407" spans="2:17" ht="23.25" customHeight="1" x14ac:dyDescent="0.25">
      <c r="B1407" s="19" t="s">
        <v>1373</v>
      </c>
      <c r="C1407" s="20">
        <v>37596</v>
      </c>
      <c r="D1407" s="86">
        <f>DATE(2024,MONTH(tblData[[#This Row],[Birthday (MM/DD/YYYY)]]),DAY(tblData[[#This Row],[Birthday (MM/DD/YYYY)]]))</f>
        <v>45632</v>
      </c>
      <c r="E1407" s="3">
        <f>WEEKDAY(tblData[[#This Row],[Birthday 2024]],2)</f>
        <v>5</v>
      </c>
      <c r="F1407" s="3">
        <f>WEEKDAY(DATE(2024,MONTH(tblData[[#This Row],[Birthday 2024]]),1),2)</f>
        <v>7</v>
      </c>
      <c r="G1407" s="87">
        <f>DATE(2024,MONTH(tblData[[#This Row],[Birthday 2024]]),1)</f>
        <v>45627</v>
      </c>
      <c r="H1407" s="87">
        <f>IF(tblData[[#This Row],[First Day of week of the month]]&lt;=2,tblData[[#This Row],[First Day of week]]+2-tblData[[#This Row],[First Day of week of the month]],tblData[[#This Row],[First Day of week]]+7-tblData[[#This Row],[First Day of week of the month]]+2)</f>
        <v>45629</v>
      </c>
      <c r="I1407" s="87">
        <f>tblData[[#This Row],[First Tuesday of the month]]+7*2</f>
        <v>45643</v>
      </c>
      <c r="J1407" s="3" t="b">
        <f>tblData[[#This Row],[Third Tuesday of the month]]=tblData[[#This Row],[Birthday 2024]]</f>
        <v>0</v>
      </c>
      <c r="K1407" s="87" cm="1">
        <f t="array" ref="K1407">tblData[[#This Row],[Birthday 2024]]-_xlfn.SWITCH(tblData[[#This Row],[Day of week]],7,0,6,6,5,5,4,4,3,3,2,2,1,1)</f>
        <v>45627</v>
      </c>
      <c r="L1407" s="87">
        <f>IF(MONTH(tblData[[#This Row],[Birthday 2024]])=2,DATE(2024,2,25),EOMONTH(tblData[[#This Row],[Birthday 2024]],0)-4)</f>
        <v>45653</v>
      </c>
      <c r="M1407" s="87">
        <f>EOMONTH(tblData[[#This Row],[Birthday 2024]],0)</f>
        <v>45657</v>
      </c>
      <c r="N1407" s="87" t="b">
        <f>MEDIAN(tblData[[#This Row],[Last - 5]:[Last]],tblData[[#This Row],[Birthday 2024]])=tblData[[#This Row],[Birthday 2024]]</f>
        <v>0</v>
      </c>
      <c r="O1407" s="87" t="b">
        <f>DAY(tblData[[#This Row],[Birthday 2024]]) = DAY(EDATE(tblData[[#This Row],[Birthday 2024]],6))</f>
        <v>1</v>
      </c>
      <c r="P1407" s="87" t="b">
        <f>IF((tblData[[#This Row],[Day of week]]=7)+(tblData[[#This Row],[Day of week]]=6),TRUE,FALSE)</f>
        <v>0</v>
      </c>
      <c r="Q1407" s="3">
        <f>IF(tblData[[#This Row],[Is Weekend]],DAY(tblData[[#This Row],[Birthday 2024]]),0)</f>
        <v>0</v>
      </c>
    </row>
    <row r="1408" spans="2:17" ht="23.25" customHeight="1" x14ac:dyDescent="0.25">
      <c r="B1408" s="19" t="s">
        <v>1374</v>
      </c>
      <c r="C1408" s="20">
        <v>37961</v>
      </c>
      <c r="D1408" s="86">
        <f>DATE(2024,MONTH(tblData[[#This Row],[Birthday (MM/DD/YYYY)]]),DAY(tblData[[#This Row],[Birthday (MM/DD/YYYY)]]))</f>
        <v>45632</v>
      </c>
      <c r="E1408" s="3">
        <f>WEEKDAY(tblData[[#This Row],[Birthday 2024]],2)</f>
        <v>5</v>
      </c>
      <c r="F1408" s="3">
        <f>WEEKDAY(DATE(2024,MONTH(tblData[[#This Row],[Birthday 2024]]),1),2)</f>
        <v>7</v>
      </c>
      <c r="G1408" s="87">
        <f>DATE(2024,MONTH(tblData[[#This Row],[Birthday 2024]]),1)</f>
        <v>45627</v>
      </c>
      <c r="H1408" s="87">
        <f>IF(tblData[[#This Row],[First Day of week of the month]]&lt;=2,tblData[[#This Row],[First Day of week]]+2-tblData[[#This Row],[First Day of week of the month]],tblData[[#This Row],[First Day of week]]+7-tblData[[#This Row],[First Day of week of the month]]+2)</f>
        <v>45629</v>
      </c>
      <c r="I1408" s="87">
        <f>tblData[[#This Row],[First Tuesday of the month]]+7*2</f>
        <v>45643</v>
      </c>
      <c r="J1408" s="3" t="b">
        <f>tblData[[#This Row],[Third Tuesday of the month]]=tblData[[#This Row],[Birthday 2024]]</f>
        <v>0</v>
      </c>
      <c r="K1408" s="87" cm="1">
        <f t="array" ref="K1408">tblData[[#This Row],[Birthday 2024]]-_xlfn.SWITCH(tblData[[#This Row],[Day of week]],7,0,6,6,5,5,4,4,3,3,2,2,1,1)</f>
        <v>45627</v>
      </c>
      <c r="L1408" s="87">
        <f>IF(MONTH(tblData[[#This Row],[Birthday 2024]])=2,DATE(2024,2,25),EOMONTH(tblData[[#This Row],[Birthday 2024]],0)-4)</f>
        <v>45653</v>
      </c>
      <c r="M1408" s="87">
        <f>EOMONTH(tblData[[#This Row],[Birthday 2024]],0)</f>
        <v>45657</v>
      </c>
      <c r="N1408" s="87" t="b">
        <f>MEDIAN(tblData[[#This Row],[Last - 5]:[Last]],tblData[[#This Row],[Birthday 2024]])=tblData[[#This Row],[Birthday 2024]]</f>
        <v>0</v>
      </c>
      <c r="O1408" s="87" t="b">
        <f>DAY(tblData[[#This Row],[Birthday 2024]]) = DAY(EDATE(tblData[[#This Row],[Birthday 2024]],6))</f>
        <v>1</v>
      </c>
      <c r="P1408" s="87" t="b">
        <f>IF((tblData[[#This Row],[Day of week]]=7)+(tblData[[#This Row],[Day of week]]=6),TRUE,FALSE)</f>
        <v>0</v>
      </c>
      <c r="Q1408" s="3">
        <f>IF(tblData[[#This Row],[Is Weekend]],DAY(tblData[[#This Row],[Birthday 2024]]),0)</f>
        <v>0</v>
      </c>
    </row>
    <row r="1409" spans="2:17" ht="23.25" customHeight="1" x14ac:dyDescent="0.25">
      <c r="B1409" s="19" t="s">
        <v>1375</v>
      </c>
      <c r="C1409" s="20">
        <v>37811</v>
      </c>
      <c r="D1409" s="86">
        <f>DATE(2024,MONTH(tblData[[#This Row],[Birthday (MM/DD/YYYY)]]),DAY(tblData[[#This Row],[Birthday (MM/DD/YYYY)]]))</f>
        <v>45482</v>
      </c>
      <c r="E1409" s="3">
        <f>WEEKDAY(tblData[[#This Row],[Birthday 2024]],2)</f>
        <v>2</v>
      </c>
      <c r="F1409" s="3">
        <f>WEEKDAY(DATE(2024,MONTH(tblData[[#This Row],[Birthday 2024]]),1),2)</f>
        <v>1</v>
      </c>
      <c r="G1409" s="87">
        <f>DATE(2024,MONTH(tblData[[#This Row],[Birthday 2024]]),1)</f>
        <v>45474</v>
      </c>
      <c r="H1409" s="87">
        <f>IF(tblData[[#This Row],[First Day of week of the month]]&lt;=2,tblData[[#This Row],[First Day of week]]+2-tblData[[#This Row],[First Day of week of the month]],tblData[[#This Row],[First Day of week]]+7-tblData[[#This Row],[First Day of week of the month]]+2)</f>
        <v>45475</v>
      </c>
      <c r="I1409" s="87">
        <f>tblData[[#This Row],[First Tuesday of the month]]+7*2</f>
        <v>45489</v>
      </c>
      <c r="J1409" s="3" t="b">
        <f>tblData[[#This Row],[Third Tuesday of the month]]=tblData[[#This Row],[Birthday 2024]]</f>
        <v>0</v>
      </c>
      <c r="K1409" s="87" cm="1">
        <f t="array" ref="K1409">tblData[[#This Row],[Birthday 2024]]-_xlfn.SWITCH(tblData[[#This Row],[Day of week]],7,0,6,6,5,5,4,4,3,3,2,2,1,1)</f>
        <v>45480</v>
      </c>
      <c r="L1409" s="87">
        <f>IF(MONTH(tblData[[#This Row],[Birthday 2024]])=2,DATE(2024,2,25),EOMONTH(tblData[[#This Row],[Birthday 2024]],0)-4)</f>
        <v>45500</v>
      </c>
      <c r="M1409" s="87">
        <f>EOMONTH(tblData[[#This Row],[Birthday 2024]],0)</f>
        <v>45504</v>
      </c>
      <c r="N1409" s="87" t="b">
        <f>MEDIAN(tblData[[#This Row],[Last - 5]:[Last]],tblData[[#This Row],[Birthday 2024]])=tblData[[#This Row],[Birthday 2024]]</f>
        <v>0</v>
      </c>
      <c r="O1409" s="87" t="b">
        <f>DAY(tblData[[#This Row],[Birthday 2024]]) = DAY(EDATE(tblData[[#This Row],[Birthday 2024]],6))</f>
        <v>1</v>
      </c>
      <c r="P1409" s="87" t="b">
        <f>IF((tblData[[#This Row],[Day of week]]=7)+(tblData[[#This Row],[Day of week]]=6),TRUE,FALSE)</f>
        <v>0</v>
      </c>
      <c r="Q1409" s="3">
        <f>IF(tblData[[#This Row],[Is Weekend]],DAY(tblData[[#This Row],[Birthday 2024]]),0)</f>
        <v>0</v>
      </c>
    </row>
    <row r="1410" spans="2:17" ht="23.25" customHeight="1" x14ac:dyDescent="0.25">
      <c r="B1410" s="19" t="s">
        <v>1376</v>
      </c>
      <c r="C1410" s="20">
        <v>37029</v>
      </c>
      <c r="D1410" s="86">
        <f>DATE(2024,MONTH(tblData[[#This Row],[Birthday (MM/DD/YYYY)]]),DAY(tblData[[#This Row],[Birthday (MM/DD/YYYY)]]))</f>
        <v>45430</v>
      </c>
      <c r="E1410" s="3">
        <f>WEEKDAY(tblData[[#This Row],[Birthday 2024]],2)</f>
        <v>6</v>
      </c>
      <c r="F1410" s="3">
        <f>WEEKDAY(DATE(2024,MONTH(tblData[[#This Row],[Birthday 2024]]),1),2)</f>
        <v>3</v>
      </c>
      <c r="G1410" s="87">
        <f>DATE(2024,MONTH(tblData[[#This Row],[Birthday 2024]]),1)</f>
        <v>45413</v>
      </c>
      <c r="H1410" s="87">
        <f>IF(tblData[[#This Row],[First Day of week of the month]]&lt;=2,tblData[[#This Row],[First Day of week]]+2-tblData[[#This Row],[First Day of week of the month]],tblData[[#This Row],[First Day of week]]+7-tblData[[#This Row],[First Day of week of the month]]+2)</f>
        <v>45419</v>
      </c>
      <c r="I1410" s="87">
        <f>tblData[[#This Row],[First Tuesday of the month]]+7*2</f>
        <v>45433</v>
      </c>
      <c r="J1410" s="3" t="b">
        <f>tblData[[#This Row],[Third Tuesday of the month]]=tblData[[#This Row],[Birthday 2024]]</f>
        <v>0</v>
      </c>
      <c r="K1410" s="87" cm="1">
        <f t="array" ref="K1410">tblData[[#This Row],[Birthday 2024]]-_xlfn.SWITCH(tblData[[#This Row],[Day of week]],7,0,6,6,5,5,4,4,3,3,2,2,1,1)</f>
        <v>45424</v>
      </c>
      <c r="L1410" s="87">
        <f>IF(MONTH(tblData[[#This Row],[Birthday 2024]])=2,DATE(2024,2,25),EOMONTH(tblData[[#This Row],[Birthday 2024]],0)-4)</f>
        <v>45439</v>
      </c>
      <c r="M1410" s="87">
        <f>EOMONTH(tblData[[#This Row],[Birthday 2024]],0)</f>
        <v>45443</v>
      </c>
      <c r="N1410" s="87" t="b">
        <f>MEDIAN(tblData[[#This Row],[Last - 5]:[Last]],tblData[[#This Row],[Birthday 2024]])=tblData[[#This Row],[Birthday 2024]]</f>
        <v>0</v>
      </c>
      <c r="O1410" s="87" t="b">
        <f>DAY(tblData[[#This Row],[Birthday 2024]]) = DAY(EDATE(tblData[[#This Row],[Birthday 2024]],6))</f>
        <v>1</v>
      </c>
      <c r="P1410" s="87" t="b">
        <f>IF((tblData[[#This Row],[Day of week]]=7)+(tblData[[#This Row],[Day of week]]=6),TRUE,FALSE)</f>
        <v>1</v>
      </c>
      <c r="Q1410" s="3">
        <f>IF(tblData[[#This Row],[Is Weekend]],DAY(tblData[[#This Row],[Birthday 2024]]),0)</f>
        <v>18</v>
      </c>
    </row>
    <row r="1411" spans="2:17" ht="23.25" customHeight="1" x14ac:dyDescent="0.25">
      <c r="B1411" s="19" t="s">
        <v>1377</v>
      </c>
      <c r="C1411" s="20">
        <v>37406</v>
      </c>
      <c r="D1411" s="86">
        <f>DATE(2024,MONTH(tblData[[#This Row],[Birthday (MM/DD/YYYY)]]),DAY(tblData[[#This Row],[Birthday (MM/DD/YYYY)]]))</f>
        <v>45442</v>
      </c>
      <c r="E1411" s="3">
        <f>WEEKDAY(tblData[[#This Row],[Birthday 2024]],2)</f>
        <v>4</v>
      </c>
      <c r="F1411" s="3">
        <f>WEEKDAY(DATE(2024,MONTH(tblData[[#This Row],[Birthday 2024]]),1),2)</f>
        <v>3</v>
      </c>
      <c r="G1411" s="87">
        <f>DATE(2024,MONTH(tblData[[#This Row],[Birthday 2024]]),1)</f>
        <v>45413</v>
      </c>
      <c r="H1411" s="87">
        <f>IF(tblData[[#This Row],[First Day of week of the month]]&lt;=2,tblData[[#This Row],[First Day of week]]+2-tblData[[#This Row],[First Day of week of the month]],tblData[[#This Row],[First Day of week]]+7-tblData[[#This Row],[First Day of week of the month]]+2)</f>
        <v>45419</v>
      </c>
      <c r="I1411" s="87">
        <f>tblData[[#This Row],[First Tuesday of the month]]+7*2</f>
        <v>45433</v>
      </c>
      <c r="J1411" s="3" t="b">
        <f>tblData[[#This Row],[Third Tuesday of the month]]=tblData[[#This Row],[Birthday 2024]]</f>
        <v>0</v>
      </c>
      <c r="K1411" s="87" cm="1">
        <f t="array" ref="K1411">tblData[[#This Row],[Birthday 2024]]-_xlfn.SWITCH(tblData[[#This Row],[Day of week]],7,0,6,6,5,5,4,4,3,3,2,2,1,1)</f>
        <v>45438</v>
      </c>
      <c r="L1411" s="87">
        <f>IF(MONTH(tblData[[#This Row],[Birthday 2024]])=2,DATE(2024,2,25),EOMONTH(tblData[[#This Row],[Birthday 2024]],0)-4)</f>
        <v>45439</v>
      </c>
      <c r="M1411" s="87">
        <f>EOMONTH(tblData[[#This Row],[Birthday 2024]],0)</f>
        <v>45443</v>
      </c>
      <c r="N1411" s="87" t="b">
        <f>MEDIAN(tblData[[#This Row],[Last - 5]:[Last]],tblData[[#This Row],[Birthday 2024]])=tblData[[#This Row],[Birthday 2024]]</f>
        <v>1</v>
      </c>
      <c r="O1411" s="87" t="b">
        <f>DAY(tblData[[#This Row],[Birthday 2024]]) = DAY(EDATE(tblData[[#This Row],[Birthday 2024]],6))</f>
        <v>1</v>
      </c>
      <c r="P1411" s="87" t="b">
        <f>IF((tblData[[#This Row],[Day of week]]=7)+(tblData[[#This Row],[Day of week]]=6),TRUE,FALSE)</f>
        <v>0</v>
      </c>
      <c r="Q1411" s="3">
        <f>IF(tblData[[#This Row],[Is Weekend]],DAY(tblData[[#This Row],[Birthday 2024]]),0)</f>
        <v>0</v>
      </c>
    </row>
    <row r="1412" spans="2:17" ht="23.25" customHeight="1" x14ac:dyDescent="0.25">
      <c r="B1412" s="19" t="s">
        <v>1378</v>
      </c>
      <c r="C1412" s="20">
        <v>38174</v>
      </c>
      <c r="D1412" s="86">
        <f>DATE(2024,MONTH(tblData[[#This Row],[Birthday (MM/DD/YYYY)]]),DAY(tblData[[#This Row],[Birthday (MM/DD/YYYY)]]))</f>
        <v>45479</v>
      </c>
      <c r="E1412" s="3">
        <f>WEEKDAY(tblData[[#This Row],[Birthday 2024]],2)</f>
        <v>6</v>
      </c>
      <c r="F1412" s="3">
        <f>WEEKDAY(DATE(2024,MONTH(tblData[[#This Row],[Birthday 2024]]),1),2)</f>
        <v>1</v>
      </c>
      <c r="G1412" s="87">
        <f>DATE(2024,MONTH(tblData[[#This Row],[Birthday 2024]]),1)</f>
        <v>45474</v>
      </c>
      <c r="H1412" s="87">
        <f>IF(tblData[[#This Row],[First Day of week of the month]]&lt;=2,tblData[[#This Row],[First Day of week]]+2-tblData[[#This Row],[First Day of week of the month]],tblData[[#This Row],[First Day of week]]+7-tblData[[#This Row],[First Day of week of the month]]+2)</f>
        <v>45475</v>
      </c>
      <c r="I1412" s="87">
        <f>tblData[[#This Row],[First Tuesday of the month]]+7*2</f>
        <v>45489</v>
      </c>
      <c r="J1412" s="3" t="b">
        <f>tblData[[#This Row],[Third Tuesday of the month]]=tblData[[#This Row],[Birthday 2024]]</f>
        <v>0</v>
      </c>
      <c r="K1412" s="87" cm="1">
        <f t="array" ref="K1412">tblData[[#This Row],[Birthday 2024]]-_xlfn.SWITCH(tblData[[#This Row],[Day of week]],7,0,6,6,5,5,4,4,3,3,2,2,1,1)</f>
        <v>45473</v>
      </c>
      <c r="L1412" s="87">
        <f>IF(MONTH(tblData[[#This Row],[Birthday 2024]])=2,DATE(2024,2,25),EOMONTH(tblData[[#This Row],[Birthday 2024]],0)-4)</f>
        <v>45500</v>
      </c>
      <c r="M1412" s="87">
        <f>EOMONTH(tblData[[#This Row],[Birthday 2024]],0)</f>
        <v>45504</v>
      </c>
      <c r="N1412" s="87" t="b">
        <f>MEDIAN(tblData[[#This Row],[Last - 5]:[Last]],tblData[[#This Row],[Birthday 2024]])=tblData[[#This Row],[Birthday 2024]]</f>
        <v>0</v>
      </c>
      <c r="O1412" s="87" t="b">
        <f>DAY(tblData[[#This Row],[Birthday 2024]]) = DAY(EDATE(tblData[[#This Row],[Birthday 2024]],6))</f>
        <v>1</v>
      </c>
      <c r="P1412" s="87" t="b">
        <f>IF((tblData[[#This Row],[Day of week]]=7)+(tblData[[#This Row],[Day of week]]=6),TRUE,FALSE)</f>
        <v>1</v>
      </c>
      <c r="Q1412" s="3">
        <f>IF(tblData[[#This Row],[Is Weekend]],DAY(tblData[[#This Row],[Birthday 2024]]),0)</f>
        <v>6</v>
      </c>
    </row>
    <row r="1413" spans="2:17" ht="23.25" customHeight="1" x14ac:dyDescent="0.25">
      <c r="B1413" s="19" t="s">
        <v>1379</v>
      </c>
      <c r="C1413" s="20">
        <v>38079</v>
      </c>
      <c r="D1413" s="86">
        <f>DATE(2024,MONTH(tblData[[#This Row],[Birthday (MM/DD/YYYY)]]),DAY(tblData[[#This Row],[Birthday (MM/DD/YYYY)]]))</f>
        <v>45384</v>
      </c>
      <c r="E1413" s="3">
        <f>WEEKDAY(tblData[[#This Row],[Birthday 2024]],2)</f>
        <v>2</v>
      </c>
      <c r="F1413" s="3">
        <f>WEEKDAY(DATE(2024,MONTH(tblData[[#This Row],[Birthday 2024]]),1),2)</f>
        <v>1</v>
      </c>
      <c r="G1413" s="87">
        <f>DATE(2024,MONTH(tblData[[#This Row],[Birthday 2024]]),1)</f>
        <v>45383</v>
      </c>
      <c r="H1413" s="87">
        <f>IF(tblData[[#This Row],[First Day of week of the month]]&lt;=2,tblData[[#This Row],[First Day of week]]+2-tblData[[#This Row],[First Day of week of the month]],tblData[[#This Row],[First Day of week]]+7-tblData[[#This Row],[First Day of week of the month]]+2)</f>
        <v>45384</v>
      </c>
      <c r="I1413" s="87">
        <f>tblData[[#This Row],[First Tuesday of the month]]+7*2</f>
        <v>45398</v>
      </c>
      <c r="J1413" s="3" t="b">
        <f>tblData[[#This Row],[Third Tuesday of the month]]=tblData[[#This Row],[Birthday 2024]]</f>
        <v>0</v>
      </c>
      <c r="K1413" s="87" cm="1">
        <f t="array" ref="K1413">tblData[[#This Row],[Birthday 2024]]-_xlfn.SWITCH(tblData[[#This Row],[Day of week]],7,0,6,6,5,5,4,4,3,3,2,2,1,1)</f>
        <v>45382</v>
      </c>
      <c r="L1413" s="87">
        <f>IF(MONTH(tblData[[#This Row],[Birthday 2024]])=2,DATE(2024,2,25),EOMONTH(tblData[[#This Row],[Birthday 2024]],0)-4)</f>
        <v>45408</v>
      </c>
      <c r="M1413" s="87">
        <f>EOMONTH(tblData[[#This Row],[Birthday 2024]],0)</f>
        <v>45412</v>
      </c>
      <c r="N1413" s="87" t="b">
        <f>MEDIAN(tblData[[#This Row],[Last - 5]:[Last]],tblData[[#This Row],[Birthday 2024]])=tblData[[#This Row],[Birthday 2024]]</f>
        <v>0</v>
      </c>
      <c r="O1413" s="87" t="b">
        <f>DAY(tblData[[#This Row],[Birthday 2024]]) = DAY(EDATE(tblData[[#This Row],[Birthday 2024]],6))</f>
        <v>1</v>
      </c>
      <c r="P1413" s="87" t="b">
        <f>IF((tblData[[#This Row],[Day of week]]=7)+(tblData[[#This Row],[Day of week]]=6),TRUE,FALSE)</f>
        <v>0</v>
      </c>
      <c r="Q1413" s="3">
        <f>IF(tblData[[#This Row],[Is Weekend]],DAY(tblData[[#This Row],[Birthday 2024]]),0)</f>
        <v>0</v>
      </c>
    </row>
    <row r="1414" spans="2:17" ht="23.25" customHeight="1" x14ac:dyDescent="0.25">
      <c r="B1414" s="19" t="s">
        <v>1380</v>
      </c>
      <c r="C1414" s="20">
        <v>37790</v>
      </c>
      <c r="D1414" s="86">
        <f>DATE(2024,MONTH(tblData[[#This Row],[Birthday (MM/DD/YYYY)]]),DAY(tblData[[#This Row],[Birthday (MM/DD/YYYY)]]))</f>
        <v>45461</v>
      </c>
      <c r="E1414" s="3">
        <f>WEEKDAY(tblData[[#This Row],[Birthday 2024]],2)</f>
        <v>2</v>
      </c>
      <c r="F1414" s="3">
        <f>WEEKDAY(DATE(2024,MONTH(tblData[[#This Row],[Birthday 2024]]),1),2)</f>
        <v>6</v>
      </c>
      <c r="G1414" s="87">
        <f>DATE(2024,MONTH(tblData[[#This Row],[Birthday 2024]]),1)</f>
        <v>45444</v>
      </c>
      <c r="H1414" s="87">
        <f>IF(tblData[[#This Row],[First Day of week of the month]]&lt;=2,tblData[[#This Row],[First Day of week]]+2-tblData[[#This Row],[First Day of week of the month]],tblData[[#This Row],[First Day of week]]+7-tblData[[#This Row],[First Day of week of the month]]+2)</f>
        <v>45447</v>
      </c>
      <c r="I1414" s="87">
        <f>tblData[[#This Row],[First Tuesday of the month]]+7*2</f>
        <v>45461</v>
      </c>
      <c r="J1414" s="3" t="b">
        <f>tblData[[#This Row],[Third Tuesday of the month]]=tblData[[#This Row],[Birthday 2024]]</f>
        <v>1</v>
      </c>
      <c r="K1414" s="87" cm="1">
        <f t="array" ref="K1414">tblData[[#This Row],[Birthday 2024]]-_xlfn.SWITCH(tblData[[#This Row],[Day of week]],7,0,6,6,5,5,4,4,3,3,2,2,1,1)</f>
        <v>45459</v>
      </c>
      <c r="L1414" s="87">
        <f>IF(MONTH(tblData[[#This Row],[Birthday 2024]])=2,DATE(2024,2,25),EOMONTH(tblData[[#This Row],[Birthday 2024]],0)-4)</f>
        <v>45469</v>
      </c>
      <c r="M1414" s="87">
        <f>EOMONTH(tblData[[#This Row],[Birthday 2024]],0)</f>
        <v>45473</v>
      </c>
      <c r="N1414" s="87" t="b">
        <f>MEDIAN(tblData[[#This Row],[Last - 5]:[Last]],tblData[[#This Row],[Birthday 2024]])=tblData[[#This Row],[Birthday 2024]]</f>
        <v>0</v>
      </c>
      <c r="O1414" s="87" t="b">
        <f>DAY(tblData[[#This Row],[Birthday 2024]]) = DAY(EDATE(tblData[[#This Row],[Birthday 2024]],6))</f>
        <v>1</v>
      </c>
      <c r="P1414" s="87" t="b">
        <f>IF((tblData[[#This Row],[Day of week]]=7)+(tblData[[#This Row],[Day of week]]=6),TRUE,FALSE)</f>
        <v>0</v>
      </c>
      <c r="Q1414" s="3">
        <f>IF(tblData[[#This Row],[Is Weekend]],DAY(tblData[[#This Row],[Birthday 2024]]),0)</f>
        <v>0</v>
      </c>
    </row>
    <row r="1415" spans="2:17" ht="23.25" customHeight="1" x14ac:dyDescent="0.25">
      <c r="B1415" s="19" t="s">
        <v>1381</v>
      </c>
      <c r="C1415" s="20">
        <v>37632</v>
      </c>
      <c r="D1415" s="86">
        <f>DATE(2024,MONTH(tblData[[#This Row],[Birthday (MM/DD/YYYY)]]),DAY(tblData[[#This Row],[Birthday (MM/DD/YYYY)]]))</f>
        <v>45302</v>
      </c>
      <c r="E1415" s="3">
        <f>WEEKDAY(tblData[[#This Row],[Birthday 2024]],2)</f>
        <v>4</v>
      </c>
      <c r="F1415" s="3">
        <f>WEEKDAY(DATE(2024,MONTH(tblData[[#This Row],[Birthday 2024]]),1),2)</f>
        <v>1</v>
      </c>
      <c r="G1415" s="87">
        <f>DATE(2024,MONTH(tblData[[#This Row],[Birthday 2024]]),1)</f>
        <v>45292</v>
      </c>
      <c r="H1415" s="87">
        <f>IF(tblData[[#This Row],[First Day of week of the month]]&lt;=2,tblData[[#This Row],[First Day of week]]+2-tblData[[#This Row],[First Day of week of the month]],tblData[[#This Row],[First Day of week]]+7-tblData[[#This Row],[First Day of week of the month]]+2)</f>
        <v>45293</v>
      </c>
      <c r="I1415" s="87">
        <f>tblData[[#This Row],[First Tuesday of the month]]+7*2</f>
        <v>45307</v>
      </c>
      <c r="J1415" s="3" t="b">
        <f>tblData[[#This Row],[Third Tuesday of the month]]=tblData[[#This Row],[Birthday 2024]]</f>
        <v>0</v>
      </c>
      <c r="K1415" s="87" cm="1">
        <f t="array" ref="K1415">tblData[[#This Row],[Birthday 2024]]-_xlfn.SWITCH(tblData[[#This Row],[Day of week]],7,0,6,6,5,5,4,4,3,3,2,2,1,1)</f>
        <v>45298</v>
      </c>
      <c r="L1415" s="87">
        <f>IF(MONTH(tblData[[#This Row],[Birthday 2024]])=2,DATE(2024,2,25),EOMONTH(tblData[[#This Row],[Birthday 2024]],0)-4)</f>
        <v>45318</v>
      </c>
      <c r="M1415" s="87">
        <f>EOMONTH(tblData[[#This Row],[Birthday 2024]],0)</f>
        <v>45322</v>
      </c>
      <c r="N1415" s="87" t="b">
        <f>MEDIAN(tblData[[#This Row],[Last - 5]:[Last]],tblData[[#This Row],[Birthday 2024]])=tblData[[#This Row],[Birthday 2024]]</f>
        <v>0</v>
      </c>
      <c r="O1415" s="87" t="b">
        <f>DAY(tblData[[#This Row],[Birthday 2024]]) = DAY(EDATE(tblData[[#This Row],[Birthday 2024]],6))</f>
        <v>1</v>
      </c>
      <c r="P1415" s="87" t="b">
        <f>IF((tblData[[#This Row],[Day of week]]=7)+(tblData[[#This Row],[Day of week]]=6),TRUE,FALSE)</f>
        <v>0</v>
      </c>
      <c r="Q1415" s="3">
        <f>IF(tblData[[#This Row],[Is Weekend]],DAY(tblData[[#This Row],[Birthday 2024]]),0)</f>
        <v>0</v>
      </c>
    </row>
    <row r="1416" spans="2:17" ht="23.25" customHeight="1" x14ac:dyDescent="0.25">
      <c r="B1416" s="19" t="s">
        <v>1382</v>
      </c>
      <c r="C1416" s="20">
        <v>37098</v>
      </c>
      <c r="D1416" s="86">
        <f>DATE(2024,MONTH(tblData[[#This Row],[Birthday (MM/DD/YYYY)]]),DAY(tblData[[#This Row],[Birthday (MM/DD/YYYY)]]))</f>
        <v>45499</v>
      </c>
      <c r="E1416" s="3">
        <f>WEEKDAY(tblData[[#This Row],[Birthday 2024]],2)</f>
        <v>5</v>
      </c>
      <c r="F1416" s="3">
        <f>WEEKDAY(DATE(2024,MONTH(tblData[[#This Row],[Birthday 2024]]),1),2)</f>
        <v>1</v>
      </c>
      <c r="G1416" s="87">
        <f>DATE(2024,MONTH(tblData[[#This Row],[Birthday 2024]]),1)</f>
        <v>45474</v>
      </c>
      <c r="H1416" s="87">
        <f>IF(tblData[[#This Row],[First Day of week of the month]]&lt;=2,tblData[[#This Row],[First Day of week]]+2-tblData[[#This Row],[First Day of week of the month]],tblData[[#This Row],[First Day of week]]+7-tblData[[#This Row],[First Day of week of the month]]+2)</f>
        <v>45475</v>
      </c>
      <c r="I1416" s="87">
        <f>tblData[[#This Row],[First Tuesday of the month]]+7*2</f>
        <v>45489</v>
      </c>
      <c r="J1416" s="3" t="b">
        <f>tblData[[#This Row],[Third Tuesday of the month]]=tblData[[#This Row],[Birthday 2024]]</f>
        <v>0</v>
      </c>
      <c r="K1416" s="87" cm="1">
        <f t="array" ref="K1416">tblData[[#This Row],[Birthday 2024]]-_xlfn.SWITCH(tblData[[#This Row],[Day of week]],7,0,6,6,5,5,4,4,3,3,2,2,1,1)</f>
        <v>45494</v>
      </c>
      <c r="L1416" s="87">
        <f>IF(MONTH(tblData[[#This Row],[Birthday 2024]])=2,DATE(2024,2,25),EOMONTH(tblData[[#This Row],[Birthday 2024]],0)-4)</f>
        <v>45500</v>
      </c>
      <c r="M1416" s="87">
        <f>EOMONTH(tblData[[#This Row],[Birthday 2024]],0)</f>
        <v>45504</v>
      </c>
      <c r="N1416" s="87" t="b">
        <f>MEDIAN(tblData[[#This Row],[Last - 5]:[Last]],tblData[[#This Row],[Birthday 2024]])=tblData[[#This Row],[Birthday 2024]]</f>
        <v>0</v>
      </c>
      <c r="O1416" s="87" t="b">
        <f>DAY(tblData[[#This Row],[Birthday 2024]]) = DAY(EDATE(tblData[[#This Row],[Birthday 2024]],6))</f>
        <v>1</v>
      </c>
      <c r="P1416" s="87" t="b">
        <f>IF((tblData[[#This Row],[Day of week]]=7)+(tblData[[#This Row],[Day of week]]=6),TRUE,FALSE)</f>
        <v>0</v>
      </c>
      <c r="Q1416" s="3">
        <f>IF(tblData[[#This Row],[Is Weekend]],DAY(tblData[[#This Row],[Birthday 2024]]),0)</f>
        <v>0</v>
      </c>
    </row>
    <row r="1417" spans="2:17" ht="23.25" customHeight="1" x14ac:dyDescent="0.25">
      <c r="B1417" s="19" t="s">
        <v>1383</v>
      </c>
      <c r="C1417" s="20">
        <v>36914</v>
      </c>
      <c r="D1417" s="86">
        <f>DATE(2024,MONTH(tblData[[#This Row],[Birthday (MM/DD/YYYY)]]),DAY(tblData[[#This Row],[Birthday (MM/DD/YYYY)]]))</f>
        <v>45314</v>
      </c>
      <c r="E1417" s="3">
        <f>WEEKDAY(tblData[[#This Row],[Birthday 2024]],2)</f>
        <v>2</v>
      </c>
      <c r="F1417" s="3">
        <f>WEEKDAY(DATE(2024,MONTH(tblData[[#This Row],[Birthday 2024]]),1),2)</f>
        <v>1</v>
      </c>
      <c r="G1417" s="87">
        <f>DATE(2024,MONTH(tblData[[#This Row],[Birthday 2024]]),1)</f>
        <v>45292</v>
      </c>
      <c r="H1417" s="87">
        <f>IF(tblData[[#This Row],[First Day of week of the month]]&lt;=2,tblData[[#This Row],[First Day of week]]+2-tblData[[#This Row],[First Day of week of the month]],tblData[[#This Row],[First Day of week]]+7-tblData[[#This Row],[First Day of week of the month]]+2)</f>
        <v>45293</v>
      </c>
      <c r="I1417" s="87">
        <f>tblData[[#This Row],[First Tuesday of the month]]+7*2</f>
        <v>45307</v>
      </c>
      <c r="J1417" s="3" t="b">
        <f>tblData[[#This Row],[Third Tuesday of the month]]=tblData[[#This Row],[Birthday 2024]]</f>
        <v>0</v>
      </c>
      <c r="K1417" s="87" cm="1">
        <f t="array" ref="K1417">tblData[[#This Row],[Birthday 2024]]-_xlfn.SWITCH(tblData[[#This Row],[Day of week]],7,0,6,6,5,5,4,4,3,3,2,2,1,1)</f>
        <v>45312</v>
      </c>
      <c r="L1417" s="87">
        <f>IF(MONTH(tblData[[#This Row],[Birthday 2024]])=2,DATE(2024,2,25),EOMONTH(tblData[[#This Row],[Birthday 2024]],0)-4)</f>
        <v>45318</v>
      </c>
      <c r="M1417" s="87">
        <f>EOMONTH(tblData[[#This Row],[Birthday 2024]],0)</f>
        <v>45322</v>
      </c>
      <c r="N1417" s="87" t="b">
        <f>MEDIAN(tblData[[#This Row],[Last - 5]:[Last]],tblData[[#This Row],[Birthday 2024]])=tblData[[#This Row],[Birthday 2024]]</f>
        <v>0</v>
      </c>
      <c r="O1417" s="87" t="b">
        <f>DAY(tblData[[#This Row],[Birthday 2024]]) = DAY(EDATE(tblData[[#This Row],[Birthday 2024]],6))</f>
        <v>1</v>
      </c>
      <c r="P1417" s="87" t="b">
        <f>IF((tblData[[#This Row],[Day of week]]=7)+(tblData[[#This Row],[Day of week]]=6),TRUE,FALSE)</f>
        <v>0</v>
      </c>
      <c r="Q1417" s="3">
        <f>IF(tblData[[#This Row],[Is Weekend]],DAY(tblData[[#This Row],[Birthday 2024]]),0)</f>
        <v>0</v>
      </c>
    </row>
    <row r="1418" spans="2:17" ht="23.25" customHeight="1" x14ac:dyDescent="0.25">
      <c r="B1418" s="19" t="s">
        <v>1384</v>
      </c>
      <c r="C1418" s="20">
        <v>37676</v>
      </c>
      <c r="D1418" s="86">
        <f>DATE(2024,MONTH(tblData[[#This Row],[Birthday (MM/DD/YYYY)]]),DAY(tblData[[#This Row],[Birthday (MM/DD/YYYY)]]))</f>
        <v>45346</v>
      </c>
      <c r="E1418" s="3">
        <f>WEEKDAY(tblData[[#This Row],[Birthday 2024]],2)</f>
        <v>6</v>
      </c>
      <c r="F1418" s="3">
        <f>WEEKDAY(DATE(2024,MONTH(tblData[[#This Row],[Birthday 2024]]),1),2)</f>
        <v>4</v>
      </c>
      <c r="G1418" s="87">
        <f>DATE(2024,MONTH(tblData[[#This Row],[Birthday 2024]]),1)</f>
        <v>45323</v>
      </c>
      <c r="H1418" s="87">
        <f>IF(tblData[[#This Row],[First Day of week of the month]]&lt;=2,tblData[[#This Row],[First Day of week]]+2-tblData[[#This Row],[First Day of week of the month]],tblData[[#This Row],[First Day of week]]+7-tblData[[#This Row],[First Day of week of the month]]+2)</f>
        <v>45328</v>
      </c>
      <c r="I1418" s="87">
        <f>tblData[[#This Row],[First Tuesday of the month]]+7*2</f>
        <v>45342</v>
      </c>
      <c r="J1418" s="3" t="b">
        <f>tblData[[#This Row],[Third Tuesday of the month]]=tblData[[#This Row],[Birthday 2024]]</f>
        <v>0</v>
      </c>
      <c r="K1418" s="87" cm="1">
        <f t="array" ref="K1418">tblData[[#This Row],[Birthday 2024]]-_xlfn.SWITCH(tblData[[#This Row],[Day of week]],7,0,6,6,5,5,4,4,3,3,2,2,1,1)</f>
        <v>45340</v>
      </c>
      <c r="L1418" s="87">
        <f>IF(MONTH(tblData[[#This Row],[Birthday 2024]])=2,DATE(2024,2,25),EOMONTH(tblData[[#This Row],[Birthday 2024]],0)-4)</f>
        <v>45347</v>
      </c>
      <c r="M1418" s="87">
        <f>EOMONTH(tblData[[#This Row],[Birthday 2024]],0)</f>
        <v>45351</v>
      </c>
      <c r="N1418" s="87" t="b">
        <f>MEDIAN(tblData[[#This Row],[Last - 5]:[Last]],tblData[[#This Row],[Birthday 2024]])=tblData[[#This Row],[Birthday 2024]]</f>
        <v>0</v>
      </c>
      <c r="O1418" s="87" t="b">
        <f>DAY(tblData[[#This Row],[Birthday 2024]]) = DAY(EDATE(tblData[[#This Row],[Birthday 2024]],6))</f>
        <v>1</v>
      </c>
      <c r="P1418" s="87" t="b">
        <f>IF((tblData[[#This Row],[Day of week]]=7)+(tblData[[#This Row],[Day of week]]=6),TRUE,FALSE)</f>
        <v>1</v>
      </c>
      <c r="Q1418" s="3">
        <f>IF(tblData[[#This Row],[Is Weekend]],DAY(tblData[[#This Row],[Birthday 2024]]),0)</f>
        <v>24</v>
      </c>
    </row>
    <row r="1419" spans="2:17" ht="23.25" customHeight="1" x14ac:dyDescent="0.25">
      <c r="B1419" s="19" t="s">
        <v>1385</v>
      </c>
      <c r="C1419" s="20">
        <v>38009</v>
      </c>
      <c r="D1419" s="86">
        <f>DATE(2024,MONTH(tblData[[#This Row],[Birthday (MM/DD/YYYY)]]),DAY(tblData[[#This Row],[Birthday (MM/DD/YYYY)]]))</f>
        <v>45314</v>
      </c>
      <c r="E1419" s="3">
        <f>WEEKDAY(tblData[[#This Row],[Birthday 2024]],2)</f>
        <v>2</v>
      </c>
      <c r="F1419" s="3">
        <f>WEEKDAY(DATE(2024,MONTH(tblData[[#This Row],[Birthday 2024]]),1),2)</f>
        <v>1</v>
      </c>
      <c r="G1419" s="87">
        <f>DATE(2024,MONTH(tblData[[#This Row],[Birthday 2024]]),1)</f>
        <v>45292</v>
      </c>
      <c r="H1419" s="87">
        <f>IF(tblData[[#This Row],[First Day of week of the month]]&lt;=2,tblData[[#This Row],[First Day of week]]+2-tblData[[#This Row],[First Day of week of the month]],tblData[[#This Row],[First Day of week]]+7-tblData[[#This Row],[First Day of week of the month]]+2)</f>
        <v>45293</v>
      </c>
      <c r="I1419" s="87">
        <f>tblData[[#This Row],[First Tuesday of the month]]+7*2</f>
        <v>45307</v>
      </c>
      <c r="J1419" s="3" t="b">
        <f>tblData[[#This Row],[Third Tuesday of the month]]=tblData[[#This Row],[Birthday 2024]]</f>
        <v>0</v>
      </c>
      <c r="K1419" s="87" cm="1">
        <f t="array" ref="K1419">tblData[[#This Row],[Birthday 2024]]-_xlfn.SWITCH(tblData[[#This Row],[Day of week]],7,0,6,6,5,5,4,4,3,3,2,2,1,1)</f>
        <v>45312</v>
      </c>
      <c r="L1419" s="87">
        <f>IF(MONTH(tblData[[#This Row],[Birthday 2024]])=2,DATE(2024,2,25),EOMONTH(tblData[[#This Row],[Birthday 2024]],0)-4)</f>
        <v>45318</v>
      </c>
      <c r="M1419" s="87">
        <f>EOMONTH(tblData[[#This Row],[Birthday 2024]],0)</f>
        <v>45322</v>
      </c>
      <c r="N1419" s="87" t="b">
        <f>MEDIAN(tblData[[#This Row],[Last - 5]:[Last]],tblData[[#This Row],[Birthday 2024]])=tblData[[#This Row],[Birthday 2024]]</f>
        <v>0</v>
      </c>
      <c r="O1419" s="87" t="b">
        <f>DAY(tblData[[#This Row],[Birthday 2024]]) = DAY(EDATE(tblData[[#This Row],[Birthday 2024]],6))</f>
        <v>1</v>
      </c>
      <c r="P1419" s="87" t="b">
        <f>IF((tblData[[#This Row],[Day of week]]=7)+(tblData[[#This Row],[Day of week]]=6),TRUE,FALSE)</f>
        <v>0</v>
      </c>
      <c r="Q1419" s="3">
        <f>IF(tblData[[#This Row],[Is Weekend]],DAY(tblData[[#This Row],[Birthday 2024]]),0)</f>
        <v>0</v>
      </c>
    </row>
    <row r="1420" spans="2:17" ht="23.25" customHeight="1" x14ac:dyDescent="0.25">
      <c r="B1420" s="19" t="s">
        <v>1386</v>
      </c>
      <c r="C1420" s="20">
        <v>38300</v>
      </c>
      <c r="D1420" s="86">
        <f>DATE(2024,MONTH(tblData[[#This Row],[Birthday (MM/DD/YYYY)]]),DAY(tblData[[#This Row],[Birthday (MM/DD/YYYY)]]))</f>
        <v>45605</v>
      </c>
      <c r="E1420" s="3">
        <f>WEEKDAY(tblData[[#This Row],[Birthday 2024]],2)</f>
        <v>6</v>
      </c>
      <c r="F1420" s="3">
        <f>WEEKDAY(DATE(2024,MONTH(tblData[[#This Row],[Birthday 2024]]),1),2)</f>
        <v>5</v>
      </c>
      <c r="G1420" s="87">
        <f>DATE(2024,MONTH(tblData[[#This Row],[Birthday 2024]]),1)</f>
        <v>45597</v>
      </c>
      <c r="H1420" s="87">
        <f>IF(tblData[[#This Row],[First Day of week of the month]]&lt;=2,tblData[[#This Row],[First Day of week]]+2-tblData[[#This Row],[First Day of week of the month]],tblData[[#This Row],[First Day of week]]+7-tblData[[#This Row],[First Day of week of the month]]+2)</f>
        <v>45601</v>
      </c>
      <c r="I1420" s="87">
        <f>tblData[[#This Row],[First Tuesday of the month]]+7*2</f>
        <v>45615</v>
      </c>
      <c r="J1420" s="3" t="b">
        <f>tblData[[#This Row],[Third Tuesday of the month]]=tblData[[#This Row],[Birthday 2024]]</f>
        <v>0</v>
      </c>
      <c r="K1420" s="87" cm="1">
        <f t="array" ref="K1420">tblData[[#This Row],[Birthday 2024]]-_xlfn.SWITCH(tblData[[#This Row],[Day of week]],7,0,6,6,5,5,4,4,3,3,2,2,1,1)</f>
        <v>45599</v>
      </c>
      <c r="L1420" s="87">
        <f>IF(MONTH(tblData[[#This Row],[Birthday 2024]])=2,DATE(2024,2,25),EOMONTH(tblData[[#This Row],[Birthday 2024]],0)-4)</f>
        <v>45622</v>
      </c>
      <c r="M1420" s="87">
        <f>EOMONTH(tblData[[#This Row],[Birthday 2024]],0)</f>
        <v>45626</v>
      </c>
      <c r="N1420" s="87" t="b">
        <f>MEDIAN(tblData[[#This Row],[Last - 5]:[Last]],tblData[[#This Row],[Birthday 2024]])=tblData[[#This Row],[Birthday 2024]]</f>
        <v>0</v>
      </c>
      <c r="O1420" s="87" t="b">
        <f>DAY(tblData[[#This Row],[Birthday 2024]]) = DAY(EDATE(tblData[[#This Row],[Birthday 2024]],6))</f>
        <v>1</v>
      </c>
      <c r="P1420" s="87" t="b">
        <f>IF((tblData[[#This Row],[Day of week]]=7)+(tblData[[#This Row],[Day of week]]=6),TRUE,FALSE)</f>
        <v>1</v>
      </c>
      <c r="Q1420" s="3">
        <f>IF(tblData[[#This Row],[Is Weekend]],DAY(tblData[[#This Row],[Birthday 2024]]),0)</f>
        <v>9</v>
      </c>
    </row>
    <row r="1421" spans="2:17" ht="23.25" customHeight="1" x14ac:dyDescent="0.25">
      <c r="B1421" s="19" t="s">
        <v>1387</v>
      </c>
      <c r="C1421" s="20">
        <v>37356</v>
      </c>
      <c r="D1421" s="86">
        <f>DATE(2024,MONTH(tblData[[#This Row],[Birthday (MM/DD/YYYY)]]),DAY(tblData[[#This Row],[Birthday (MM/DD/YYYY)]]))</f>
        <v>45392</v>
      </c>
      <c r="E1421" s="3">
        <f>WEEKDAY(tblData[[#This Row],[Birthday 2024]],2)</f>
        <v>3</v>
      </c>
      <c r="F1421" s="3">
        <f>WEEKDAY(DATE(2024,MONTH(tblData[[#This Row],[Birthday 2024]]),1),2)</f>
        <v>1</v>
      </c>
      <c r="G1421" s="87">
        <f>DATE(2024,MONTH(tblData[[#This Row],[Birthday 2024]]),1)</f>
        <v>45383</v>
      </c>
      <c r="H1421" s="87">
        <f>IF(tblData[[#This Row],[First Day of week of the month]]&lt;=2,tblData[[#This Row],[First Day of week]]+2-tblData[[#This Row],[First Day of week of the month]],tblData[[#This Row],[First Day of week]]+7-tblData[[#This Row],[First Day of week of the month]]+2)</f>
        <v>45384</v>
      </c>
      <c r="I1421" s="87">
        <f>tblData[[#This Row],[First Tuesday of the month]]+7*2</f>
        <v>45398</v>
      </c>
      <c r="J1421" s="3" t="b">
        <f>tblData[[#This Row],[Third Tuesday of the month]]=tblData[[#This Row],[Birthday 2024]]</f>
        <v>0</v>
      </c>
      <c r="K1421" s="87" cm="1">
        <f t="array" ref="K1421">tblData[[#This Row],[Birthday 2024]]-_xlfn.SWITCH(tblData[[#This Row],[Day of week]],7,0,6,6,5,5,4,4,3,3,2,2,1,1)</f>
        <v>45389</v>
      </c>
      <c r="L1421" s="87">
        <f>IF(MONTH(tblData[[#This Row],[Birthday 2024]])=2,DATE(2024,2,25),EOMONTH(tblData[[#This Row],[Birthday 2024]],0)-4)</f>
        <v>45408</v>
      </c>
      <c r="M1421" s="87">
        <f>EOMONTH(tblData[[#This Row],[Birthday 2024]],0)</f>
        <v>45412</v>
      </c>
      <c r="N1421" s="87" t="b">
        <f>MEDIAN(tblData[[#This Row],[Last - 5]:[Last]],tblData[[#This Row],[Birthday 2024]])=tblData[[#This Row],[Birthday 2024]]</f>
        <v>0</v>
      </c>
      <c r="O1421" s="87" t="b">
        <f>DAY(tblData[[#This Row],[Birthday 2024]]) = DAY(EDATE(tblData[[#This Row],[Birthday 2024]],6))</f>
        <v>1</v>
      </c>
      <c r="P1421" s="87" t="b">
        <f>IF((tblData[[#This Row],[Day of week]]=7)+(tblData[[#This Row],[Day of week]]=6),TRUE,FALSE)</f>
        <v>0</v>
      </c>
      <c r="Q1421" s="3">
        <f>IF(tblData[[#This Row],[Is Weekend]],DAY(tblData[[#This Row],[Birthday 2024]]),0)</f>
        <v>0</v>
      </c>
    </row>
    <row r="1422" spans="2:17" ht="23.25" customHeight="1" x14ac:dyDescent="0.25">
      <c r="B1422" s="19" t="s">
        <v>1388</v>
      </c>
      <c r="C1422" s="20">
        <v>37882</v>
      </c>
      <c r="D1422" s="86">
        <f>DATE(2024,MONTH(tblData[[#This Row],[Birthday (MM/DD/YYYY)]]),DAY(tblData[[#This Row],[Birthday (MM/DD/YYYY)]]))</f>
        <v>45553</v>
      </c>
      <c r="E1422" s="3">
        <f>WEEKDAY(tblData[[#This Row],[Birthday 2024]],2)</f>
        <v>3</v>
      </c>
      <c r="F1422" s="3">
        <f>WEEKDAY(DATE(2024,MONTH(tblData[[#This Row],[Birthday 2024]]),1),2)</f>
        <v>7</v>
      </c>
      <c r="G1422" s="87">
        <f>DATE(2024,MONTH(tblData[[#This Row],[Birthday 2024]]),1)</f>
        <v>45536</v>
      </c>
      <c r="H1422" s="87">
        <f>IF(tblData[[#This Row],[First Day of week of the month]]&lt;=2,tblData[[#This Row],[First Day of week]]+2-tblData[[#This Row],[First Day of week of the month]],tblData[[#This Row],[First Day of week]]+7-tblData[[#This Row],[First Day of week of the month]]+2)</f>
        <v>45538</v>
      </c>
      <c r="I1422" s="87">
        <f>tblData[[#This Row],[First Tuesday of the month]]+7*2</f>
        <v>45552</v>
      </c>
      <c r="J1422" s="3" t="b">
        <f>tblData[[#This Row],[Third Tuesday of the month]]=tblData[[#This Row],[Birthday 2024]]</f>
        <v>0</v>
      </c>
      <c r="K1422" s="87" cm="1">
        <f t="array" ref="K1422">tblData[[#This Row],[Birthday 2024]]-_xlfn.SWITCH(tblData[[#This Row],[Day of week]],7,0,6,6,5,5,4,4,3,3,2,2,1,1)</f>
        <v>45550</v>
      </c>
      <c r="L1422" s="87">
        <f>IF(MONTH(tblData[[#This Row],[Birthday 2024]])=2,DATE(2024,2,25),EOMONTH(tblData[[#This Row],[Birthday 2024]],0)-4)</f>
        <v>45561</v>
      </c>
      <c r="M1422" s="87">
        <f>EOMONTH(tblData[[#This Row],[Birthday 2024]],0)</f>
        <v>45565</v>
      </c>
      <c r="N1422" s="87" t="b">
        <f>MEDIAN(tblData[[#This Row],[Last - 5]:[Last]],tblData[[#This Row],[Birthday 2024]])=tblData[[#This Row],[Birthday 2024]]</f>
        <v>0</v>
      </c>
      <c r="O1422" s="87" t="b">
        <f>DAY(tblData[[#This Row],[Birthday 2024]]) = DAY(EDATE(tblData[[#This Row],[Birthday 2024]],6))</f>
        <v>1</v>
      </c>
      <c r="P1422" s="87" t="b">
        <f>IF((tblData[[#This Row],[Day of week]]=7)+(tblData[[#This Row],[Day of week]]=6),TRUE,FALSE)</f>
        <v>0</v>
      </c>
      <c r="Q1422" s="3">
        <f>IF(tblData[[#This Row],[Is Weekend]],DAY(tblData[[#This Row],[Birthday 2024]]),0)</f>
        <v>0</v>
      </c>
    </row>
    <row r="1423" spans="2:17" ht="23.25" customHeight="1" x14ac:dyDescent="0.25">
      <c r="B1423" s="19" t="s">
        <v>1389</v>
      </c>
      <c r="C1423" s="20">
        <v>38178</v>
      </c>
      <c r="D1423" s="86">
        <f>DATE(2024,MONTH(tblData[[#This Row],[Birthday (MM/DD/YYYY)]]),DAY(tblData[[#This Row],[Birthday (MM/DD/YYYY)]]))</f>
        <v>45483</v>
      </c>
      <c r="E1423" s="3">
        <f>WEEKDAY(tblData[[#This Row],[Birthday 2024]],2)</f>
        <v>3</v>
      </c>
      <c r="F1423" s="3">
        <f>WEEKDAY(DATE(2024,MONTH(tblData[[#This Row],[Birthday 2024]]),1),2)</f>
        <v>1</v>
      </c>
      <c r="G1423" s="87">
        <f>DATE(2024,MONTH(tblData[[#This Row],[Birthday 2024]]),1)</f>
        <v>45474</v>
      </c>
      <c r="H1423" s="87">
        <f>IF(tblData[[#This Row],[First Day of week of the month]]&lt;=2,tblData[[#This Row],[First Day of week]]+2-tblData[[#This Row],[First Day of week of the month]],tblData[[#This Row],[First Day of week]]+7-tblData[[#This Row],[First Day of week of the month]]+2)</f>
        <v>45475</v>
      </c>
      <c r="I1423" s="87">
        <f>tblData[[#This Row],[First Tuesday of the month]]+7*2</f>
        <v>45489</v>
      </c>
      <c r="J1423" s="3" t="b">
        <f>tblData[[#This Row],[Third Tuesday of the month]]=tblData[[#This Row],[Birthday 2024]]</f>
        <v>0</v>
      </c>
      <c r="K1423" s="87" cm="1">
        <f t="array" ref="K1423">tblData[[#This Row],[Birthday 2024]]-_xlfn.SWITCH(tblData[[#This Row],[Day of week]],7,0,6,6,5,5,4,4,3,3,2,2,1,1)</f>
        <v>45480</v>
      </c>
      <c r="L1423" s="87">
        <f>IF(MONTH(tblData[[#This Row],[Birthday 2024]])=2,DATE(2024,2,25),EOMONTH(tblData[[#This Row],[Birthday 2024]],0)-4)</f>
        <v>45500</v>
      </c>
      <c r="M1423" s="87">
        <f>EOMONTH(tblData[[#This Row],[Birthday 2024]],0)</f>
        <v>45504</v>
      </c>
      <c r="N1423" s="87" t="b">
        <f>MEDIAN(tblData[[#This Row],[Last - 5]:[Last]],tblData[[#This Row],[Birthday 2024]])=tblData[[#This Row],[Birthday 2024]]</f>
        <v>0</v>
      </c>
      <c r="O1423" s="87" t="b">
        <f>DAY(tblData[[#This Row],[Birthday 2024]]) = DAY(EDATE(tblData[[#This Row],[Birthday 2024]],6))</f>
        <v>1</v>
      </c>
      <c r="P1423" s="87" t="b">
        <f>IF((tblData[[#This Row],[Day of week]]=7)+(tblData[[#This Row],[Day of week]]=6),TRUE,FALSE)</f>
        <v>0</v>
      </c>
      <c r="Q1423" s="3">
        <f>IF(tblData[[#This Row],[Is Weekend]],DAY(tblData[[#This Row],[Birthday 2024]]),0)</f>
        <v>0</v>
      </c>
    </row>
    <row r="1424" spans="2:17" ht="23.25" customHeight="1" x14ac:dyDescent="0.25">
      <c r="B1424" s="19" t="s">
        <v>1390</v>
      </c>
      <c r="C1424" s="20">
        <v>37034</v>
      </c>
      <c r="D1424" s="86">
        <f>DATE(2024,MONTH(tblData[[#This Row],[Birthday (MM/DD/YYYY)]]),DAY(tblData[[#This Row],[Birthday (MM/DD/YYYY)]]))</f>
        <v>45435</v>
      </c>
      <c r="E1424" s="3">
        <f>WEEKDAY(tblData[[#This Row],[Birthday 2024]],2)</f>
        <v>4</v>
      </c>
      <c r="F1424" s="3">
        <f>WEEKDAY(DATE(2024,MONTH(tblData[[#This Row],[Birthday 2024]]),1),2)</f>
        <v>3</v>
      </c>
      <c r="G1424" s="87">
        <f>DATE(2024,MONTH(tblData[[#This Row],[Birthday 2024]]),1)</f>
        <v>45413</v>
      </c>
      <c r="H1424" s="87">
        <f>IF(tblData[[#This Row],[First Day of week of the month]]&lt;=2,tblData[[#This Row],[First Day of week]]+2-tblData[[#This Row],[First Day of week of the month]],tblData[[#This Row],[First Day of week]]+7-tblData[[#This Row],[First Day of week of the month]]+2)</f>
        <v>45419</v>
      </c>
      <c r="I1424" s="87">
        <f>tblData[[#This Row],[First Tuesday of the month]]+7*2</f>
        <v>45433</v>
      </c>
      <c r="J1424" s="3" t="b">
        <f>tblData[[#This Row],[Third Tuesday of the month]]=tblData[[#This Row],[Birthday 2024]]</f>
        <v>0</v>
      </c>
      <c r="K1424" s="87" cm="1">
        <f t="array" ref="K1424">tblData[[#This Row],[Birthday 2024]]-_xlfn.SWITCH(tblData[[#This Row],[Day of week]],7,0,6,6,5,5,4,4,3,3,2,2,1,1)</f>
        <v>45431</v>
      </c>
      <c r="L1424" s="87">
        <f>IF(MONTH(tblData[[#This Row],[Birthday 2024]])=2,DATE(2024,2,25),EOMONTH(tblData[[#This Row],[Birthday 2024]],0)-4)</f>
        <v>45439</v>
      </c>
      <c r="M1424" s="87">
        <f>EOMONTH(tblData[[#This Row],[Birthday 2024]],0)</f>
        <v>45443</v>
      </c>
      <c r="N1424" s="87" t="b">
        <f>MEDIAN(tblData[[#This Row],[Last - 5]:[Last]],tblData[[#This Row],[Birthday 2024]])=tblData[[#This Row],[Birthday 2024]]</f>
        <v>0</v>
      </c>
      <c r="O1424" s="87" t="b">
        <f>DAY(tblData[[#This Row],[Birthday 2024]]) = DAY(EDATE(tblData[[#This Row],[Birthday 2024]],6))</f>
        <v>1</v>
      </c>
      <c r="P1424" s="87" t="b">
        <f>IF((tblData[[#This Row],[Day of week]]=7)+(tblData[[#This Row],[Day of week]]=6),TRUE,FALSE)</f>
        <v>0</v>
      </c>
      <c r="Q1424" s="3">
        <f>IF(tblData[[#This Row],[Is Weekend]],DAY(tblData[[#This Row],[Birthday 2024]]),0)</f>
        <v>0</v>
      </c>
    </row>
    <row r="1425" spans="2:17" ht="23.25" customHeight="1" x14ac:dyDescent="0.25">
      <c r="B1425" s="19" t="s">
        <v>1391</v>
      </c>
      <c r="C1425" s="20">
        <v>38211</v>
      </c>
      <c r="D1425" s="86">
        <f>DATE(2024,MONTH(tblData[[#This Row],[Birthday (MM/DD/YYYY)]]),DAY(tblData[[#This Row],[Birthday (MM/DD/YYYY)]]))</f>
        <v>45516</v>
      </c>
      <c r="E1425" s="3">
        <f>WEEKDAY(tblData[[#This Row],[Birthday 2024]],2)</f>
        <v>1</v>
      </c>
      <c r="F1425" s="3">
        <f>WEEKDAY(DATE(2024,MONTH(tblData[[#This Row],[Birthday 2024]]),1),2)</f>
        <v>4</v>
      </c>
      <c r="G1425" s="87">
        <f>DATE(2024,MONTH(tblData[[#This Row],[Birthday 2024]]),1)</f>
        <v>45505</v>
      </c>
      <c r="H1425" s="87">
        <f>IF(tblData[[#This Row],[First Day of week of the month]]&lt;=2,tblData[[#This Row],[First Day of week]]+2-tblData[[#This Row],[First Day of week of the month]],tblData[[#This Row],[First Day of week]]+7-tblData[[#This Row],[First Day of week of the month]]+2)</f>
        <v>45510</v>
      </c>
      <c r="I1425" s="87">
        <f>tblData[[#This Row],[First Tuesday of the month]]+7*2</f>
        <v>45524</v>
      </c>
      <c r="J1425" s="3" t="b">
        <f>tblData[[#This Row],[Third Tuesday of the month]]=tblData[[#This Row],[Birthday 2024]]</f>
        <v>0</v>
      </c>
      <c r="K1425" s="87" cm="1">
        <f t="array" ref="K1425">tblData[[#This Row],[Birthday 2024]]-_xlfn.SWITCH(tblData[[#This Row],[Day of week]],7,0,6,6,5,5,4,4,3,3,2,2,1,1)</f>
        <v>45515</v>
      </c>
      <c r="L1425" s="87">
        <f>IF(MONTH(tblData[[#This Row],[Birthday 2024]])=2,DATE(2024,2,25),EOMONTH(tblData[[#This Row],[Birthday 2024]],0)-4)</f>
        <v>45531</v>
      </c>
      <c r="M1425" s="87">
        <f>EOMONTH(tblData[[#This Row],[Birthday 2024]],0)</f>
        <v>45535</v>
      </c>
      <c r="N1425" s="87" t="b">
        <f>MEDIAN(tblData[[#This Row],[Last - 5]:[Last]],tblData[[#This Row],[Birthday 2024]])=tblData[[#This Row],[Birthday 2024]]</f>
        <v>0</v>
      </c>
      <c r="O1425" s="87" t="b">
        <f>DAY(tblData[[#This Row],[Birthday 2024]]) = DAY(EDATE(tblData[[#This Row],[Birthday 2024]],6))</f>
        <v>1</v>
      </c>
      <c r="P1425" s="87" t="b">
        <f>IF((tblData[[#This Row],[Day of week]]=7)+(tblData[[#This Row],[Day of week]]=6),TRUE,FALSE)</f>
        <v>0</v>
      </c>
      <c r="Q1425" s="3">
        <f>IF(tblData[[#This Row],[Is Weekend]],DAY(tblData[[#This Row],[Birthday 2024]]),0)</f>
        <v>0</v>
      </c>
    </row>
    <row r="1426" spans="2:17" ht="23.25" customHeight="1" x14ac:dyDescent="0.25">
      <c r="B1426" s="19" t="s">
        <v>1392</v>
      </c>
      <c r="C1426" s="20">
        <v>37258</v>
      </c>
      <c r="D1426" s="86">
        <f>DATE(2024,MONTH(tblData[[#This Row],[Birthday (MM/DD/YYYY)]]),DAY(tblData[[#This Row],[Birthday (MM/DD/YYYY)]]))</f>
        <v>45293</v>
      </c>
      <c r="E1426" s="3">
        <f>WEEKDAY(tblData[[#This Row],[Birthday 2024]],2)</f>
        <v>2</v>
      </c>
      <c r="F1426" s="3">
        <f>WEEKDAY(DATE(2024,MONTH(tblData[[#This Row],[Birthday 2024]]),1),2)</f>
        <v>1</v>
      </c>
      <c r="G1426" s="87">
        <f>DATE(2024,MONTH(tblData[[#This Row],[Birthday 2024]]),1)</f>
        <v>45292</v>
      </c>
      <c r="H1426" s="87">
        <f>IF(tblData[[#This Row],[First Day of week of the month]]&lt;=2,tblData[[#This Row],[First Day of week]]+2-tblData[[#This Row],[First Day of week of the month]],tblData[[#This Row],[First Day of week]]+7-tblData[[#This Row],[First Day of week of the month]]+2)</f>
        <v>45293</v>
      </c>
      <c r="I1426" s="87">
        <f>tblData[[#This Row],[First Tuesday of the month]]+7*2</f>
        <v>45307</v>
      </c>
      <c r="J1426" s="3" t="b">
        <f>tblData[[#This Row],[Third Tuesday of the month]]=tblData[[#This Row],[Birthday 2024]]</f>
        <v>0</v>
      </c>
      <c r="K1426" s="87" cm="1">
        <f t="array" ref="K1426">tblData[[#This Row],[Birthday 2024]]-_xlfn.SWITCH(tblData[[#This Row],[Day of week]],7,0,6,6,5,5,4,4,3,3,2,2,1,1)</f>
        <v>45291</v>
      </c>
      <c r="L1426" s="87">
        <f>IF(MONTH(tblData[[#This Row],[Birthday 2024]])=2,DATE(2024,2,25),EOMONTH(tblData[[#This Row],[Birthday 2024]],0)-4)</f>
        <v>45318</v>
      </c>
      <c r="M1426" s="87">
        <f>EOMONTH(tblData[[#This Row],[Birthday 2024]],0)</f>
        <v>45322</v>
      </c>
      <c r="N1426" s="87" t="b">
        <f>MEDIAN(tblData[[#This Row],[Last - 5]:[Last]],tblData[[#This Row],[Birthday 2024]])=tblData[[#This Row],[Birthday 2024]]</f>
        <v>0</v>
      </c>
      <c r="O1426" s="87" t="b">
        <f>DAY(tblData[[#This Row],[Birthday 2024]]) = DAY(EDATE(tblData[[#This Row],[Birthday 2024]],6))</f>
        <v>1</v>
      </c>
      <c r="P1426" s="87" t="b">
        <f>IF((tblData[[#This Row],[Day of week]]=7)+(tblData[[#This Row],[Day of week]]=6),TRUE,FALSE)</f>
        <v>0</v>
      </c>
      <c r="Q1426" s="3">
        <f>IF(tblData[[#This Row],[Is Weekend]],DAY(tblData[[#This Row],[Birthday 2024]]),0)</f>
        <v>0</v>
      </c>
    </row>
    <row r="1427" spans="2:17" ht="23.25" customHeight="1" x14ac:dyDescent="0.25">
      <c r="B1427" s="19" t="s">
        <v>1393</v>
      </c>
      <c r="C1427" s="20">
        <v>37571</v>
      </c>
      <c r="D1427" s="86">
        <f>DATE(2024,MONTH(tblData[[#This Row],[Birthday (MM/DD/YYYY)]]),DAY(tblData[[#This Row],[Birthday (MM/DD/YYYY)]]))</f>
        <v>45607</v>
      </c>
      <c r="E1427" s="3">
        <f>WEEKDAY(tblData[[#This Row],[Birthday 2024]],2)</f>
        <v>1</v>
      </c>
      <c r="F1427" s="3">
        <f>WEEKDAY(DATE(2024,MONTH(tblData[[#This Row],[Birthday 2024]]),1),2)</f>
        <v>5</v>
      </c>
      <c r="G1427" s="87">
        <f>DATE(2024,MONTH(tblData[[#This Row],[Birthday 2024]]),1)</f>
        <v>45597</v>
      </c>
      <c r="H1427" s="87">
        <f>IF(tblData[[#This Row],[First Day of week of the month]]&lt;=2,tblData[[#This Row],[First Day of week]]+2-tblData[[#This Row],[First Day of week of the month]],tblData[[#This Row],[First Day of week]]+7-tblData[[#This Row],[First Day of week of the month]]+2)</f>
        <v>45601</v>
      </c>
      <c r="I1427" s="87">
        <f>tblData[[#This Row],[First Tuesday of the month]]+7*2</f>
        <v>45615</v>
      </c>
      <c r="J1427" s="3" t="b">
        <f>tblData[[#This Row],[Third Tuesday of the month]]=tblData[[#This Row],[Birthday 2024]]</f>
        <v>0</v>
      </c>
      <c r="K1427" s="87" cm="1">
        <f t="array" ref="K1427">tblData[[#This Row],[Birthday 2024]]-_xlfn.SWITCH(tblData[[#This Row],[Day of week]],7,0,6,6,5,5,4,4,3,3,2,2,1,1)</f>
        <v>45606</v>
      </c>
      <c r="L1427" s="87">
        <f>IF(MONTH(tblData[[#This Row],[Birthday 2024]])=2,DATE(2024,2,25),EOMONTH(tblData[[#This Row],[Birthday 2024]],0)-4)</f>
        <v>45622</v>
      </c>
      <c r="M1427" s="87">
        <f>EOMONTH(tblData[[#This Row],[Birthday 2024]],0)</f>
        <v>45626</v>
      </c>
      <c r="N1427" s="87" t="b">
        <f>MEDIAN(tblData[[#This Row],[Last - 5]:[Last]],tblData[[#This Row],[Birthday 2024]])=tblData[[#This Row],[Birthday 2024]]</f>
        <v>0</v>
      </c>
      <c r="O1427" s="87" t="b">
        <f>DAY(tblData[[#This Row],[Birthday 2024]]) = DAY(EDATE(tblData[[#This Row],[Birthday 2024]],6))</f>
        <v>1</v>
      </c>
      <c r="P1427" s="87" t="b">
        <f>IF((tblData[[#This Row],[Day of week]]=7)+(tblData[[#This Row],[Day of week]]=6),TRUE,FALSE)</f>
        <v>0</v>
      </c>
      <c r="Q1427" s="3">
        <f>IF(tblData[[#This Row],[Is Weekend]],DAY(tblData[[#This Row],[Birthday 2024]]),0)</f>
        <v>0</v>
      </c>
    </row>
    <row r="1428" spans="2:17" ht="23.25" customHeight="1" x14ac:dyDescent="0.25">
      <c r="B1428" s="19" t="s">
        <v>1394</v>
      </c>
      <c r="C1428" s="20">
        <v>38178</v>
      </c>
      <c r="D1428" s="86">
        <f>DATE(2024,MONTH(tblData[[#This Row],[Birthday (MM/DD/YYYY)]]),DAY(tblData[[#This Row],[Birthday (MM/DD/YYYY)]]))</f>
        <v>45483</v>
      </c>
      <c r="E1428" s="3">
        <f>WEEKDAY(tblData[[#This Row],[Birthday 2024]],2)</f>
        <v>3</v>
      </c>
      <c r="F1428" s="3">
        <f>WEEKDAY(DATE(2024,MONTH(tblData[[#This Row],[Birthday 2024]]),1),2)</f>
        <v>1</v>
      </c>
      <c r="G1428" s="87">
        <f>DATE(2024,MONTH(tblData[[#This Row],[Birthday 2024]]),1)</f>
        <v>45474</v>
      </c>
      <c r="H1428" s="87">
        <f>IF(tblData[[#This Row],[First Day of week of the month]]&lt;=2,tblData[[#This Row],[First Day of week]]+2-tblData[[#This Row],[First Day of week of the month]],tblData[[#This Row],[First Day of week]]+7-tblData[[#This Row],[First Day of week of the month]]+2)</f>
        <v>45475</v>
      </c>
      <c r="I1428" s="87">
        <f>tblData[[#This Row],[First Tuesday of the month]]+7*2</f>
        <v>45489</v>
      </c>
      <c r="J1428" s="3" t="b">
        <f>tblData[[#This Row],[Third Tuesday of the month]]=tblData[[#This Row],[Birthday 2024]]</f>
        <v>0</v>
      </c>
      <c r="K1428" s="87" cm="1">
        <f t="array" ref="K1428">tblData[[#This Row],[Birthday 2024]]-_xlfn.SWITCH(tblData[[#This Row],[Day of week]],7,0,6,6,5,5,4,4,3,3,2,2,1,1)</f>
        <v>45480</v>
      </c>
      <c r="L1428" s="87">
        <f>IF(MONTH(tblData[[#This Row],[Birthday 2024]])=2,DATE(2024,2,25),EOMONTH(tblData[[#This Row],[Birthday 2024]],0)-4)</f>
        <v>45500</v>
      </c>
      <c r="M1428" s="87">
        <f>EOMONTH(tblData[[#This Row],[Birthday 2024]],0)</f>
        <v>45504</v>
      </c>
      <c r="N1428" s="87" t="b">
        <f>MEDIAN(tblData[[#This Row],[Last - 5]:[Last]],tblData[[#This Row],[Birthday 2024]])=tblData[[#This Row],[Birthday 2024]]</f>
        <v>0</v>
      </c>
      <c r="O1428" s="87" t="b">
        <f>DAY(tblData[[#This Row],[Birthday 2024]]) = DAY(EDATE(tblData[[#This Row],[Birthday 2024]],6))</f>
        <v>1</v>
      </c>
      <c r="P1428" s="87" t="b">
        <f>IF((tblData[[#This Row],[Day of week]]=7)+(tblData[[#This Row],[Day of week]]=6),TRUE,FALSE)</f>
        <v>0</v>
      </c>
      <c r="Q1428" s="3">
        <f>IF(tblData[[#This Row],[Is Weekend]],DAY(tblData[[#This Row],[Birthday 2024]]),0)</f>
        <v>0</v>
      </c>
    </row>
    <row r="1429" spans="2:17" ht="23.25" customHeight="1" x14ac:dyDescent="0.25">
      <c r="B1429" s="19" t="s">
        <v>1395</v>
      </c>
      <c r="C1429" s="20">
        <v>37859</v>
      </c>
      <c r="D1429" s="86">
        <f>DATE(2024,MONTH(tblData[[#This Row],[Birthday (MM/DD/YYYY)]]),DAY(tblData[[#This Row],[Birthday (MM/DD/YYYY)]]))</f>
        <v>45530</v>
      </c>
      <c r="E1429" s="3">
        <f>WEEKDAY(tblData[[#This Row],[Birthday 2024]],2)</f>
        <v>1</v>
      </c>
      <c r="F1429" s="3">
        <f>WEEKDAY(DATE(2024,MONTH(tblData[[#This Row],[Birthday 2024]]),1),2)</f>
        <v>4</v>
      </c>
      <c r="G1429" s="87">
        <f>DATE(2024,MONTH(tblData[[#This Row],[Birthday 2024]]),1)</f>
        <v>45505</v>
      </c>
      <c r="H1429" s="87">
        <f>IF(tblData[[#This Row],[First Day of week of the month]]&lt;=2,tblData[[#This Row],[First Day of week]]+2-tblData[[#This Row],[First Day of week of the month]],tblData[[#This Row],[First Day of week]]+7-tblData[[#This Row],[First Day of week of the month]]+2)</f>
        <v>45510</v>
      </c>
      <c r="I1429" s="87">
        <f>tblData[[#This Row],[First Tuesday of the month]]+7*2</f>
        <v>45524</v>
      </c>
      <c r="J1429" s="3" t="b">
        <f>tblData[[#This Row],[Third Tuesday of the month]]=tblData[[#This Row],[Birthday 2024]]</f>
        <v>0</v>
      </c>
      <c r="K1429" s="87" cm="1">
        <f t="array" ref="K1429">tblData[[#This Row],[Birthday 2024]]-_xlfn.SWITCH(tblData[[#This Row],[Day of week]],7,0,6,6,5,5,4,4,3,3,2,2,1,1)</f>
        <v>45529</v>
      </c>
      <c r="L1429" s="87">
        <f>IF(MONTH(tblData[[#This Row],[Birthday 2024]])=2,DATE(2024,2,25),EOMONTH(tblData[[#This Row],[Birthday 2024]],0)-4)</f>
        <v>45531</v>
      </c>
      <c r="M1429" s="87">
        <f>EOMONTH(tblData[[#This Row],[Birthday 2024]],0)</f>
        <v>45535</v>
      </c>
      <c r="N1429" s="87" t="b">
        <f>MEDIAN(tblData[[#This Row],[Last - 5]:[Last]],tblData[[#This Row],[Birthday 2024]])=tblData[[#This Row],[Birthday 2024]]</f>
        <v>0</v>
      </c>
      <c r="O1429" s="87" t="b">
        <f>DAY(tblData[[#This Row],[Birthday 2024]]) = DAY(EDATE(tblData[[#This Row],[Birthday 2024]],6))</f>
        <v>1</v>
      </c>
      <c r="P1429" s="87" t="b">
        <f>IF((tblData[[#This Row],[Day of week]]=7)+(tblData[[#This Row],[Day of week]]=6),TRUE,FALSE)</f>
        <v>0</v>
      </c>
      <c r="Q1429" s="3">
        <f>IF(tblData[[#This Row],[Is Weekend]],DAY(tblData[[#This Row],[Birthday 2024]]),0)</f>
        <v>0</v>
      </c>
    </row>
    <row r="1430" spans="2:17" ht="23.25" customHeight="1" x14ac:dyDescent="0.25">
      <c r="B1430" s="19" t="s">
        <v>1396</v>
      </c>
      <c r="C1430" s="20">
        <v>37858</v>
      </c>
      <c r="D1430" s="86">
        <f>DATE(2024,MONTH(tblData[[#This Row],[Birthday (MM/DD/YYYY)]]),DAY(tblData[[#This Row],[Birthday (MM/DD/YYYY)]]))</f>
        <v>45529</v>
      </c>
      <c r="E1430" s="3">
        <f>WEEKDAY(tblData[[#This Row],[Birthday 2024]],2)</f>
        <v>7</v>
      </c>
      <c r="F1430" s="3">
        <f>WEEKDAY(DATE(2024,MONTH(tblData[[#This Row],[Birthday 2024]]),1),2)</f>
        <v>4</v>
      </c>
      <c r="G1430" s="87">
        <f>DATE(2024,MONTH(tblData[[#This Row],[Birthday 2024]]),1)</f>
        <v>45505</v>
      </c>
      <c r="H1430" s="87">
        <f>IF(tblData[[#This Row],[First Day of week of the month]]&lt;=2,tblData[[#This Row],[First Day of week]]+2-tblData[[#This Row],[First Day of week of the month]],tblData[[#This Row],[First Day of week]]+7-tblData[[#This Row],[First Day of week of the month]]+2)</f>
        <v>45510</v>
      </c>
      <c r="I1430" s="87">
        <f>tblData[[#This Row],[First Tuesday of the month]]+7*2</f>
        <v>45524</v>
      </c>
      <c r="J1430" s="3" t="b">
        <f>tblData[[#This Row],[Third Tuesday of the month]]=tblData[[#This Row],[Birthday 2024]]</f>
        <v>0</v>
      </c>
      <c r="K1430" s="87" cm="1">
        <f t="array" ref="K1430">tblData[[#This Row],[Birthday 2024]]-_xlfn.SWITCH(tblData[[#This Row],[Day of week]],7,0,6,6,5,5,4,4,3,3,2,2,1,1)</f>
        <v>45529</v>
      </c>
      <c r="L1430" s="87">
        <f>IF(MONTH(tblData[[#This Row],[Birthday 2024]])=2,DATE(2024,2,25),EOMONTH(tblData[[#This Row],[Birthday 2024]],0)-4)</f>
        <v>45531</v>
      </c>
      <c r="M1430" s="87">
        <f>EOMONTH(tblData[[#This Row],[Birthday 2024]],0)</f>
        <v>45535</v>
      </c>
      <c r="N1430" s="87" t="b">
        <f>MEDIAN(tblData[[#This Row],[Last - 5]:[Last]],tblData[[#This Row],[Birthday 2024]])=tblData[[#This Row],[Birthday 2024]]</f>
        <v>0</v>
      </c>
      <c r="O1430" s="87" t="b">
        <f>DAY(tblData[[#This Row],[Birthday 2024]]) = DAY(EDATE(tblData[[#This Row],[Birthday 2024]],6))</f>
        <v>1</v>
      </c>
      <c r="P1430" s="87" t="b">
        <f>IF((tblData[[#This Row],[Day of week]]=7)+(tblData[[#This Row],[Day of week]]=6),TRUE,FALSE)</f>
        <v>1</v>
      </c>
      <c r="Q1430" s="3">
        <f>IF(tblData[[#This Row],[Is Weekend]],DAY(tblData[[#This Row],[Birthday 2024]]),0)</f>
        <v>25</v>
      </c>
    </row>
    <row r="1431" spans="2:17" ht="23.25" customHeight="1" x14ac:dyDescent="0.25">
      <c r="B1431" s="19" t="s">
        <v>1397</v>
      </c>
      <c r="C1431" s="20">
        <v>37515</v>
      </c>
      <c r="D1431" s="86">
        <f>DATE(2024,MONTH(tblData[[#This Row],[Birthday (MM/DD/YYYY)]]),DAY(tblData[[#This Row],[Birthday (MM/DD/YYYY)]]))</f>
        <v>45551</v>
      </c>
      <c r="E1431" s="3">
        <f>WEEKDAY(tblData[[#This Row],[Birthday 2024]],2)</f>
        <v>1</v>
      </c>
      <c r="F1431" s="3">
        <f>WEEKDAY(DATE(2024,MONTH(tblData[[#This Row],[Birthday 2024]]),1),2)</f>
        <v>7</v>
      </c>
      <c r="G1431" s="87">
        <f>DATE(2024,MONTH(tblData[[#This Row],[Birthday 2024]]),1)</f>
        <v>45536</v>
      </c>
      <c r="H1431" s="87">
        <f>IF(tblData[[#This Row],[First Day of week of the month]]&lt;=2,tblData[[#This Row],[First Day of week]]+2-tblData[[#This Row],[First Day of week of the month]],tblData[[#This Row],[First Day of week]]+7-tblData[[#This Row],[First Day of week of the month]]+2)</f>
        <v>45538</v>
      </c>
      <c r="I1431" s="87">
        <f>tblData[[#This Row],[First Tuesday of the month]]+7*2</f>
        <v>45552</v>
      </c>
      <c r="J1431" s="3" t="b">
        <f>tblData[[#This Row],[Third Tuesday of the month]]=tblData[[#This Row],[Birthday 2024]]</f>
        <v>0</v>
      </c>
      <c r="K1431" s="87" cm="1">
        <f t="array" ref="K1431">tblData[[#This Row],[Birthday 2024]]-_xlfn.SWITCH(tblData[[#This Row],[Day of week]],7,0,6,6,5,5,4,4,3,3,2,2,1,1)</f>
        <v>45550</v>
      </c>
      <c r="L1431" s="87">
        <f>IF(MONTH(tblData[[#This Row],[Birthday 2024]])=2,DATE(2024,2,25),EOMONTH(tblData[[#This Row],[Birthday 2024]],0)-4)</f>
        <v>45561</v>
      </c>
      <c r="M1431" s="87">
        <f>EOMONTH(tblData[[#This Row],[Birthday 2024]],0)</f>
        <v>45565</v>
      </c>
      <c r="N1431" s="87" t="b">
        <f>MEDIAN(tblData[[#This Row],[Last - 5]:[Last]],tblData[[#This Row],[Birthday 2024]])=tblData[[#This Row],[Birthday 2024]]</f>
        <v>0</v>
      </c>
      <c r="O1431" s="87" t="b">
        <f>DAY(tblData[[#This Row],[Birthday 2024]]) = DAY(EDATE(tblData[[#This Row],[Birthday 2024]],6))</f>
        <v>1</v>
      </c>
      <c r="P1431" s="87" t="b">
        <f>IF((tblData[[#This Row],[Day of week]]=7)+(tblData[[#This Row],[Day of week]]=6),TRUE,FALSE)</f>
        <v>0</v>
      </c>
      <c r="Q1431" s="3">
        <f>IF(tblData[[#This Row],[Is Weekend]],DAY(tblData[[#This Row],[Birthday 2024]]),0)</f>
        <v>0</v>
      </c>
    </row>
    <row r="1432" spans="2:17" ht="23.25" customHeight="1" x14ac:dyDescent="0.25">
      <c r="B1432" s="19" t="s">
        <v>1398</v>
      </c>
      <c r="C1432" s="20">
        <v>38211</v>
      </c>
      <c r="D1432" s="86">
        <f>DATE(2024,MONTH(tblData[[#This Row],[Birthday (MM/DD/YYYY)]]),DAY(tblData[[#This Row],[Birthday (MM/DD/YYYY)]]))</f>
        <v>45516</v>
      </c>
      <c r="E1432" s="3">
        <f>WEEKDAY(tblData[[#This Row],[Birthday 2024]],2)</f>
        <v>1</v>
      </c>
      <c r="F1432" s="3">
        <f>WEEKDAY(DATE(2024,MONTH(tblData[[#This Row],[Birthday 2024]]),1),2)</f>
        <v>4</v>
      </c>
      <c r="G1432" s="87">
        <f>DATE(2024,MONTH(tblData[[#This Row],[Birthday 2024]]),1)</f>
        <v>45505</v>
      </c>
      <c r="H1432" s="87">
        <f>IF(tblData[[#This Row],[First Day of week of the month]]&lt;=2,tblData[[#This Row],[First Day of week]]+2-tblData[[#This Row],[First Day of week of the month]],tblData[[#This Row],[First Day of week]]+7-tblData[[#This Row],[First Day of week of the month]]+2)</f>
        <v>45510</v>
      </c>
      <c r="I1432" s="87">
        <f>tblData[[#This Row],[First Tuesday of the month]]+7*2</f>
        <v>45524</v>
      </c>
      <c r="J1432" s="3" t="b">
        <f>tblData[[#This Row],[Third Tuesday of the month]]=tblData[[#This Row],[Birthday 2024]]</f>
        <v>0</v>
      </c>
      <c r="K1432" s="87" cm="1">
        <f t="array" ref="K1432">tblData[[#This Row],[Birthday 2024]]-_xlfn.SWITCH(tblData[[#This Row],[Day of week]],7,0,6,6,5,5,4,4,3,3,2,2,1,1)</f>
        <v>45515</v>
      </c>
      <c r="L1432" s="87">
        <f>IF(MONTH(tblData[[#This Row],[Birthday 2024]])=2,DATE(2024,2,25),EOMONTH(tblData[[#This Row],[Birthday 2024]],0)-4)</f>
        <v>45531</v>
      </c>
      <c r="M1432" s="87">
        <f>EOMONTH(tblData[[#This Row],[Birthday 2024]],0)</f>
        <v>45535</v>
      </c>
      <c r="N1432" s="87" t="b">
        <f>MEDIAN(tblData[[#This Row],[Last - 5]:[Last]],tblData[[#This Row],[Birthday 2024]])=tblData[[#This Row],[Birthday 2024]]</f>
        <v>0</v>
      </c>
      <c r="O1432" s="87" t="b">
        <f>DAY(tblData[[#This Row],[Birthday 2024]]) = DAY(EDATE(tblData[[#This Row],[Birthday 2024]],6))</f>
        <v>1</v>
      </c>
      <c r="P1432" s="87" t="b">
        <f>IF((tblData[[#This Row],[Day of week]]=7)+(tblData[[#This Row],[Day of week]]=6),TRUE,FALSE)</f>
        <v>0</v>
      </c>
      <c r="Q1432" s="3">
        <f>IF(tblData[[#This Row],[Is Weekend]],DAY(tblData[[#This Row],[Birthday 2024]]),0)</f>
        <v>0</v>
      </c>
    </row>
    <row r="1433" spans="2:17" ht="23.25" customHeight="1" x14ac:dyDescent="0.25">
      <c r="B1433" s="19" t="s">
        <v>1399</v>
      </c>
      <c r="C1433" s="20">
        <v>38267</v>
      </c>
      <c r="D1433" s="86">
        <f>DATE(2024,MONTH(tblData[[#This Row],[Birthday (MM/DD/YYYY)]]),DAY(tblData[[#This Row],[Birthday (MM/DD/YYYY)]]))</f>
        <v>45572</v>
      </c>
      <c r="E1433" s="3">
        <f>WEEKDAY(tblData[[#This Row],[Birthday 2024]],2)</f>
        <v>1</v>
      </c>
      <c r="F1433" s="3">
        <f>WEEKDAY(DATE(2024,MONTH(tblData[[#This Row],[Birthday 2024]]),1),2)</f>
        <v>2</v>
      </c>
      <c r="G1433" s="87">
        <f>DATE(2024,MONTH(tblData[[#This Row],[Birthday 2024]]),1)</f>
        <v>45566</v>
      </c>
      <c r="H1433" s="87">
        <f>IF(tblData[[#This Row],[First Day of week of the month]]&lt;=2,tblData[[#This Row],[First Day of week]]+2-tblData[[#This Row],[First Day of week of the month]],tblData[[#This Row],[First Day of week]]+7-tblData[[#This Row],[First Day of week of the month]]+2)</f>
        <v>45566</v>
      </c>
      <c r="I1433" s="87">
        <f>tblData[[#This Row],[First Tuesday of the month]]+7*2</f>
        <v>45580</v>
      </c>
      <c r="J1433" s="3" t="b">
        <f>tblData[[#This Row],[Third Tuesday of the month]]=tblData[[#This Row],[Birthday 2024]]</f>
        <v>0</v>
      </c>
      <c r="K1433" s="87" cm="1">
        <f t="array" ref="K1433">tblData[[#This Row],[Birthday 2024]]-_xlfn.SWITCH(tblData[[#This Row],[Day of week]],7,0,6,6,5,5,4,4,3,3,2,2,1,1)</f>
        <v>45571</v>
      </c>
      <c r="L1433" s="87">
        <f>IF(MONTH(tblData[[#This Row],[Birthday 2024]])=2,DATE(2024,2,25),EOMONTH(tblData[[#This Row],[Birthday 2024]],0)-4)</f>
        <v>45592</v>
      </c>
      <c r="M1433" s="87">
        <f>EOMONTH(tblData[[#This Row],[Birthday 2024]],0)</f>
        <v>45596</v>
      </c>
      <c r="N1433" s="87" t="b">
        <f>MEDIAN(tblData[[#This Row],[Last - 5]:[Last]],tblData[[#This Row],[Birthday 2024]])=tblData[[#This Row],[Birthday 2024]]</f>
        <v>0</v>
      </c>
      <c r="O1433" s="87" t="b">
        <f>DAY(tblData[[#This Row],[Birthday 2024]]) = DAY(EDATE(tblData[[#This Row],[Birthday 2024]],6))</f>
        <v>1</v>
      </c>
      <c r="P1433" s="87" t="b">
        <f>IF((tblData[[#This Row],[Day of week]]=7)+(tblData[[#This Row],[Day of week]]=6),TRUE,FALSE)</f>
        <v>0</v>
      </c>
      <c r="Q1433" s="3">
        <f>IF(tblData[[#This Row],[Is Weekend]],DAY(tblData[[#This Row],[Birthday 2024]]),0)</f>
        <v>0</v>
      </c>
    </row>
    <row r="1434" spans="2:17" ht="23.25" customHeight="1" x14ac:dyDescent="0.25">
      <c r="B1434" s="19" t="s">
        <v>1400</v>
      </c>
      <c r="C1434" s="20">
        <v>37757</v>
      </c>
      <c r="D1434" s="86">
        <f>DATE(2024,MONTH(tblData[[#This Row],[Birthday (MM/DD/YYYY)]]),DAY(tblData[[#This Row],[Birthday (MM/DD/YYYY)]]))</f>
        <v>45428</v>
      </c>
      <c r="E1434" s="3">
        <f>WEEKDAY(tblData[[#This Row],[Birthday 2024]],2)</f>
        <v>4</v>
      </c>
      <c r="F1434" s="3">
        <f>WEEKDAY(DATE(2024,MONTH(tblData[[#This Row],[Birthday 2024]]),1),2)</f>
        <v>3</v>
      </c>
      <c r="G1434" s="87">
        <f>DATE(2024,MONTH(tblData[[#This Row],[Birthday 2024]]),1)</f>
        <v>45413</v>
      </c>
      <c r="H1434" s="87">
        <f>IF(tblData[[#This Row],[First Day of week of the month]]&lt;=2,tblData[[#This Row],[First Day of week]]+2-tblData[[#This Row],[First Day of week of the month]],tblData[[#This Row],[First Day of week]]+7-tblData[[#This Row],[First Day of week of the month]]+2)</f>
        <v>45419</v>
      </c>
      <c r="I1434" s="87">
        <f>tblData[[#This Row],[First Tuesday of the month]]+7*2</f>
        <v>45433</v>
      </c>
      <c r="J1434" s="3" t="b">
        <f>tblData[[#This Row],[Third Tuesday of the month]]=tblData[[#This Row],[Birthday 2024]]</f>
        <v>0</v>
      </c>
      <c r="K1434" s="87" cm="1">
        <f t="array" ref="K1434">tblData[[#This Row],[Birthday 2024]]-_xlfn.SWITCH(tblData[[#This Row],[Day of week]],7,0,6,6,5,5,4,4,3,3,2,2,1,1)</f>
        <v>45424</v>
      </c>
      <c r="L1434" s="87">
        <f>IF(MONTH(tblData[[#This Row],[Birthday 2024]])=2,DATE(2024,2,25),EOMONTH(tblData[[#This Row],[Birthday 2024]],0)-4)</f>
        <v>45439</v>
      </c>
      <c r="M1434" s="87">
        <f>EOMONTH(tblData[[#This Row],[Birthday 2024]],0)</f>
        <v>45443</v>
      </c>
      <c r="N1434" s="87" t="b">
        <f>MEDIAN(tblData[[#This Row],[Last - 5]:[Last]],tblData[[#This Row],[Birthday 2024]])=tblData[[#This Row],[Birthday 2024]]</f>
        <v>0</v>
      </c>
      <c r="O1434" s="87" t="b">
        <f>DAY(tblData[[#This Row],[Birthday 2024]]) = DAY(EDATE(tblData[[#This Row],[Birthday 2024]],6))</f>
        <v>1</v>
      </c>
      <c r="P1434" s="87" t="b">
        <f>IF((tblData[[#This Row],[Day of week]]=7)+(tblData[[#This Row],[Day of week]]=6),TRUE,FALSE)</f>
        <v>0</v>
      </c>
      <c r="Q1434" s="3">
        <f>IF(tblData[[#This Row],[Is Weekend]],DAY(tblData[[#This Row],[Birthday 2024]]),0)</f>
        <v>0</v>
      </c>
    </row>
    <row r="1435" spans="2:17" ht="23.25" customHeight="1" x14ac:dyDescent="0.25">
      <c r="B1435" s="19" t="s">
        <v>351</v>
      </c>
      <c r="C1435" s="20">
        <v>38056</v>
      </c>
      <c r="D1435" s="86">
        <f>DATE(2024,MONTH(tblData[[#This Row],[Birthday (MM/DD/YYYY)]]),DAY(tblData[[#This Row],[Birthday (MM/DD/YYYY)]]))</f>
        <v>45361</v>
      </c>
      <c r="E1435" s="3">
        <f>WEEKDAY(tblData[[#This Row],[Birthday 2024]],2)</f>
        <v>7</v>
      </c>
      <c r="F1435" s="3">
        <f>WEEKDAY(DATE(2024,MONTH(tblData[[#This Row],[Birthday 2024]]),1),2)</f>
        <v>5</v>
      </c>
      <c r="G1435" s="87">
        <f>DATE(2024,MONTH(tblData[[#This Row],[Birthday 2024]]),1)</f>
        <v>45352</v>
      </c>
      <c r="H1435" s="87">
        <f>IF(tblData[[#This Row],[First Day of week of the month]]&lt;=2,tblData[[#This Row],[First Day of week]]+2-tblData[[#This Row],[First Day of week of the month]],tblData[[#This Row],[First Day of week]]+7-tblData[[#This Row],[First Day of week of the month]]+2)</f>
        <v>45356</v>
      </c>
      <c r="I1435" s="87">
        <f>tblData[[#This Row],[First Tuesday of the month]]+7*2</f>
        <v>45370</v>
      </c>
      <c r="J1435" s="3" t="b">
        <f>tblData[[#This Row],[Third Tuesday of the month]]=tblData[[#This Row],[Birthday 2024]]</f>
        <v>0</v>
      </c>
      <c r="K1435" s="87" cm="1">
        <f t="array" ref="K1435">tblData[[#This Row],[Birthday 2024]]-_xlfn.SWITCH(tblData[[#This Row],[Day of week]],7,0,6,6,5,5,4,4,3,3,2,2,1,1)</f>
        <v>45361</v>
      </c>
      <c r="L1435" s="87">
        <f>IF(MONTH(tblData[[#This Row],[Birthday 2024]])=2,DATE(2024,2,25),EOMONTH(tblData[[#This Row],[Birthday 2024]],0)-4)</f>
        <v>45378</v>
      </c>
      <c r="M1435" s="87">
        <f>EOMONTH(tblData[[#This Row],[Birthday 2024]],0)</f>
        <v>45382</v>
      </c>
      <c r="N1435" s="87" t="b">
        <f>MEDIAN(tblData[[#This Row],[Last - 5]:[Last]],tblData[[#This Row],[Birthday 2024]])=tblData[[#This Row],[Birthday 2024]]</f>
        <v>0</v>
      </c>
      <c r="O1435" s="87" t="b">
        <f>DAY(tblData[[#This Row],[Birthday 2024]]) = DAY(EDATE(tblData[[#This Row],[Birthday 2024]],6))</f>
        <v>1</v>
      </c>
      <c r="P1435" s="87" t="b">
        <f>IF((tblData[[#This Row],[Day of week]]=7)+(tblData[[#This Row],[Day of week]]=6),TRUE,FALSE)</f>
        <v>1</v>
      </c>
      <c r="Q1435" s="3">
        <f>IF(tblData[[#This Row],[Is Weekend]],DAY(tblData[[#This Row],[Birthday 2024]]),0)</f>
        <v>10</v>
      </c>
    </row>
    <row r="1436" spans="2:17" ht="23.25" customHeight="1" x14ac:dyDescent="0.25">
      <c r="B1436" s="19" t="s">
        <v>1401</v>
      </c>
      <c r="C1436" s="20">
        <v>37069</v>
      </c>
      <c r="D1436" s="86">
        <f>DATE(2024,MONTH(tblData[[#This Row],[Birthday (MM/DD/YYYY)]]),DAY(tblData[[#This Row],[Birthday (MM/DD/YYYY)]]))</f>
        <v>45470</v>
      </c>
      <c r="E1436" s="3">
        <f>WEEKDAY(tblData[[#This Row],[Birthday 2024]],2)</f>
        <v>4</v>
      </c>
      <c r="F1436" s="3">
        <f>WEEKDAY(DATE(2024,MONTH(tblData[[#This Row],[Birthday 2024]]),1),2)</f>
        <v>6</v>
      </c>
      <c r="G1436" s="87">
        <f>DATE(2024,MONTH(tblData[[#This Row],[Birthday 2024]]),1)</f>
        <v>45444</v>
      </c>
      <c r="H1436" s="87">
        <f>IF(tblData[[#This Row],[First Day of week of the month]]&lt;=2,tblData[[#This Row],[First Day of week]]+2-tblData[[#This Row],[First Day of week of the month]],tblData[[#This Row],[First Day of week]]+7-tblData[[#This Row],[First Day of week of the month]]+2)</f>
        <v>45447</v>
      </c>
      <c r="I1436" s="87">
        <f>tblData[[#This Row],[First Tuesday of the month]]+7*2</f>
        <v>45461</v>
      </c>
      <c r="J1436" s="3" t="b">
        <f>tblData[[#This Row],[Third Tuesday of the month]]=tblData[[#This Row],[Birthday 2024]]</f>
        <v>0</v>
      </c>
      <c r="K1436" s="87" cm="1">
        <f t="array" ref="K1436">tblData[[#This Row],[Birthday 2024]]-_xlfn.SWITCH(tblData[[#This Row],[Day of week]],7,0,6,6,5,5,4,4,3,3,2,2,1,1)</f>
        <v>45466</v>
      </c>
      <c r="L1436" s="87">
        <f>IF(MONTH(tblData[[#This Row],[Birthday 2024]])=2,DATE(2024,2,25),EOMONTH(tblData[[#This Row],[Birthday 2024]],0)-4)</f>
        <v>45469</v>
      </c>
      <c r="M1436" s="87">
        <f>EOMONTH(tblData[[#This Row],[Birthday 2024]],0)</f>
        <v>45473</v>
      </c>
      <c r="N1436" s="87" t="b">
        <f>MEDIAN(tblData[[#This Row],[Last - 5]:[Last]],tblData[[#This Row],[Birthday 2024]])=tblData[[#This Row],[Birthday 2024]]</f>
        <v>1</v>
      </c>
      <c r="O1436" s="87" t="b">
        <f>DAY(tblData[[#This Row],[Birthday 2024]]) = DAY(EDATE(tblData[[#This Row],[Birthday 2024]],6))</f>
        <v>1</v>
      </c>
      <c r="P1436" s="87" t="b">
        <f>IF((tblData[[#This Row],[Day of week]]=7)+(tblData[[#This Row],[Day of week]]=6),TRUE,FALSE)</f>
        <v>0</v>
      </c>
      <c r="Q1436" s="3">
        <f>IF(tblData[[#This Row],[Is Weekend]],DAY(tblData[[#This Row],[Birthday 2024]]),0)</f>
        <v>0</v>
      </c>
    </row>
    <row r="1437" spans="2:17" ht="23.25" customHeight="1" x14ac:dyDescent="0.25">
      <c r="B1437" s="19" t="s">
        <v>1402</v>
      </c>
      <c r="C1437" s="20">
        <v>38134</v>
      </c>
      <c r="D1437" s="86">
        <f>DATE(2024,MONTH(tblData[[#This Row],[Birthday (MM/DD/YYYY)]]),DAY(tblData[[#This Row],[Birthday (MM/DD/YYYY)]]))</f>
        <v>45439</v>
      </c>
      <c r="E1437" s="3">
        <f>WEEKDAY(tblData[[#This Row],[Birthday 2024]],2)</f>
        <v>1</v>
      </c>
      <c r="F1437" s="3">
        <f>WEEKDAY(DATE(2024,MONTH(tblData[[#This Row],[Birthday 2024]]),1),2)</f>
        <v>3</v>
      </c>
      <c r="G1437" s="87">
        <f>DATE(2024,MONTH(tblData[[#This Row],[Birthday 2024]]),1)</f>
        <v>45413</v>
      </c>
      <c r="H1437" s="87">
        <f>IF(tblData[[#This Row],[First Day of week of the month]]&lt;=2,tblData[[#This Row],[First Day of week]]+2-tblData[[#This Row],[First Day of week of the month]],tblData[[#This Row],[First Day of week]]+7-tblData[[#This Row],[First Day of week of the month]]+2)</f>
        <v>45419</v>
      </c>
      <c r="I1437" s="87">
        <f>tblData[[#This Row],[First Tuesday of the month]]+7*2</f>
        <v>45433</v>
      </c>
      <c r="J1437" s="3" t="b">
        <f>tblData[[#This Row],[Third Tuesday of the month]]=tblData[[#This Row],[Birthday 2024]]</f>
        <v>0</v>
      </c>
      <c r="K1437" s="87" cm="1">
        <f t="array" ref="K1437">tblData[[#This Row],[Birthday 2024]]-_xlfn.SWITCH(tblData[[#This Row],[Day of week]],7,0,6,6,5,5,4,4,3,3,2,2,1,1)</f>
        <v>45438</v>
      </c>
      <c r="L1437" s="87">
        <f>IF(MONTH(tblData[[#This Row],[Birthday 2024]])=2,DATE(2024,2,25),EOMONTH(tblData[[#This Row],[Birthday 2024]],0)-4)</f>
        <v>45439</v>
      </c>
      <c r="M1437" s="87">
        <f>EOMONTH(tblData[[#This Row],[Birthday 2024]],0)</f>
        <v>45443</v>
      </c>
      <c r="N1437" s="87" t="b">
        <f>MEDIAN(tblData[[#This Row],[Last - 5]:[Last]],tblData[[#This Row],[Birthday 2024]])=tblData[[#This Row],[Birthday 2024]]</f>
        <v>1</v>
      </c>
      <c r="O1437" s="87" t="b">
        <f>DAY(tblData[[#This Row],[Birthday 2024]]) = DAY(EDATE(tblData[[#This Row],[Birthday 2024]],6))</f>
        <v>1</v>
      </c>
      <c r="P1437" s="87" t="b">
        <f>IF((tblData[[#This Row],[Day of week]]=7)+(tblData[[#This Row],[Day of week]]=6),TRUE,FALSE)</f>
        <v>0</v>
      </c>
      <c r="Q1437" s="3">
        <f>IF(tblData[[#This Row],[Is Weekend]],DAY(tblData[[#This Row],[Birthday 2024]]),0)</f>
        <v>0</v>
      </c>
    </row>
    <row r="1438" spans="2:17" ht="23.25" customHeight="1" x14ac:dyDescent="0.25">
      <c r="B1438" s="19" t="s">
        <v>1403</v>
      </c>
      <c r="C1438" s="20">
        <v>37538</v>
      </c>
      <c r="D1438" s="86">
        <f>DATE(2024,MONTH(tblData[[#This Row],[Birthday (MM/DD/YYYY)]]),DAY(tblData[[#This Row],[Birthday (MM/DD/YYYY)]]))</f>
        <v>45574</v>
      </c>
      <c r="E1438" s="3">
        <f>WEEKDAY(tblData[[#This Row],[Birthday 2024]],2)</f>
        <v>3</v>
      </c>
      <c r="F1438" s="3">
        <f>WEEKDAY(DATE(2024,MONTH(tblData[[#This Row],[Birthday 2024]]),1),2)</f>
        <v>2</v>
      </c>
      <c r="G1438" s="87">
        <f>DATE(2024,MONTH(tblData[[#This Row],[Birthday 2024]]),1)</f>
        <v>45566</v>
      </c>
      <c r="H1438" s="87">
        <f>IF(tblData[[#This Row],[First Day of week of the month]]&lt;=2,tblData[[#This Row],[First Day of week]]+2-tblData[[#This Row],[First Day of week of the month]],tblData[[#This Row],[First Day of week]]+7-tblData[[#This Row],[First Day of week of the month]]+2)</f>
        <v>45566</v>
      </c>
      <c r="I1438" s="87">
        <f>tblData[[#This Row],[First Tuesday of the month]]+7*2</f>
        <v>45580</v>
      </c>
      <c r="J1438" s="3" t="b">
        <f>tblData[[#This Row],[Third Tuesday of the month]]=tblData[[#This Row],[Birthday 2024]]</f>
        <v>0</v>
      </c>
      <c r="K1438" s="87" cm="1">
        <f t="array" ref="K1438">tblData[[#This Row],[Birthday 2024]]-_xlfn.SWITCH(tblData[[#This Row],[Day of week]],7,0,6,6,5,5,4,4,3,3,2,2,1,1)</f>
        <v>45571</v>
      </c>
      <c r="L1438" s="87">
        <f>IF(MONTH(tblData[[#This Row],[Birthday 2024]])=2,DATE(2024,2,25),EOMONTH(tblData[[#This Row],[Birthday 2024]],0)-4)</f>
        <v>45592</v>
      </c>
      <c r="M1438" s="87">
        <f>EOMONTH(tblData[[#This Row],[Birthday 2024]],0)</f>
        <v>45596</v>
      </c>
      <c r="N1438" s="87" t="b">
        <f>MEDIAN(tblData[[#This Row],[Last - 5]:[Last]],tblData[[#This Row],[Birthday 2024]])=tblData[[#This Row],[Birthday 2024]]</f>
        <v>0</v>
      </c>
      <c r="O1438" s="87" t="b">
        <f>DAY(tblData[[#This Row],[Birthday 2024]]) = DAY(EDATE(tblData[[#This Row],[Birthday 2024]],6))</f>
        <v>1</v>
      </c>
      <c r="P1438" s="87" t="b">
        <f>IF((tblData[[#This Row],[Day of week]]=7)+(tblData[[#This Row],[Day of week]]=6),TRUE,FALSE)</f>
        <v>0</v>
      </c>
      <c r="Q1438" s="3">
        <f>IF(tblData[[#This Row],[Is Weekend]],DAY(tblData[[#This Row],[Birthday 2024]]),0)</f>
        <v>0</v>
      </c>
    </row>
    <row r="1439" spans="2:17" ht="23.25" customHeight="1" x14ac:dyDescent="0.25">
      <c r="B1439" s="19" t="s">
        <v>1404</v>
      </c>
      <c r="C1439" s="20">
        <v>37298</v>
      </c>
      <c r="D1439" s="86">
        <f>DATE(2024,MONTH(tblData[[#This Row],[Birthday (MM/DD/YYYY)]]),DAY(tblData[[#This Row],[Birthday (MM/DD/YYYY)]]))</f>
        <v>45333</v>
      </c>
      <c r="E1439" s="3">
        <f>WEEKDAY(tblData[[#This Row],[Birthday 2024]],2)</f>
        <v>7</v>
      </c>
      <c r="F1439" s="3">
        <f>WEEKDAY(DATE(2024,MONTH(tblData[[#This Row],[Birthday 2024]]),1),2)</f>
        <v>4</v>
      </c>
      <c r="G1439" s="87">
        <f>DATE(2024,MONTH(tblData[[#This Row],[Birthday 2024]]),1)</f>
        <v>45323</v>
      </c>
      <c r="H1439" s="87">
        <f>IF(tblData[[#This Row],[First Day of week of the month]]&lt;=2,tblData[[#This Row],[First Day of week]]+2-tblData[[#This Row],[First Day of week of the month]],tblData[[#This Row],[First Day of week]]+7-tblData[[#This Row],[First Day of week of the month]]+2)</f>
        <v>45328</v>
      </c>
      <c r="I1439" s="87">
        <f>tblData[[#This Row],[First Tuesday of the month]]+7*2</f>
        <v>45342</v>
      </c>
      <c r="J1439" s="3" t="b">
        <f>tblData[[#This Row],[Third Tuesday of the month]]=tblData[[#This Row],[Birthday 2024]]</f>
        <v>0</v>
      </c>
      <c r="K1439" s="87" cm="1">
        <f t="array" ref="K1439">tblData[[#This Row],[Birthday 2024]]-_xlfn.SWITCH(tblData[[#This Row],[Day of week]],7,0,6,6,5,5,4,4,3,3,2,2,1,1)</f>
        <v>45333</v>
      </c>
      <c r="L1439" s="87">
        <f>IF(MONTH(tblData[[#This Row],[Birthday 2024]])=2,DATE(2024,2,25),EOMONTH(tblData[[#This Row],[Birthday 2024]],0)-4)</f>
        <v>45347</v>
      </c>
      <c r="M1439" s="87">
        <f>EOMONTH(tblData[[#This Row],[Birthday 2024]],0)</f>
        <v>45351</v>
      </c>
      <c r="N1439" s="87" t="b">
        <f>MEDIAN(tblData[[#This Row],[Last - 5]:[Last]],tblData[[#This Row],[Birthday 2024]])=tblData[[#This Row],[Birthday 2024]]</f>
        <v>0</v>
      </c>
      <c r="O1439" s="87" t="b">
        <f>DAY(tblData[[#This Row],[Birthday 2024]]) = DAY(EDATE(tblData[[#This Row],[Birthday 2024]],6))</f>
        <v>1</v>
      </c>
      <c r="P1439" s="87" t="b">
        <f>IF((tblData[[#This Row],[Day of week]]=7)+(tblData[[#This Row],[Day of week]]=6),TRUE,FALSE)</f>
        <v>1</v>
      </c>
      <c r="Q1439" s="3">
        <f>IF(tblData[[#This Row],[Is Weekend]],DAY(tblData[[#This Row],[Birthday 2024]]),0)</f>
        <v>11</v>
      </c>
    </row>
    <row r="1440" spans="2:17" ht="23.25" customHeight="1" x14ac:dyDescent="0.25">
      <c r="B1440" s="19" t="s">
        <v>1405</v>
      </c>
      <c r="C1440" s="20">
        <v>38255</v>
      </c>
      <c r="D1440" s="86">
        <f>DATE(2024,MONTH(tblData[[#This Row],[Birthday (MM/DD/YYYY)]]),DAY(tblData[[#This Row],[Birthday (MM/DD/YYYY)]]))</f>
        <v>45560</v>
      </c>
      <c r="E1440" s="3">
        <f>WEEKDAY(tblData[[#This Row],[Birthday 2024]],2)</f>
        <v>3</v>
      </c>
      <c r="F1440" s="3">
        <f>WEEKDAY(DATE(2024,MONTH(tblData[[#This Row],[Birthday 2024]]),1),2)</f>
        <v>7</v>
      </c>
      <c r="G1440" s="87">
        <f>DATE(2024,MONTH(tblData[[#This Row],[Birthday 2024]]),1)</f>
        <v>45536</v>
      </c>
      <c r="H1440" s="87">
        <f>IF(tblData[[#This Row],[First Day of week of the month]]&lt;=2,tblData[[#This Row],[First Day of week]]+2-tblData[[#This Row],[First Day of week of the month]],tblData[[#This Row],[First Day of week]]+7-tblData[[#This Row],[First Day of week of the month]]+2)</f>
        <v>45538</v>
      </c>
      <c r="I1440" s="87">
        <f>tblData[[#This Row],[First Tuesday of the month]]+7*2</f>
        <v>45552</v>
      </c>
      <c r="J1440" s="3" t="b">
        <f>tblData[[#This Row],[Third Tuesday of the month]]=tblData[[#This Row],[Birthday 2024]]</f>
        <v>0</v>
      </c>
      <c r="K1440" s="87" cm="1">
        <f t="array" ref="K1440">tblData[[#This Row],[Birthday 2024]]-_xlfn.SWITCH(tblData[[#This Row],[Day of week]],7,0,6,6,5,5,4,4,3,3,2,2,1,1)</f>
        <v>45557</v>
      </c>
      <c r="L1440" s="87">
        <f>IF(MONTH(tblData[[#This Row],[Birthday 2024]])=2,DATE(2024,2,25),EOMONTH(tblData[[#This Row],[Birthday 2024]],0)-4)</f>
        <v>45561</v>
      </c>
      <c r="M1440" s="87">
        <f>EOMONTH(tblData[[#This Row],[Birthday 2024]],0)</f>
        <v>45565</v>
      </c>
      <c r="N1440" s="87" t="b">
        <f>MEDIAN(tblData[[#This Row],[Last - 5]:[Last]],tblData[[#This Row],[Birthday 2024]])=tblData[[#This Row],[Birthday 2024]]</f>
        <v>0</v>
      </c>
      <c r="O1440" s="87" t="b">
        <f>DAY(tblData[[#This Row],[Birthday 2024]]) = DAY(EDATE(tblData[[#This Row],[Birthday 2024]],6))</f>
        <v>1</v>
      </c>
      <c r="P1440" s="87" t="b">
        <f>IF((tblData[[#This Row],[Day of week]]=7)+(tblData[[#This Row],[Day of week]]=6),TRUE,FALSE)</f>
        <v>0</v>
      </c>
      <c r="Q1440" s="3">
        <f>IF(tblData[[#This Row],[Is Weekend]],DAY(tblData[[#This Row],[Birthday 2024]]),0)</f>
        <v>0</v>
      </c>
    </row>
    <row r="1441" spans="2:17" ht="23.25" customHeight="1" x14ac:dyDescent="0.25">
      <c r="B1441" s="19" t="s">
        <v>1406</v>
      </c>
      <c r="C1441" s="20">
        <v>38115</v>
      </c>
      <c r="D1441" s="86">
        <f>DATE(2024,MONTH(tblData[[#This Row],[Birthday (MM/DD/YYYY)]]),DAY(tblData[[#This Row],[Birthday (MM/DD/YYYY)]]))</f>
        <v>45420</v>
      </c>
      <c r="E1441" s="3">
        <f>WEEKDAY(tblData[[#This Row],[Birthday 2024]],2)</f>
        <v>3</v>
      </c>
      <c r="F1441" s="3">
        <f>WEEKDAY(DATE(2024,MONTH(tblData[[#This Row],[Birthday 2024]]),1),2)</f>
        <v>3</v>
      </c>
      <c r="G1441" s="87">
        <f>DATE(2024,MONTH(tblData[[#This Row],[Birthday 2024]]),1)</f>
        <v>45413</v>
      </c>
      <c r="H1441" s="87">
        <f>IF(tblData[[#This Row],[First Day of week of the month]]&lt;=2,tblData[[#This Row],[First Day of week]]+2-tblData[[#This Row],[First Day of week of the month]],tblData[[#This Row],[First Day of week]]+7-tblData[[#This Row],[First Day of week of the month]]+2)</f>
        <v>45419</v>
      </c>
      <c r="I1441" s="87">
        <f>tblData[[#This Row],[First Tuesday of the month]]+7*2</f>
        <v>45433</v>
      </c>
      <c r="J1441" s="3" t="b">
        <f>tblData[[#This Row],[Third Tuesday of the month]]=tblData[[#This Row],[Birthday 2024]]</f>
        <v>0</v>
      </c>
      <c r="K1441" s="87" cm="1">
        <f t="array" ref="K1441">tblData[[#This Row],[Birthday 2024]]-_xlfn.SWITCH(tblData[[#This Row],[Day of week]],7,0,6,6,5,5,4,4,3,3,2,2,1,1)</f>
        <v>45417</v>
      </c>
      <c r="L1441" s="87">
        <f>IF(MONTH(tblData[[#This Row],[Birthday 2024]])=2,DATE(2024,2,25),EOMONTH(tblData[[#This Row],[Birthday 2024]],0)-4)</f>
        <v>45439</v>
      </c>
      <c r="M1441" s="87">
        <f>EOMONTH(tblData[[#This Row],[Birthday 2024]],0)</f>
        <v>45443</v>
      </c>
      <c r="N1441" s="87" t="b">
        <f>MEDIAN(tblData[[#This Row],[Last - 5]:[Last]],tblData[[#This Row],[Birthday 2024]])=tblData[[#This Row],[Birthday 2024]]</f>
        <v>0</v>
      </c>
      <c r="O1441" s="87" t="b">
        <f>DAY(tblData[[#This Row],[Birthday 2024]]) = DAY(EDATE(tblData[[#This Row],[Birthday 2024]],6))</f>
        <v>1</v>
      </c>
      <c r="P1441" s="87" t="b">
        <f>IF((tblData[[#This Row],[Day of week]]=7)+(tblData[[#This Row],[Day of week]]=6),TRUE,FALSE)</f>
        <v>0</v>
      </c>
      <c r="Q1441" s="3">
        <f>IF(tblData[[#This Row],[Is Weekend]],DAY(tblData[[#This Row],[Birthday 2024]]),0)</f>
        <v>0</v>
      </c>
    </row>
    <row r="1442" spans="2:17" ht="23.25" customHeight="1" x14ac:dyDescent="0.25">
      <c r="B1442" s="19" t="s">
        <v>1407</v>
      </c>
      <c r="C1442" s="20">
        <v>37800</v>
      </c>
      <c r="D1442" s="86">
        <f>DATE(2024,MONTH(tblData[[#This Row],[Birthday (MM/DD/YYYY)]]),DAY(tblData[[#This Row],[Birthday (MM/DD/YYYY)]]))</f>
        <v>45471</v>
      </c>
      <c r="E1442" s="3">
        <f>WEEKDAY(tblData[[#This Row],[Birthday 2024]],2)</f>
        <v>5</v>
      </c>
      <c r="F1442" s="3">
        <f>WEEKDAY(DATE(2024,MONTH(tblData[[#This Row],[Birthday 2024]]),1),2)</f>
        <v>6</v>
      </c>
      <c r="G1442" s="87">
        <f>DATE(2024,MONTH(tblData[[#This Row],[Birthday 2024]]),1)</f>
        <v>45444</v>
      </c>
      <c r="H1442" s="87">
        <f>IF(tblData[[#This Row],[First Day of week of the month]]&lt;=2,tblData[[#This Row],[First Day of week]]+2-tblData[[#This Row],[First Day of week of the month]],tblData[[#This Row],[First Day of week]]+7-tblData[[#This Row],[First Day of week of the month]]+2)</f>
        <v>45447</v>
      </c>
      <c r="I1442" s="87">
        <f>tblData[[#This Row],[First Tuesday of the month]]+7*2</f>
        <v>45461</v>
      </c>
      <c r="J1442" s="3" t="b">
        <f>tblData[[#This Row],[Third Tuesday of the month]]=tblData[[#This Row],[Birthday 2024]]</f>
        <v>0</v>
      </c>
      <c r="K1442" s="87" cm="1">
        <f t="array" ref="K1442">tblData[[#This Row],[Birthday 2024]]-_xlfn.SWITCH(tblData[[#This Row],[Day of week]],7,0,6,6,5,5,4,4,3,3,2,2,1,1)</f>
        <v>45466</v>
      </c>
      <c r="L1442" s="87">
        <f>IF(MONTH(tblData[[#This Row],[Birthday 2024]])=2,DATE(2024,2,25),EOMONTH(tblData[[#This Row],[Birthday 2024]],0)-4)</f>
        <v>45469</v>
      </c>
      <c r="M1442" s="87">
        <f>EOMONTH(tblData[[#This Row],[Birthday 2024]],0)</f>
        <v>45473</v>
      </c>
      <c r="N1442" s="87" t="b">
        <f>MEDIAN(tblData[[#This Row],[Last - 5]:[Last]],tblData[[#This Row],[Birthday 2024]])=tblData[[#This Row],[Birthday 2024]]</f>
        <v>1</v>
      </c>
      <c r="O1442" s="87" t="b">
        <f>DAY(tblData[[#This Row],[Birthday 2024]]) = DAY(EDATE(tblData[[#This Row],[Birthday 2024]],6))</f>
        <v>1</v>
      </c>
      <c r="P1442" s="87" t="b">
        <f>IF((tblData[[#This Row],[Day of week]]=7)+(tblData[[#This Row],[Day of week]]=6),TRUE,FALSE)</f>
        <v>0</v>
      </c>
      <c r="Q1442" s="3">
        <f>IF(tblData[[#This Row],[Is Weekend]],DAY(tblData[[#This Row],[Birthday 2024]]),0)</f>
        <v>0</v>
      </c>
    </row>
    <row r="1443" spans="2:17" ht="23.25" customHeight="1" x14ac:dyDescent="0.25">
      <c r="B1443" s="19" t="s">
        <v>1408</v>
      </c>
      <c r="C1443" s="20">
        <v>37101</v>
      </c>
      <c r="D1443" s="86">
        <f>DATE(2024,MONTH(tblData[[#This Row],[Birthday (MM/DD/YYYY)]]),DAY(tblData[[#This Row],[Birthday (MM/DD/YYYY)]]))</f>
        <v>45502</v>
      </c>
      <c r="E1443" s="3">
        <f>WEEKDAY(tblData[[#This Row],[Birthday 2024]],2)</f>
        <v>1</v>
      </c>
      <c r="F1443" s="3">
        <f>WEEKDAY(DATE(2024,MONTH(tblData[[#This Row],[Birthday 2024]]),1),2)</f>
        <v>1</v>
      </c>
      <c r="G1443" s="87">
        <f>DATE(2024,MONTH(tblData[[#This Row],[Birthday 2024]]),1)</f>
        <v>45474</v>
      </c>
      <c r="H1443" s="87">
        <f>IF(tblData[[#This Row],[First Day of week of the month]]&lt;=2,tblData[[#This Row],[First Day of week]]+2-tblData[[#This Row],[First Day of week of the month]],tblData[[#This Row],[First Day of week]]+7-tblData[[#This Row],[First Day of week of the month]]+2)</f>
        <v>45475</v>
      </c>
      <c r="I1443" s="87">
        <f>tblData[[#This Row],[First Tuesday of the month]]+7*2</f>
        <v>45489</v>
      </c>
      <c r="J1443" s="3" t="b">
        <f>tblData[[#This Row],[Third Tuesday of the month]]=tblData[[#This Row],[Birthday 2024]]</f>
        <v>0</v>
      </c>
      <c r="K1443" s="87" cm="1">
        <f t="array" ref="K1443">tblData[[#This Row],[Birthday 2024]]-_xlfn.SWITCH(tblData[[#This Row],[Day of week]],7,0,6,6,5,5,4,4,3,3,2,2,1,1)</f>
        <v>45501</v>
      </c>
      <c r="L1443" s="87">
        <f>IF(MONTH(tblData[[#This Row],[Birthday 2024]])=2,DATE(2024,2,25),EOMONTH(tblData[[#This Row],[Birthday 2024]],0)-4)</f>
        <v>45500</v>
      </c>
      <c r="M1443" s="87">
        <f>EOMONTH(tblData[[#This Row],[Birthday 2024]],0)</f>
        <v>45504</v>
      </c>
      <c r="N1443" s="87" t="b">
        <f>MEDIAN(tblData[[#This Row],[Last - 5]:[Last]],tblData[[#This Row],[Birthday 2024]])=tblData[[#This Row],[Birthday 2024]]</f>
        <v>1</v>
      </c>
      <c r="O1443" s="87" t="b">
        <f>DAY(tblData[[#This Row],[Birthday 2024]]) = DAY(EDATE(tblData[[#This Row],[Birthday 2024]],6))</f>
        <v>1</v>
      </c>
      <c r="P1443" s="87" t="b">
        <f>IF((tblData[[#This Row],[Day of week]]=7)+(tblData[[#This Row],[Day of week]]=6),TRUE,FALSE)</f>
        <v>0</v>
      </c>
      <c r="Q1443" s="3">
        <f>IF(tblData[[#This Row],[Is Weekend]],DAY(tblData[[#This Row],[Birthday 2024]]),0)</f>
        <v>0</v>
      </c>
    </row>
    <row r="1444" spans="2:17" ht="23.25" customHeight="1" x14ac:dyDescent="0.25">
      <c r="B1444" s="19" t="s">
        <v>1409</v>
      </c>
      <c r="C1444" s="20">
        <v>37481</v>
      </c>
      <c r="D1444" s="86">
        <f>DATE(2024,MONTH(tblData[[#This Row],[Birthday (MM/DD/YYYY)]]),DAY(tblData[[#This Row],[Birthday (MM/DD/YYYY)]]))</f>
        <v>45517</v>
      </c>
      <c r="E1444" s="3">
        <f>WEEKDAY(tblData[[#This Row],[Birthday 2024]],2)</f>
        <v>2</v>
      </c>
      <c r="F1444" s="3">
        <f>WEEKDAY(DATE(2024,MONTH(tblData[[#This Row],[Birthday 2024]]),1),2)</f>
        <v>4</v>
      </c>
      <c r="G1444" s="87">
        <f>DATE(2024,MONTH(tblData[[#This Row],[Birthday 2024]]),1)</f>
        <v>45505</v>
      </c>
      <c r="H1444" s="87">
        <f>IF(tblData[[#This Row],[First Day of week of the month]]&lt;=2,tblData[[#This Row],[First Day of week]]+2-tblData[[#This Row],[First Day of week of the month]],tblData[[#This Row],[First Day of week]]+7-tblData[[#This Row],[First Day of week of the month]]+2)</f>
        <v>45510</v>
      </c>
      <c r="I1444" s="87">
        <f>tblData[[#This Row],[First Tuesday of the month]]+7*2</f>
        <v>45524</v>
      </c>
      <c r="J1444" s="3" t="b">
        <f>tblData[[#This Row],[Third Tuesday of the month]]=tblData[[#This Row],[Birthday 2024]]</f>
        <v>0</v>
      </c>
      <c r="K1444" s="87" cm="1">
        <f t="array" ref="K1444">tblData[[#This Row],[Birthday 2024]]-_xlfn.SWITCH(tblData[[#This Row],[Day of week]],7,0,6,6,5,5,4,4,3,3,2,2,1,1)</f>
        <v>45515</v>
      </c>
      <c r="L1444" s="87">
        <f>IF(MONTH(tblData[[#This Row],[Birthday 2024]])=2,DATE(2024,2,25),EOMONTH(tblData[[#This Row],[Birthday 2024]],0)-4)</f>
        <v>45531</v>
      </c>
      <c r="M1444" s="87">
        <f>EOMONTH(tblData[[#This Row],[Birthday 2024]],0)</f>
        <v>45535</v>
      </c>
      <c r="N1444" s="87" t="b">
        <f>MEDIAN(tblData[[#This Row],[Last - 5]:[Last]],tblData[[#This Row],[Birthday 2024]])=tblData[[#This Row],[Birthday 2024]]</f>
        <v>0</v>
      </c>
      <c r="O1444" s="87" t="b">
        <f>DAY(tblData[[#This Row],[Birthday 2024]]) = DAY(EDATE(tblData[[#This Row],[Birthday 2024]],6))</f>
        <v>1</v>
      </c>
      <c r="P1444" s="87" t="b">
        <f>IF((tblData[[#This Row],[Day of week]]=7)+(tblData[[#This Row],[Day of week]]=6),TRUE,FALSE)</f>
        <v>0</v>
      </c>
      <c r="Q1444" s="3">
        <f>IF(tblData[[#This Row],[Is Weekend]],DAY(tblData[[#This Row],[Birthday 2024]]),0)</f>
        <v>0</v>
      </c>
    </row>
    <row r="1445" spans="2:17" ht="23.25" customHeight="1" x14ac:dyDescent="0.25">
      <c r="B1445" s="19" t="s">
        <v>1410</v>
      </c>
      <c r="C1445" s="20">
        <v>37426</v>
      </c>
      <c r="D1445" s="86">
        <f>DATE(2024,MONTH(tblData[[#This Row],[Birthday (MM/DD/YYYY)]]),DAY(tblData[[#This Row],[Birthday (MM/DD/YYYY)]]))</f>
        <v>45462</v>
      </c>
      <c r="E1445" s="3">
        <f>WEEKDAY(tblData[[#This Row],[Birthday 2024]],2)</f>
        <v>3</v>
      </c>
      <c r="F1445" s="3">
        <f>WEEKDAY(DATE(2024,MONTH(tblData[[#This Row],[Birthday 2024]]),1),2)</f>
        <v>6</v>
      </c>
      <c r="G1445" s="87">
        <f>DATE(2024,MONTH(tblData[[#This Row],[Birthday 2024]]),1)</f>
        <v>45444</v>
      </c>
      <c r="H1445" s="87">
        <f>IF(tblData[[#This Row],[First Day of week of the month]]&lt;=2,tblData[[#This Row],[First Day of week]]+2-tblData[[#This Row],[First Day of week of the month]],tblData[[#This Row],[First Day of week]]+7-tblData[[#This Row],[First Day of week of the month]]+2)</f>
        <v>45447</v>
      </c>
      <c r="I1445" s="87">
        <f>tblData[[#This Row],[First Tuesday of the month]]+7*2</f>
        <v>45461</v>
      </c>
      <c r="J1445" s="3" t="b">
        <f>tblData[[#This Row],[Third Tuesday of the month]]=tblData[[#This Row],[Birthday 2024]]</f>
        <v>0</v>
      </c>
      <c r="K1445" s="87" cm="1">
        <f t="array" ref="K1445">tblData[[#This Row],[Birthday 2024]]-_xlfn.SWITCH(tblData[[#This Row],[Day of week]],7,0,6,6,5,5,4,4,3,3,2,2,1,1)</f>
        <v>45459</v>
      </c>
      <c r="L1445" s="87">
        <f>IF(MONTH(tblData[[#This Row],[Birthday 2024]])=2,DATE(2024,2,25),EOMONTH(tblData[[#This Row],[Birthday 2024]],0)-4)</f>
        <v>45469</v>
      </c>
      <c r="M1445" s="87">
        <f>EOMONTH(tblData[[#This Row],[Birthday 2024]],0)</f>
        <v>45473</v>
      </c>
      <c r="N1445" s="87" t="b">
        <f>MEDIAN(tblData[[#This Row],[Last - 5]:[Last]],tblData[[#This Row],[Birthday 2024]])=tblData[[#This Row],[Birthday 2024]]</f>
        <v>0</v>
      </c>
      <c r="O1445" s="87" t="b">
        <f>DAY(tblData[[#This Row],[Birthday 2024]]) = DAY(EDATE(tblData[[#This Row],[Birthday 2024]],6))</f>
        <v>1</v>
      </c>
      <c r="P1445" s="87" t="b">
        <f>IF((tblData[[#This Row],[Day of week]]=7)+(tblData[[#This Row],[Day of week]]=6),TRUE,FALSE)</f>
        <v>0</v>
      </c>
      <c r="Q1445" s="3">
        <f>IF(tblData[[#This Row],[Is Weekend]],DAY(tblData[[#This Row],[Birthday 2024]]),0)</f>
        <v>0</v>
      </c>
    </row>
    <row r="1446" spans="2:17" ht="23.25" customHeight="1" x14ac:dyDescent="0.25">
      <c r="B1446" s="19" t="s">
        <v>1411</v>
      </c>
      <c r="C1446" s="20">
        <v>37570</v>
      </c>
      <c r="D1446" s="86">
        <f>DATE(2024,MONTH(tblData[[#This Row],[Birthday (MM/DD/YYYY)]]),DAY(tblData[[#This Row],[Birthday (MM/DD/YYYY)]]))</f>
        <v>45606</v>
      </c>
      <c r="E1446" s="3">
        <f>WEEKDAY(tblData[[#This Row],[Birthday 2024]],2)</f>
        <v>7</v>
      </c>
      <c r="F1446" s="3">
        <f>WEEKDAY(DATE(2024,MONTH(tblData[[#This Row],[Birthday 2024]]),1),2)</f>
        <v>5</v>
      </c>
      <c r="G1446" s="87">
        <f>DATE(2024,MONTH(tblData[[#This Row],[Birthday 2024]]),1)</f>
        <v>45597</v>
      </c>
      <c r="H1446" s="87">
        <f>IF(tblData[[#This Row],[First Day of week of the month]]&lt;=2,tblData[[#This Row],[First Day of week]]+2-tblData[[#This Row],[First Day of week of the month]],tblData[[#This Row],[First Day of week]]+7-tblData[[#This Row],[First Day of week of the month]]+2)</f>
        <v>45601</v>
      </c>
      <c r="I1446" s="87">
        <f>tblData[[#This Row],[First Tuesday of the month]]+7*2</f>
        <v>45615</v>
      </c>
      <c r="J1446" s="3" t="b">
        <f>tblData[[#This Row],[Third Tuesday of the month]]=tblData[[#This Row],[Birthday 2024]]</f>
        <v>0</v>
      </c>
      <c r="K1446" s="87" cm="1">
        <f t="array" ref="K1446">tblData[[#This Row],[Birthday 2024]]-_xlfn.SWITCH(tblData[[#This Row],[Day of week]],7,0,6,6,5,5,4,4,3,3,2,2,1,1)</f>
        <v>45606</v>
      </c>
      <c r="L1446" s="87">
        <f>IF(MONTH(tblData[[#This Row],[Birthday 2024]])=2,DATE(2024,2,25),EOMONTH(tblData[[#This Row],[Birthday 2024]],0)-4)</f>
        <v>45622</v>
      </c>
      <c r="M1446" s="87">
        <f>EOMONTH(tblData[[#This Row],[Birthday 2024]],0)</f>
        <v>45626</v>
      </c>
      <c r="N1446" s="87" t="b">
        <f>MEDIAN(tblData[[#This Row],[Last - 5]:[Last]],tblData[[#This Row],[Birthday 2024]])=tblData[[#This Row],[Birthday 2024]]</f>
        <v>0</v>
      </c>
      <c r="O1446" s="87" t="b">
        <f>DAY(tblData[[#This Row],[Birthday 2024]]) = DAY(EDATE(tblData[[#This Row],[Birthday 2024]],6))</f>
        <v>1</v>
      </c>
      <c r="P1446" s="87" t="b">
        <f>IF((tblData[[#This Row],[Day of week]]=7)+(tblData[[#This Row],[Day of week]]=6),TRUE,FALSE)</f>
        <v>1</v>
      </c>
      <c r="Q1446" s="3">
        <f>IF(tblData[[#This Row],[Is Weekend]],DAY(tblData[[#This Row],[Birthday 2024]]),0)</f>
        <v>10</v>
      </c>
    </row>
    <row r="1447" spans="2:17" ht="23.25" customHeight="1" x14ac:dyDescent="0.25">
      <c r="B1447" s="19" t="s">
        <v>1412</v>
      </c>
      <c r="C1447" s="20">
        <v>37290</v>
      </c>
      <c r="D1447" s="86">
        <f>DATE(2024,MONTH(tblData[[#This Row],[Birthday (MM/DD/YYYY)]]),DAY(tblData[[#This Row],[Birthday (MM/DD/YYYY)]]))</f>
        <v>45325</v>
      </c>
      <c r="E1447" s="3">
        <f>WEEKDAY(tblData[[#This Row],[Birthday 2024]],2)</f>
        <v>6</v>
      </c>
      <c r="F1447" s="3">
        <f>WEEKDAY(DATE(2024,MONTH(tblData[[#This Row],[Birthday 2024]]),1),2)</f>
        <v>4</v>
      </c>
      <c r="G1447" s="87">
        <f>DATE(2024,MONTH(tblData[[#This Row],[Birthday 2024]]),1)</f>
        <v>45323</v>
      </c>
      <c r="H1447" s="87">
        <f>IF(tblData[[#This Row],[First Day of week of the month]]&lt;=2,tblData[[#This Row],[First Day of week]]+2-tblData[[#This Row],[First Day of week of the month]],tblData[[#This Row],[First Day of week]]+7-tblData[[#This Row],[First Day of week of the month]]+2)</f>
        <v>45328</v>
      </c>
      <c r="I1447" s="87">
        <f>tblData[[#This Row],[First Tuesday of the month]]+7*2</f>
        <v>45342</v>
      </c>
      <c r="J1447" s="3" t="b">
        <f>tblData[[#This Row],[Third Tuesday of the month]]=tblData[[#This Row],[Birthday 2024]]</f>
        <v>0</v>
      </c>
      <c r="K1447" s="87" cm="1">
        <f t="array" ref="K1447">tblData[[#This Row],[Birthday 2024]]-_xlfn.SWITCH(tblData[[#This Row],[Day of week]],7,0,6,6,5,5,4,4,3,3,2,2,1,1)</f>
        <v>45319</v>
      </c>
      <c r="L1447" s="87">
        <f>IF(MONTH(tblData[[#This Row],[Birthday 2024]])=2,DATE(2024,2,25),EOMONTH(tblData[[#This Row],[Birthday 2024]],0)-4)</f>
        <v>45347</v>
      </c>
      <c r="M1447" s="87">
        <f>EOMONTH(tblData[[#This Row],[Birthday 2024]],0)</f>
        <v>45351</v>
      </c>
      <c r="N1447" s="87" t="b">
        <f>MEDIAN(tblData[[#This Row],[Last - 5]:[Last]],tblData[[#This Row],[Birthday 2024]])=tblData[[#This Row],[Birthday 2024]]</f>
        <v>0</v>
      </c>
      <c r="O1447" s="87" t="b">
        <f>DAY(tblData[[#This Row],[Birthday 2024]]) = DAY(EDATE(tblData[[#This Row],[Birthday 2024]],6))</f>
        <v>1</v>
      </c>
      <c r="P1447" s="87" t="b">
        <f>IF((tblData[[#This Row],[Day of week]]=7)+(tblData[[#This Row],[Day of week]]=6),TRUE,FALSE)</f>
        <v>1</v>
      </c>
      <c r="Q1447" s="3">
        <f>IF(tblData[[#This Row],[Is Weekend]],DAY(tblData[[#This Row],[Birthday 2024]]),0)</f>
        <v>3</v>
      </c>
    </row>
    <row r="1448" spans="2:17" ht="23.25" customHeight="1" x14ac:dyDescent="0.25">
      <c r="B1448" s="19" t="s">
        <v>1413</v>
      </c>
      <c r="C1448" s="20">
        <v>37504</v>
      </c>
      <c r="D1448" s="86">
        <f>DATE(2024,MONTH(tblData[[#This Row],[Birthday (MM/DD/YYYY)]]),DAY(tblData[[#This Row],[Birthday (MM/DD/YYYY)]]))</f>
        <v>45540</v>
      </c>
      <c r="E1448" s="3">
        <f>WEEKDAY(tblData[[#This Row],[Birthday 2024]],2)</f>
        <v>4</v>
      </c>
      <c r="F1448" s="3">
        <f>WEEKDAY(DATE(2024,MONTH(tblData[[#This Row],[Birthday 2024]]),1),2)</f>
        <v>7</v>
      </c>
      <c r="G1448" s="87">
        <f>DATE(2024,MONTH(tblData[[#This Row],[Birthday 2024]]),1)</f>
        <v>45536</v>
      </c>
      <c r="H1448" s="87">
        <f>IF(tblData[[#This Row],[First Day of week of the month]]&lt;=2,tblData[[#This Row],[First Day of week]]+2-tblData[[#This Row],[First Day of week of the month]],tblData[[#This Row],[First Day of week]]+7-tblData[[#This Row],[First Day of week of the month]]+2)</f>
        <v>45538</v>
      </c>
      <c r="I1448" s="87">
        <f>tblData[[#This Row],[First Tuesday of the month]]+7*2</f>
        <v>45552</v>
      </c>
      <c r="J1448" s="3" t="b">
        <f>tblData[[#This Row],[Third Tuesday of the month]]=tblData[[#This Row],[Birthday 2024]]</f>
        <v>0</v>
      </c>
      <c r="K1448" s="87" cm="1">
        <f t="array" ref="K1448">tblData[[#This Row],[Birthday 2024]]-_xlfn.SWITCH(tblData[[#This Row],[Day of week]],7,0,6,6,5,5,4,4,3,3,2,2,1,1)</f>
        <v>45536</v>
      </c>
      <c r="L1448" s="87">
        <f>IF(MONTH(tblData[[#This Row],[Birthday 2024]])=2,DATE(2024,2,25),EOMONTH(tblData[[#This Row],[Birthday 2024]],0)-4)</f>
        <v>45561</v>
      </c>
      <c r="M1448" s="87">
        <f>EOMONTH(tblData[[#This Row],[Birthday 2024]],0)</f>
        <v>45565</v>
      </c>
      <c r="N1448" s="87" t="b">
        <f>MEDIAN(tblData[[#This Row],[Last - 5]:[Last]],tblData[[#This Row],[Birthday 2024]])=tblData[[#This Row],[Birthday 2024]]</f>
        <v>0</v>
      </c>
      <c r="O1448" s="87" t="b">
        <f>DAY(tblData[[#This Row],[Birthday 2024]]) = DAY(EDATE(tblData[[#This Row],[Birthday 2024]],6))</f>
        <v>1</v>
      </c>
      <c r="P1448" s="87" t="b">
        <f>IF((tblData[[#This Row],[Day of week]]=7)+(tblData[[#This Row],[Day of week]]=6),TRUE,FALSE)</f>
        <v>0</v>
      </c>
      <c r="Q1448" s="3">
        <f>IF(tblData[[#This Row],[Is Weekend]],DAY(tblData[[#This Row],[Birthday 2024]]),0)</f>
        <v>0</v>
      </c>
    </row>
    <row r="1449" spans="2:17" ht="23.25" customHeight="1" x14ac:dyDescent="0.25">
      <c r="B1449" s="19" t="s">
        <v>1414</v>
      </c>
      <c r="C1449" s="20">
        <v>36971</v>
      </c>
      <c r="D1449" s="86">
        <f>DATE(2024,MONTH(tblData[[#This Row],[Birthday (MM/DD/YYYY)]]),DAY(tblData[[#This Row],[Birthday (MM/DD/YYYY)]]))</f>
        <v>45372</v>
      </c>
      <c r="E1449" s="3">
        <f>WEEKDAY(tblData[[#This Row],[Birthday 2024]],2)</f>
        <v>4</v>
      </c>
      <c r="F1449" s="3">
        <f>WEEKDAY(DATE(2024,MONTH(tblData[[#This Row],[Birthday 2024]]),1),2)</f>
        <v>5</v>
      </c>
      <c r="G1449" s="87">
        <f>DATE(2024,MONTH(tblData[[#This Row],[Birthday 2024]]),1)</f>
        <v>45352</v>
      </c>
      <c r="H1449" s="87">
        <f>IF(tblData[[#This Row],[First Day of week of the month]]&lt;=2,tblData[[#This Row],[First Day of week]]+2-tblData[[#This Row],[First Day of week of the month]],tblData[[#This Row],[First Day of week]]+7-tblData[[#This Row],[First Day of week of the month]]+2)</f>
        <v>45356</v>
      </c>
      <c r="I1449" s="87">
        <f>tblData[[#This Row],[First Tuesday of the month]]+7*2</f>
        <v>45370</v>
      </c>
      <c r="J1449" s="3" t="b">
        <f>tblData[[#This Row],[Third Tuesday of the month]]=tblData[[#This Row],[Birthday 2024]]</f>
        <v>0</v>
      </c>
      <c r="K1449" s="87" cm="1">
        <f t="array" ref="K1449">tblData[[#This Row],[Birthday 2024]]-_xlfn.SWITCH(tblData[[#This Row],[Day of week]],7,0,6,6,5,5,4,4,3,3,2,2,1,1)</f>
        <v>45368</v>
      </c>
      <c r="L1449" s="87">
        <f>IF(MONTH(tblData[[#This Row],[Birthday 2024]])=2,DATE(2024,2,25),EOMONTH(tblData[[#This Row],[Birthday 2024]],0)-4)</f>
        <v>45378</v>
      </c>
      <c r="M1449" s="87">
        <f>EOMONTH(tblData[[#This Row],[Birthday 2024]],0)</f>
        <v>45382</v>
      </c>
      <c r="N1449" s="87" t="b">
        <f>MEDIAN(tblData[[#This Row],[Last - 5]:[Last]],tblData[[#This Row],[Birthday 2024]])=tblData[[#This Row],[Birthday 2024]]</f>
        <v>0</v>
      </c>
      <c r="O1449" s="87" t="b">
        <f>DAY(tblData[[#This Row],[Birthday 2024]]) = DAY(EDATE(tblData[[#This Row],[Birthday 2024]],6))</f>
        <v>1</v>
      </c>
      <c r="P1449" s="87" t="b">
        <f>IF((tblData[[#This Row],[Day of week]]=7)+(tblData[[#This Row],[Day of week]]=6),TRUE,FALSE)</f>
        <v>0</v>
      </c>
      <c r="Q1449" s="3">
        <f>IF(tblData[[#This Row],[Is Weekend]],DAY(tblData[[#This Row],[Birthday 2024]]),0)</f>
        <v>0</v>
      </c>
    </row>
    <row r="1450" spans="2:17" ht="23.25" customHeight="1" x14ac:dyDescent="0.25">
      <c r="B1450" s="19" t="s">
        <v>1415</v>
      </c>
      <c r="C1450" s="20">
        <v>37627</v>
      </c>
      <c r="D1450" s="86">
        <f>DATE(2024,MONTH(tblData[[#This Row],[Birthday (MM/DD/YYYY)]]),DAY(tblData[[#This Row],[Birthday (MM/DD/YYYY)]]))</f>
        <v>45297</v>
      </c>
      <c r="E1450" s="3">
        <f>WEEKDAY(tblData[[#This Row],[Birthday 2024]],2)</f>
        <v>6</v>
      </c>
      <c r="F1450" s="3">
        <f>WEEKDAY(DATE(2024,MONTH(tblData[[#This Row],[Birthday 2024]]),1),2)</f>
        <v>1</v>
      </c>
      <c r="G1450" s="87">
        <f>DATE(2024,MONTH(tblData[[#This Row],[Birthday 2024]]),1)</f>
        <v>45292</v>
      </c>
      <c r="H1450" s="87">
        <f>IF(tblData[[#This Row],[First Day of week of the month]]&lt;=2,tblData[[#This Row],[First Day of week]]+2-tblData[[#This Row],[First Day of week of the month]],tblData[[#This Row],[First Day of week]]+7-tblData[[#This Row],[First Day of week of the month]]+2)</f>
        <v>45293</v>
      </c>
      <c r="I1450" s="87">
        <f>tblData[[#This Row],[First Tuesday of the month]]+7*2</f>
        <v>45307</v>
      </c>
      <c r="J1450" s="3" t="b">
        <f>tblData[[#This Row],[Third Tuesday of the month]]=tblData[[#This Row],[Birthday 2024]]</f>
        <v>0</v>
      </c>
      <c r="K1450" s="87" cm="1">
        <f t="array" ref="K1450">tblData[[#This Row],[Birthday 2024]]-_xlfn.SWITCH(tblData[[#This Row],[Day of week]],7,0,6,6,5,5,4,4,3,3,2,2,1,1)</f>
        <v>45291</v>
      </c>
      <c r="L1450" s="87">
        <f>IF(MONTH(tblData[[#This Row],[Birthday 2024]])=2,DATE(2024,2,25),EOMONTH(tblData[[#This Row],[Birthday 2024]],0)-4)</f>
        <v>45318</v>
      </c>
      <c r="M1450" s="87">
        <f>EOMONTH(tblData[[#This Row],[Birthday 2024]],0)</f>
        <v>45322</v>
      </c>
      <c r="N1450" s="87" t="b">
        <f>MEDIAN(tblData[[#This Row],[Last - 5]:[Last]],tblData[[#This Row],[Birthday 2024]])=tblData[[#This Row],[Birthday 2024]]</f>
        <v>0</v>
      </c>
      <c r="O1450" s="87" t="b">
        <f>DAY(tblData[[#This Row],[Birthday 2024]]) = DAY(EDATE(tblData[[#This Row],[Birthday 2024]],6))</f>
        <v>1</v>
      </c>
      <c r="P1450" s="87" t="b">
        <f>IF((tblData[[#This Row],[Day of week]]=7)+(tblData[[#This Row],[Day of week]]=6),TRUE,FALSE)</f>
        <v>1</v>
      </c>
      <c r="Q1450" s="3">
        <f>IF(tblData[[#This Row],[Is Weekend]],DAY(tblData[[#This Row],[Birthday 2024]]),0)</f>
        <v>6</v>
      </c>
    </row>
    <row r="1451" spans="2:17" ht="23.25" customHeight="1" x14ac:dyDescent="0.25">
      <c r="B1451" s="19" t="s">
        <v>1416</v>
      </c>
      <c r="C1451" s="20">
        <v>37213</v>
      </c>
      <c r="D1451" s="86">
        <f>DATE(2024,MONTH(tblData[[#This Row],[Birthday (MM/DD/YYYY)]]),DAY(tblData[[#This Row],[Birthday (MM/DD/YYYY)]]))</f>
        <v>45614</v>
      </c>
      <c r="E1451" s="3">
        <f>WEEKDAY(tblData[[#This Row],[Birthday 2024]],2)</f>
        <v>1</v>
      </c>
      <c r="F1451" s="3">
        <f>WEEKDAY(DATE(2024,MONTH(tblData[[#This Row],[Birthday 2024]]),1),2)</f>
        <v>5</v>
      </c>
      <c r="G1451" s="87">
        <f>DATE(2024,MONTH(tblData[[#This Row],[Birthday 2024]]),1)</f>
        <v>45597</v>
      </c>
      <c r="H1451" s="87">
        <f>IF(tblData[[#This Row],[First Day of week of the month]]&lt;=2,tblData[[#This Row],[First Day of week]]+2-tblData[[#This Row],[First Day of week of the month]],tblData[[#This Row],[First Day of week]]+7-tblData[[#This Row],[First Day of week of the month]]+2)</f>
        <v>45601</v>
      </c>
      <c r="I1451" s="87">
        <f>tblData[[#This Row],[First Tuesday of the month]]+7*2</f>
        <v>45615</v>
      </c>
      <c r="J1451" s="3" t="b">
        <f>tblData[[#This Row],[Third Tuesday of the month]]=tblData[[#This Row],[Birthday 2024]]</f>
        <v>0</v>
      </c>
      <c r="K1451" s="87" cm="1">
        <f t="array" ref="K1451">tblData[[#This Row],[Birthday 2024]]-_xlfn.SWITCH(tblData[[#This Row],[Day of week]],7,0,6,6,5,5,4,4,3,3,2,2,1,1)</f>
        <v>45613</v>
      </c>
      <c r="L1451" s="87">
        <f>IF(MONTH(tblData[[#This Row],[Birthday 2024]])=2,DATE(2024,2,25),EOMONTH(tblData[[#This Row],[Birthday 2024]],0)-4)</f>
        <v>45622</v>
      </c>
      <c r="M1451" s="87">
        <f>EOMONTH(tblData[[#This Row],[Birthday 2024]],0)</f>
        <v>45626</v>
      </c>
      <c r="N1451" s="87" t="b">
        <f>MEDIAN(tblData[[#This Row],[Last - 5]:[Last]],tblData[[#This Row],[Birthday 2024]])=tblData[[#This Row],[Birthday 2024]]</f>
        <v>0</v>
      </c>
      <c r="O1451" s="87" t="b">
        <f>DAY(tblData[[#This Row],[Birthday 2024]]) = DAY(EDATE(tblData[[#This Row],[Birthday 2024]],6))</f>
        <v>1</v>
      </c>
      <c r="P1451" s="87" t="b">
        <f>IF((tblData[[#This Row],[Day of week]]=7)+(tblData[[#This Row],[Day of week]]=6),TRUE,FALSE)</f>
        <v>0</v>
      </c>
      <c r="Q1451" s="3">
        <f>IF(tblData[[#This Row],[Is Weekend]],DAY(tblData[[#This Row],[Birthday 2024]]),0)</f>
        <v>0</v>
      </c>
    </row>
    <row r="1452" spans="2:17" ht="23.25" customHeight="1" x14ac:dyDescent="0.25">
      <c r="B1452" s="19" t="s">
        <v>1417</v>
      </c>
      <c r="C1452" s="20">
        <v>37290</v>
      </c>
      <c r="D1452" s="86">
        <f>DATE(2024,MONTH(tblData[[#This Row],[Birthday (MM/DD/YYYY)]]),DAY(tblData[[#This Row],[Birthday (MM/DD/YYYY)]]))</f>
        <v>45325</v>
      </c>
      <c r="E1452" s="3">
        <f>WEEKDAY(tblData[[#This Row],[Birthday 2024]],2)</f>
        <v>6</v>
      </c>
      <c r="F1452" s="3">
        <f>WEEKDAY(DATE(2024,MONTH(tblData[[#This Row],[Birthday 2024]]),1),2)</f>
        <v>4</v>
      </c>
      <c r="G1452" s="87">
        <f>DATE(2024,MONTH(tblData[[#This Row],[Birthday 2024]]),1)</f>
        <v>45323</v>
      </c>
      <c r="H1452" s="87">
        <f>IF(tblData[[#This Row],[First Day of week of the month]]&lt;=2,tblData[[#This Row],[First Day of week]]+2-tblData[[#This Row],[First Day of week of the month]],tblData[[#This Row],[First Day of week]]+7-tblData[[#This Row],[First Day of week of the month]]+2)</f>
        <v>45328</v>
      </c>
      <c r="I1452" s="87">
        <f>tblData[[#This Row],[First Tuesday of the month]]+7*2</f>
        <v>45342</v>
      </c>
      <c r="J1452" s="3" t="b">
        <f>tblData[[#This Row],[Third Tuesday of the month]]=tblData[[#This Row],[Birthday 2024]]</f>
        <v>0</v>
      </c>
      <c r="K1452" s="87" cm="1">
        <f t="array" ref="K1452">tblData[[#This Row],[Birthday 2024]]-_xlfn.SWITCH(tblData[[#This Row],[Day of week]],7,0,6,6,5,5,4,4,3,3,2,2,1,1)</f>
        <v>45319</v>
      </c>
      <c r="L1452" s="87">
        <f>IF(MONTH(tblData[[#This Row],[Birthday 2024]])=2,DATE(2024,2,25),EOMONTH(tblData[[#This Row],[Birthday 2024]],0)-4)</f>
        <v>45347</v>
      </c>
      <c r="M1452" s="87">
        <f>EOMONTH(tblData[[#This Row],[Birthday 2024]],0)</f>
        <v>45351</v>
      </c>
      <c r="N1452" s="87" t="b">
        <f>MEDIAN(tblData[[#This Row],[Last - 5]:[Last]],tblData[[#This Row],[Birthday 2024]])=tblData[[#This Row],[Birthday 2024]]</f>
        <v>0</v>
      </c>
      <c r="O1452" s="87" t="b">
        <f>DAY(tblData[[#This Row],[Birthday 2024]]) = DAY(EDATE(tblData[[#This Row],[Birthday 2024]],6))</f>
        <v>1</v>
      </c>
      <c r="P1452" s="87" t="b">
        <f>IF((tblData[[#This Row],[Day of week]]=7)+(tblData[[#This Row],[Day of week]]=6),TRUE,FALSE)</f>
        <v>1</v>
      </c>
      <c r="Q1452" s="3">
        <f>IF(tblData[[#This Row],[Is Weekend]],DAY(tblData[[#This Row],[Birthday 2024]]),0)</f>
        <v>3</v>
      </c>
    </row>
    <row r="1453" spans="2:17" ht="23.25" customHeight="1" x14ac:dyDescent="0.25">
      <c r="B1453" s="19" t="s">
        <v>1418</v>
      </c>
      <c r="C1453" s="20">
        <v>38070</v>
      </c>
      <c r="D1453" s="86">
        <f>DATE(2024,MONTH(tblData[[#This Row],[Birthday (MM/DD/YYYY)]]),DAY(tblData[[#This Row],[Birthday (MM/DD/YYYY)]]))</f>
        <v>45375</v>
      </c>
      <c r="E1453" s="3">
        <f>WEEKDAY(tblData[[#This Row],[Birthday 2024]],2)</f>
        <v>7</v>
      </c>
      <c r="F1453" s="3">
        <f>WEEKDAY(DATE(2024,MONTH(tblData[[#This Row],[Birthday 2024]]),1),2)</f>
        <v>5</v>
      </c>
      <c r="G1453" s="87">
        <f>DATE(2024,MONTH(tblData[[#This Row],[Birthday 2024]]),1)</f>
        <v>45352</v>
      </c>
      <c r="H1453" s="87">
        <f>IF(tblData[[#This Row],[First Day of week of the month]]&lt;=2,tblData[[#This Row],[First Day of week]]+2-tblData[[#This Row],[First Day of week of the month]],tblData[[#This Row],[First Day of week]]+7-tblData[[#This Row],[First Day of week of the month]]+2)</f>
        <v>45356</v>
      </c>
      <c r="I1453" s="87">
        <f>tblData[[#This Row],[First Tuesday of the month]]+7*2</f>
        <v>45370</v>
      </c>
      <c r="J1453" s="3" t="b">
        <f>tblData[[#This Row],[Third Tuesday of the month]]=tblData[[#This Row],[Birthday 2024]]</f>
        <v>0</v>
      </c>
      <c r="K1453" s="87" cm="1">
        <f t="array" ref="K1453">tblData[[#This Row],[Birthday 2024]]-_xlfn.SWITCH(tblData[[#This Row],[Day of week]],7,0,6,6,5,5,4,4,3,3,2,2,1,1)</f>
        <v>45375</v>
      </c>
      <c r="L1453" s="87">
        <f>IF(MONTH(tblData[[#This Row],[Birthday 2024]])=2,DATE(2024,2,25),EOMONTH(tblData[[#This Row],[Birthday 2024]],0)-4)</f>
        <v>45378</v>
      </c>
      <c r="M1453" s="87">
        <f>EOMONTH(tblData[[#This Row],[Birthday 2024]],0)</f>
        <v>45382</v>
      </c>
      <c r="N1453" s="87" t="b">
        <f>MEDIAN(tblData[[#This Row],[Last - 5]:[Last]],tblData[[#This Row],[Birthday 2024]])=tblData[[#This Row],[Birthday 2024]]</f>
        <v>0</v>
      </c>
      <c r="O1453" s="87" t="b">
        <f>DAY(tblData[[#This Row],[Birthday 2024]]) = DAY(EDATE(tblData[[#This Row],[Birthday 2024]],6))</f>
        <v>1</v>
      </c>
      <c r="P1453" s="87" t="b">
        <f>IF((tblData[[#This Row],[Day of week]]=7)+(tblData[[#This Row],[Day of week]]=6),TRUE,FALSE)</f>
        <v>1</v>
      </c>
      <c r="Q1453" s="3">
        <f>IF(tblData[[#This Row],[Is Weekend]],DAY(tblData[[#This Row],[Birthday 2024]]),0)</f>
        <v>24</v>
      </c>
    </row>
    <row r="1454" spans="2:17" x14ac:dyDescent="0.25">
      <c r="E1454" s="3"/>
      <c r="F1454" s="3"/>
      <c r="G1454" s="3"/>
      <c r="H1454" s="3"/>
      <c r="I1454" s="3"/>
      <c r="J1454" s="3"/>
    </row>
    <row r="1455" spans="2:17" x14ac:dyDescent="0.25">
      <c r="E1455" s="3"/>
      <c r="F1455" s="3"/>
      <c r="G1455" s="3"/>
      <c r="H1455" s="3"/>
      <c r="I1455" s="3"/>
      <c r="J1455" s="3"/>
    </row>
    <row r="1456" spans="2:17" x14ac:dyDescent="0.25">
      <c r="E1456" s="3"/>
      <c r="F1456" s="3"/>
      <c r="G1456" s="3"/>
      <c r="H1456" s="3"/>
      <c r="I1456" s="3"/>
      <c r="J1456" s="3"/>
    </row>
    <row r="1457" spans="5:10" x14ac:dyDescent="0.25">
      <c r="E1457" s="3"/>
      <c r="F1457" s="3"/>
      <c r="G1457" s="3"/>
      <c r="H1457" s="3"/>
      <c r="I1457" s="3"/>
      <c r="J1457" s="3"/>
    </row>
    <row r="1458" spans="5:10" x14ac:dyDescent="0.25">
      <c r="E1458" s="3"/>
      <c r="F1458" s="3"/>
      <c r="G1458" s="3"/>
      <c r="H1458" s="3"/>
      <c r="I1458" s="3"/>
      <c r="J1458" s="3"/>
    </row>
    <row r="1459" spans="5:10" x14ac:dyDescent="0.25">
      <c r="E1459" s="3"/>
      <c r="F1459" s="3"/>
      <c r="G1459" s="3"/>
      <c r="H1459" s="3"/>
      <c r="I1459" s="3"/>
      <c r="J1459" s="3"/>
    </row>
    <row r="1460" spans="5:10" x14ac:dyDescent="0.25">
      <c r="E1460" s="3"/>
      <c r="F1460" s="3"/>
      <c r="G1460" s="3"/>
      <c r="H1460" s="3"/>
      <c r="I1460" s="3"/>
      <c r="J1460" s="3"/>
    </row>
    <row r="1461" spans="5:10" x14ac:dyDescent="0.25">
      <c r="E1461" s="3"/>
      <c r="F1461" s="3"/>
      <c r="G1461" s="3"/>
      <c r="H1461" s="3"/>
      <c r="I1461" s="3"/>
      <c r="J1461" s="3"/>
    </row>
    <row r="1462" spans="5:10" x14ac:dyDescent="0.25">
      <c r="E1462" s="3"/>
      <c r="F1462" s="3"/>
      <c r="G1462" s="3"/>
      <c r="H1462" s="3"/>
      <c r="I1462" s="3"/>
      <c r="J1462" s="3"/>
    </row>
    <row r="1463" spans="5:10" x14ac:dyDescent="0.25">
      <c r="E1463" s="3"/>
      <c r="F1463" s="3"/>
      <c r="G1463" s="3"/>
      <c r="H1463" s="3"/>
      <c r="I1463" s="3"/>
      <c r="J1463" s="3"/>
    </row>
    <row r="1464" spans="5:10" x14ac:dyDescent="0.25">
      <c r="E1464" s="3"/>
      <c r="F1464" s="3"/>
      <c r="G1464" s="3"/>
      <c r="H1464" s="3"/>
      <c r="I1464" s="3"/>
      <c r="J1464" s="3"/>
    </row>
    <row r="1465" spans="5:10" x14ac:dyDescent="0.25">
      <c r="E1465" s="3"/>
      <c r="F1465" s="3"/>
      <c r="G1465" s="3"/>
      <c r="H1465" s="3"/>
      <c r="I1465" s="3"/>
      <c r="J1465" s="3"/>
    </row>
    <row r="1466" spans="5:10" x14ac:dyDescent="0.25">
      <c r="E1466" s="3"/>
      <c r="F1466" s="3"/>
      <c r="G1466" s="3"/>
      <c r="H1466" s="3"/>
      <c r="I1466" s="3"/>
      <c r="J1466" s="3"/>
    </row>
    <row r="1467" spans="5:10" x14ac:dyDescent="0.25">
      <c r="E1467" s="3"/>
      <c r="F1467" s="3"/>
      <c r="G1467" s="3"/>
      <c r="H1467" s="3"/>
      <c r="I1467" s="3"/>
      <c r="J1467" s="3"/>
    </row>
    <row r="1468" spans="5:10" x14ac:dyDescent="0.25">
      <c r="E1468" s="3"/>
      <c r="F1468" s="3"/>
      <c r="G1468" s="3"/>
      <c r="H1468" s="3"/>
      <c r="I1468" s="3"/>
      <c r="J1468" s="3"/>
    </row>
    <row r="1469" spans="5:10" x14ac:dyDescent="0.25">
      <c r="E1469" s="3"/>
      <c r="F1469" s="3"/>
      <c r="G1469" s="3"/>
      <c r="H1469" s="3"/>
      <c r="I1469" s="3"/>
      <c r="J1469" s="3"/>
    </row>
    <row r="1470" spans="5:10" x14ac:dyDescent="0.25">
      <c r="E1470" s="3"/>
      <c r="F1470" s="3"/>
      <c r="G1470" s="3"/>
      <c r="H1470" s="3"/>
      <c r="I1470" s="3"/>
      <c r="J1470" s="3"/>
    </row>
    <row r="1471" spans="5:10" x14ac:dyDescent="0.25">
      <c r="E1471" s="3"/>
      <c r="F1471" s="3"/>
      <c r="G1471" s="3"/>
      <c r="H1471" s="3"/>
      <c r="I1471" s="3"/>
      <c r="J1471" s="3"/>
    </row>
    <row r="1472" spans="5:10" x14ac:dyDescent="0.25">
      <c r="E1472" s="3"/>
      <c r="F1472" s="3"/>
      <c r="G1472" s="3"/>
      <c r="H1472" s="3"/>
      <c r="I1472" s="3"/>
      <c r="J1472" s="3"/>
    </row>
    <row r="1473" spans="5:10" x14ac:dyDescent="0.25">
      <c r="E1473" s="3"/>
      <c r="F1473" s="3"/>
      <c r="G1473" s="3"/>
      <c r="H1473" s="3"/>
      <c r="I1473" s="3"/>
      <c r="J1473" s="3"/>
    </row>
    <row r="1474" spans="5:10" x14ac:dyDescent="0.25">
      <c r="E1474" s="3"/>
      <c r="F1474" s="3"/>
      <c r="G1474" s="3"/>
      <c r="H1474" s="3"/>
      <c r="I1474" s="3"/>
      <c r="J1474" s="3"/>
    </row>
    <row r="1475" spans="5:10" x14ac:dyDescent="0.25">
      <c r="E1475" s="3"/>
      <c r="F1475" s="3"/>
      <c r="G1475" s="3"/>
      <c r="H1475" s="3"/>
      <c r="I1475" s="3"/>
      <c r="J1475" s="3"/>
    </row>
    <row r="1476" spans="5:10" x14ac:dyDescent="0.25">
      <c r="E1476" s="3"/>
      <c r="F1476" s="3"/>
      <c r="G1476" s="3"/>
      <c r="H1476" s="3"/>
      <c r="I1476" s="3"/>
      <c r="J1476" s="3"/>
    </row>
    <row r="1477" spans="5:10" x14ac:dyDescent="0.25">
      <c r="E1477" s="3"/>
      <c r="F1477" s="3"/>
      <c r="G1477" s="3"/>
      <c r="H1477" s="3"/>
      <c r="I1477" s="3"/>
      <c r="J1477" s="3"/>
    </row>
    <row r="1478" spans="5:10" x14ac:dyDescent="0.25">
      <c r="E1478" s="3"/>
      <c r="F1478" s="3"/>
      <c r="G1478" s="3"/>
      <c r="H1478" s="3"/>
      <c r="I1478" s="3"/>
      <c r="J1478" s="3"/>
    </row>
    <row r="1479" spans="5:10" x14ac:dyDescent="0.25">
      <c r="E1479" s="3"/>
      <c r="F1479" s="3"/>
      <c r="G1479" s="3"/>
      <c r="H1479" s="3"/>
      <c r="I1479" s="3"/>
      <c r="J1479" s="3"/>
    </row>
    <row r="1480" spans="5:10" x14ac:dyDescent="0.25">
      <c r="E1480" s="3"/>
      <c r="F1480" s="3"/>
      <c r="G1480" s="3"/>
      <c r="H1480" s="3"/>
      <c r="I1480" s="3"/>
      <c r="J1480" s="3"/>
    </row>
    <row r="1481" spans="5:10" x14ac:dyDescent="0.25">
      <c r="E1481" s="3"/>
      <c r="F1481" s="3"/>
      <c r="G1481" s="3"/>
      <c r="H1481" s="3"/>
      <c r="I1481" s="3"/>
      <c r="J1481" s="3"/>
    </row>
    <row r="1482" spans="5:10" x14ac:dyDescent="0.25">
      <c r="E1482" s="3"/>
      <c r="F1482" s="3"/>
      <c r="G1482" s="3"/>
      <c r="H1482" s="3"/>
      <c r="I1482" s="3"/>
      <c r="J1482" s="3"/>
    </row>
    <row r="1483" spans="5:10" x14ac:dyDescent="0.25">
      <c r="E1483" s="3"/>
      <c r="F1483" s="3"/>
      <c r="G1483" s="3"/>
      <c r="H1483" s="3"/>
      <c r="I1483" s="3"/>
      <c r="J1483" s="3"/>
    </row>
    <row r="1484" spans="5:10" x14ac:dyDescent="0.25">
      <c r="E1484" s="3"/>
      <c r="F1484" s="3"/>
      <c r="G1484" s="3"/>
      <c r="H1484" s="3"/>
      <c r="I1484" s="3"/>
      <c r="J1484" s="3"/>
    </row>
    <row r="1485" spans="5:10" x14ac:dyDescent="0.25">
      <c r="E1485" s="3"/>
      <c r="F1485" s="3"/>
      <c r="G1485" s="3"/>
      <c r="H1485" s="3"/>
      <c r="I1485" s="3"/>
      <c r="J1485" s="3"/>
    </row>
    <row r="1486" spans="5:10" x14ac:dyDescent="0.25">
      <c r="E1486" s="3"/>
      <c r="F1486" s="3"/>
      <c r="G1486" s="3"/>
      <c r="H1486" s="3"/>
      <c r="I1486" s="3"/>
      <c r="J1486" s="3"/>
    </row>
    <row r="1487" spans="5:10" x14ac:dyDescent="0.25">
      <c r="E1487" s="3"/>
      <c r="F1487" s="3"/>
      <c r="G1487" s="3"/>
      <c r="H1487" s="3"/>
      <c r="I1487" s="3"/>
      <c r="J1487" s="3"/>
    </row>
    <row r="1488" spans="5:10" x14ac:dyDescent="0.25">
      <c r="E1488" s="3"/>
      <c r="F1488" s="3"/>
      <c r="G1488" s="3"/>
      <c r="H1488" s="3"/>
      <c r="I1488" s="3"/>
      <c r="J1488" s="3"/>
    </row>
    <row r="1489" spans="5:10" x14ac:dyDescent="0.25">
      <c r="E1489" s="3"/>
      <c r="F1489" s="3"/>
      <c r="G1489" s="3"/>
      <c r="H1489" s="3"/>
      <c r="I1489" s="3"/>
      <c r="J1489" s="3"/>
    </row>
    <row r="1490" spans="5:10" x14ac:dyDescent="0.25">
      <c r="E1490" s="3"/>
      <c r="F1490" s="3"/>
      <c r="G1490" s="3"/>
      <c r="H1490" s="3"/>
      <c r="I1490" s="3"/>
      <c r="J1490" s="3"/>
    </row>
    <row r="1491" spans="5:10" x14ac:dyDescent="0.25">
      <c r="E1491" s="3"/>
      <c r="F1491" s="3"/>
      <c r="G1491" s="3"/>
      <c r="H1491" s="3"/>
      <c r="I1491" s="3"/>
      <c r="J1491" s="3"/>
    </row>
    <row r="1492" spans="5:10" x14ac:dyDescent="0.25">
      <c r="E1492" s="3"/>
      <c r="F1492" s="3"/>
      <c r="G1492" s="3"/>
      <c r="H1492" s="3"/>
      <c r="I1492" s="3"/>
      <c r="J1492" s="3"/>
    </row>
    <row r="1493" spans="5:10" x14ac:dyDescent="0.25">
      <c r="E1493" s="3"/>
      <c r="F1493" s="3"/>
      <c r="G1493" s="3"/>
      <c r="H1493" s="3"/>
      <c r="I1493" s="3"/>
      <c r="J1493" s="3"/>
    </row>
    <row r="1494" spans="5:10" x14ac:dyDescent="0.25">
      <c r="E1494" s="3"/>
      <c r="F1494" s="3"/>
      <c r="G1494" s="3"/>
      <c r="H1494" s="3"/>
      <c r="I1494" s="3"/>
      <c r="J1494" s="3"/>
    </row>
    <row r="1495" spans="5:10" x14ac:dyDescent="0.25">
      <c r="E1495" s="3"/>
      <c r="F1495" s="3"/>
      <c r="G1495" s="3"/>
      <c r="H1495" s="3"/>
      <c r="I1495" s="3"/>
      <c r="J1495" s="3"/>
    </row>
    <row r="1496" spans="5:10" x14ac:dyDescent="0.25">
      <c r="E1496" s="3"/>
      <c r="F1496" s="3"/>
      <c r="G1496" s="3"/>
      <c r="H1496" s="3"/>
      <c r="I1496" s="3"/>
      <c r="J1496" s="3"/>
    </row>
    <row r="1497" spans="5:10" x14ac:dyDescent="0.25">
      <c r="E1497" s="3"/>
      <c r="F1497" s="3"/>
      <c r="G1497" s="3"/>
      <c r="H1497" s="3"/>
      <c r="I1497" s="3"/>
      <c r="J1497" s="3"/>
    </row>
    <row r="1498" spans="5:10" x14ac:dyDescent="0.25">
      <c r="E1498" s="3"/>
      <c r="F1498" s="3"/>
      <c r="G1498" s="3"/>
      <c r="H1498" s="3"/>
      <c r="I1498" s="3"/>
      <c r="J1498" s="3"/>
    </row>
    <row r="1499" spans="5:10" x14ac:dyDescent="0.25">
      <c r="E1499" s="3"/>
      <c r="F1499" s="3"/>
      <c r="G1499" s="3"/>
      <c r="H1499" s="3"/>
      <c r="I1499" s="3"/>
      <c r="J1499" s="3"/>
    </row>
    <row r="1500" spans="5:10" x14ac:dyDescent="0.25">
      <c r="E1500" s="3"/>
      <c r="F1500" s="3"/>
      <c r="G1500" s="3"/>
      <c r="H1500" s="3"/>
      <c r="I1500" s="3"/>
      <c r="J1500" s="3"/>
    </row>
    <row r="1501" spans="5:10" x14ac:dyDescent="0.25">
      <c r="E1501" s="3"/>
      <c r="F1501" s="3"/>
      <c r="G1501" s="3"/>
      <c r="H1501" s="3"/>
      <c r="I1501" s="3"/>
      <c r="J1501" s="3"/>
    </row>
    <row r="1502" spans="5:10" x14ac:dyDescent="0.25">
      <c r="E1502" s="3"/>
      <c r="F1502" s="3"/>
      <c r="G1502" s="3"/>
      <c r="H1502" s="3"/>
      <c r="I1502" s="3"/>
      <c r="J1502" s="3"/>
    </row>
    <row r="1503" spans="5:10" x14ac:dyDescent="0.25">
      <c r="E1503" s="3"/>
      <c r="F1503" s="3"/>
      <c r="G1503" s="3"/>
      <c r="H1503" s="3"/>
      <c r="I1503" s="3"/>
      <c r="J1503" s="3"/>
    </row>
    <row r="1504" spans="5:10" x14ac:dyDescent="0.25">
      <c r="E1504" s="3"/>
      <c r="F1504" s="3"/>
      <c r="G1504" s="3"/>
      <c r="H1504" s="3"/>
      <c r="I1504" s="3"/>
      <c r="J1504" s="3"/>
    </row>
    <row r="1505" spans="5:10" x14ac:dyDescent="0.25">
      <c r="E1505" s="3"/>
      <c r="F1505" s="3"/>
      <c r="G1505" s="3"/>
      <c r="H1505" s="3"/>
      <c r="I1505" s="3"/>
      <c r="J1505" s="3"/>
    </row>
    <row r="1506" spans="5:10" x14ac:dyDescent="0.25">
      <c r="E1506" s="3"/>
      <c r="F1506" s="3"/>
      <c r="G1506" s="3"/>
      <c r="H1506" s="3"/>
      <c r="I1506" s="3"/>
      <c r="J1506" s="3"/>
    </row>
    <row r="1507" spans="5:10" x14ac:dyDescent="0.25">
      <c r="E1507" s="3"/>
      <c r="F1507" s="3"/>
      <c r="G1507" s="3"/>
      <c r="H1507" s="3"/>
      <c r="I1507" s="3"/>
      <c r="J1507" s="3"/>
    </row>
    <row r="1508" spans="5:10" x14ac:dyDescent="0.25">
      <c r="E1508" s="3"/>
      <c r="F1508" s="3"/>
      <c r="G1508" s="3"/>
      <c r="H1508" s="3"/>
      <c r="I1508" s="3"/>
      <c r="J1508" s="3"/>
    </row>
    <row r="1509" spans="5:10" x14ac:dyDescent="0.25">
      <c r="E1509" s="3"/>
      <c r="F1509" s="3"/>
      <c r="G1509" s="3"/>
      <c r="H1509" s="3"/>
      <c r="I1509" s="3"/>
      <c r="J1509" s="3"/>
    </row>
    <row r="1510" spans="5:10" x14ac:dyDescent="0.25">
      <c r="E1510" s="3"/>
      <c r="F1510" s="3"/>
      <c r="G1510" s="3"/>
      <c r="H1510" s="3"/>
      <c r="I1510" s="3"/>
      <c r="J1510" s="3"/>
    </row>
    <row r="1511" spans="5:10" x14ac:dyDescent="0.25">
      <c r="E1511" s="3"/>
      <c r="F1511" s="3"/>
      <c r="G1511" s="3"/>
      <c r="H1511" s="3"/>
      <c r="I1511" s="3"/>
      <c r="J1511" s="3"/>
    </row>
    <row r="1512" spans="5:10" x14ac:dyDescent="0.25">
      <c r="E1512" s="3"/>
      <c r="F1512" s="3"/>
      <c r="G1512" s="3"/>
      <c r="H1512" s="3"/>
      <c r="I1512" s="3"/>
      <c r="J1512" s="3"/>
    </row>
    <row r="1513" spans="5:10" x14ac:dyDescent="0.25">
      <c r="E1513" s="3"/>
      <c r="F1513" s="3"/>
      <c r="G1513" s="3"/>
      <c r="H1513" s="3"/>
      <c r="I1513" s="3"/>
      <c r="J1513" s="3"/>
    </row>
    <row r="1514" spans="5:10" x14ac:dyDescent="0.25">
      <c r="E1514" s="3"/>
      <c r="F1514" s="3"/>
      <c r="G1514" s="3"/>
      <c r="H1514" s="3"/>
      <c r="I1514" s="3"/>
      <c r="J1514" s="3"/>
    </row>
    <row r="1515" spans="5:10" x14ac:dyDescent="0.25">
      <c r="E1515" s="3"/>
      <c r="F1515" s="3"/>
      <c r="G1515" s="3"/>
      <c r="H1515" s="3"/>
      <c r="I1515" s="3"/>
      <c r="J1515" s="3"/>
    </row>
    <row r="1516" spans="5:10" x14ac:dyDescent="0.25">
      <c r="E1516" s="3"/>
      <c r="F1516" s="3"/>
      <c r="G1516" s="3"/>
      <c r="H1516" s="3"/>
      <c r="I1516" s="3"/>
      <c r="J1516" s="3"/>
    </row>
    <row r="1517" spans="5:10" x14ac:dyDescent="0.25">
      <c r="E1517" s="3"/>
      <c r="F1517" s="3"/>
      <c r="G1517" s="3"/>
      <c r="H1517" s="3"/>
      <c r="I1517" s="3"/>
      <c r="J1517" s="3"/>
    </row>
    <row r="1518" spans="5:10" x14ac:dyDescent="0.25">
      <c r="E1518" s="3"/>
      <c r="F1518" s="3"/>
      <c r="G1518" s="3"/>
      <c r="H1518" s="3"/>
      <c r="I1518" s="3"/>
      <c r="J1518" s="3"/>
    </row>
    <row r="1519" spans="5:10" x14ac:dyDescent="0.25">
      <c r="E1519" s="3"/>
      <c r="F1519" s="3"/>
      <c r="G1519" s="3"/>
      <c r="H1519" s="3"/>
      <c r="I1519" s="3"/>
      <c r="J1519" s="3"/>
    </row>
    <row r="1520" spans="5:10" x14ac:dyDescent="0.25">
      <c r="E1520" s="3"/>
      <c r="F1520" s="3"/>
      <c r="G1520" s="3"/>
      <c r="H1520" s="3"/>
      <c r="I1520" s="3"/>
      <c r="J1520" s="3"/>
    </row>
    <row r="1521" spans="5:10" x14ac:dyDescent="0.25">
      <c r="E1521" s="3"/>
      <c r="F1521" s="3"/>
      <c r="G1521" s="3"/>
      <c r="H1521" s="3"/>
      <c r="I1521" s="3"/>
      <c r="J1521" s="3"/>
    </row>
    <row r="1522" spans="5:10" x14ac:dyDescent="0.25">
      <c r="E1522" s="3"/>
      <c r="F1522" s="3"/>
      <c r="G1522" s="3"/>
      <c r="H1522" s="3"/>
      <c r="I1522" s="3"/>
      <c r="J1522" s="3"/>
    </row>
    <row r="1523" spans="5:10" x14ac:dyDescent="0.25">
      <c r="E1523" s="3"/>
      <c r="F1523" s="3"/>
      <c r="G1523" s="3"/>
      <c r="H1523" s="3"/>
      <c r="I1523" s="3"/>
      <c r="J1523" s="3"/>
    </row>
    <row r="1524" spans="5:10" x14ac:dyDescent="0.25">
      <c r="E1524" s="3"/>
      <c r="F1524" s="3"/>
      <c r="G1524" s="3"/>
      <c r="H1524" s="3"/>
      <c r="I1524" s="3"/>
      <c r="J1524" s="3"/>
    </row>
    <row r="1525" spans="5:10" x14ac:dyDescent="0.25">
      <c r="E1525" s="3"/>
      <c r="F1525" s="3"/>
      <c r="G1525" s="3"/>
      <c r="H1525" s="3"/>
      <c r="I1525" s="3"/>
      <c r="J1525" s="3"/>
    </row>
    <row r="1526" spans="5:10" x14ac:dyDescent="0.25">
      <c r="E1526" s="3"/>
      <c r="F1526" s="3"/>
      <c r="G1526" s="3"/>
      <c r="H1526" s="3"/>
      <c r="I1526" s="3"/>
      <c r="J1526" s="3"/>
    </row>
    <row r="1527" spans="5:10" x14ac:dyDescent="0.25">
      <c r="E1527" s="3"/>
      <c r="F1527" s="3"/>
      <c r="G1527" s="3"/>
      <c r="H1527" s="3"/>
      <c r="I1527" s="3"/>
      <c r="J1527" s="3"/>
    </row>
    <row r="1528" spans="5:10" x14ac:dyDescent="0.25">
      <c r="E1528" s="3"/>
      <c r="F1528" s="3"/>
      <c r="G1528" s="3"/>
      <c r="H1528" s="3"/>
      <c r="I1528" s="3"/>
      <c r="J1528" s="3"/>
    </row>
    <row r="1529" spans="5:10" x14ac:dyDescent="0.25">
      <c r="E1529" s="3"/>
      <c r="F1529" s="3"/>
      <c r="G1529" s="3"/>
      <c r="H1529" s="3"/>
      <c r="I1529" s="3"/>
      <c r="J1529" s="3"/>
    </row>
    <row r="1530" spans="5:10" x14ac:dyDescent="0.25">
      <c r="E1530" s="3"/>
      <c r="F1530" s="3"/>
      <c r="G1530" s="3"/>
      <c r="H1530" s="3"/>
      <c r="I1530" s="3"/>
      <c r="J1530" s="3"/>
    </row>
    <row r="1531" spans="5:10" x14ac:dyDescent="0.25">
      <c r="E1531" s="3"/>
      <c r="F1531" s="3"/>
      <c r="G1531" s="3"/>
      <c r="H1531" s="3"/>
      <c r="I1531" s="3"/>
      <c r="J1531" s="3"/>
    </row>
    <row r="1532" spans="5:10" x14ac:dyDescent="0.25">
      <c r="E1532" s="3"/>
      <c r="F1532" s="3"/>
      <c r="G1532" s="3"/>
      <c r="H1532" s="3"/>
      <c r="I1532" s="3"/>
      <c r="J1532" s="3"/>
    </row>
    <row r="1533" spans="5:10" x14ac:dyDescent="0.25">
      <c r="E1533" s="3"/>
      <c r="F1533" s="3"/>
      <c r="G1533" s="3"/>
      <c r="H1533" s="3"/>
      <c r="I1533" s="3"/>
      <c r="J1533" s="3"/>
    </row>
    <row r="1534" spans="5:10" x14ac:dyDescent="0.25">
      <c r="E1534" s="3"/>
      <c r="F1534" s="3"/>
      <c r="G1534" s="3"/>
      <c r="H1534" s="3"/>
      <c r="I1534" s="3"/>
      <c r="J1534" s="3"/>
    </row>
    <row r="1535" spans="5:10" x14ac:dyDescent="0.25">
      <c r="E1535" s="3"/>
      <c r="F1535" s="3"/>
      <c r="G1535" s="3"/>
      <c r="H1535" s="3"/>
      <c r="I1535" s="3"/>
      <c r="J1535" s="3"/>
    </row>
    <row r="1536" spans="5:10" x14ac:dyDescent="0.25">
      <c r="E1536" s="3"/>
      <c r="F1536" s="3"/>
      <c r="G1536" s="3"/>
      <c r="H1536" s="3"/>
      <c r="I1536" s="3"/>
      <c r="J1536" s="3"/>
    </row>
    <row r="1537" spans="5:10" x14ac:dyDescent="0.25">
      <c r="E1537" s="3"/>
      <c r="F1537" s="3"/>
      <c r="G1537" s="3"/>
      <c r="H1537" s="3"/>
      <c r="I1537" s="3"/>
      <c r="J1537" s="3"/>
    </row>
    <row r="1538" spans="5:10" x14ac:dyDescent="0.25">
      <c r="E1538" s="3"/>
      <c r="F1538" s="3"/>
      <c r="G1538" s="3"/>
      <c r="H1538" s="3"/>
      <c r="I1538" s="3"/>
      <c r="J1538" s="3"/>
    </row>
    <row r="1539" spans="5:10" x14ac:dyDescent="0.25">
      <c r="E1539" s="3"/>
      <c r="F1539" s="3"/>
      <c r="G1539" s="3"/>
      <c r="H1539" s="3"/>
      <c r="I1539" s="3"/>
      <c r="J1539" s="3"/>
    </row>
    <row r="1540" spans="5:10" x14ac:dyDescent="0.25">
      <c r="E1540" s="3"/>
      <c r="F1540" s="3"/>
      <c r="G1540" s="3"/>
      <c r="H1540" s="3"/>
      <c r="I1540" s="3"/>
      <c r="J1540" s="3"/>
    </row>
    <row r="1541" spans="5:10" x14ac:dyDescent="0.25">
      <c r="E1541" s="3"/>
      <c r="F1541" s="3"/>
      <c r="G1541" s="3"/>
      <c r="H1541" s="3"/>
      <c r="I1541" s="3"/>
      <c r="J1541" s="3"/>
    </row>
    <row r="1542" spans="5:10" x14ac:dyDescent="0.25">
      <c r="E1542" s="3"/>
      <c r="F1542" s="3"/>
      <c r="G1542" s="3"/>
      <c r="H1542" s="3"/>
      <c r="I1542" s="3"/>
      <c r="J1542" s="3"/>
    </row>
    <row r="1543" spans="5:10" x14ac:dyDescent="0.25">
      <c r="E1543" s="3"/>
      <c r="F1543" s="3"/>
      <c r="G1543" s="3"/>
      <c r="H1543" s="3"/>
      <c r="I1543" s="3"/>
      <c r="J1543" s="3"/>
    </row>
    <row r="1544" spans="5:10" x14ac:dyDescent="0.25">
      <c r="E1544" s="3"/>
      <c r="F1544" s="3"/>
      <c r="G1544" s="3"/>
      <c r="H1544" s="3"/>
      <c r="I1544" s="3"/>
      <c r="J1544" s="3"/>
    </row>
    <row r="1545" spans="5:10" x14ac:dyDescent="0.25">
      <c r="E1545" s="3"/>
      <c r="F1545" s="3"/>
      <c r="G1545" s="3"/>
      <c r="H1545" s="3"/>
      <c r="I1545" s="3"/>
      <c r="J1545" s="3"/>
    </row>
    <row r="1546" spans="5:10" x14ac:dyDescent="0.25">
      <c r="E1546" s="3"/>
      <c r="F1546" s="3"/>
      <c r="G1546" s="3"/>
      <c r="H1546" s="3"/>
      <c r="I1546" s="3"/>
      <c r="J1546" s="3"/>
    </row>
    <row r="1547" spans="5:10" x14ac:dyDescent="0.25">
      <c r="E1547" s="3"/>
      <c r="F1547" s="3"/>
      <c r="G1547" s="3"/>
      <c r="H1547" s="3"/>
      <c r="I1547" s="3"/>
      <c r="J1547" s="3"/>
    </row>
    <row r="1548" spans="5:10" x14ac:dyDescent="0.25">
      <c r="E1548" s="3"/>
      <c r="F1548" s="3"/>
      <c r="G1548" s="3"/>
      <c r="H1548" s="3"/>
      <c r="I1548" s="3"/>
      <c r="J1548" s="3"/>
    </row>
    <row r="1549" spans="5:10" x14ac:dyDescent="0.25">
      <c r="E1549" s="3"/>
      <c r="F1549" s="3"/>
      <c r="G1549" s="3"/>
      <c r="H1549" s="3"/>
      <c r="I1549" s="3"/>
      <c r="J1549" s="3"/>
    </row>
    <row r="1550" spans="5:10" x14ac:dyDescent="0.25">
      <c r="E1550" s="3"/>
      <c r="F1550" s="3"/>
      <c r="G1550" s="3"/>
      <c r="H1550" s="3"/>
      <c r="I1550" s="3"/>
      <c r="J1550" s="3"/>
    </row>
    <row r="1551" spans="5:10" x14ac:dyDescent="0.25">
      <c r="E1551" s="3"/>
      <c r="F1551" s="3"/>
      <c r="G1551" s="3"/>
      <c r="H1551" s="3"/>
      <c r="I1551" s="3"/>
      <c r="J1551" s="3"/>
    </row>
    <row r="1552" spans="5:10" x14ac:dyDescent="0.25">
      <c r="E1552" s="3"/>
      <c r="F1552" s="3"/>
      <c r="G1552" s="3"/>
      <c r="H1552" s="3"/>
      <c r="I1552" s="3"/>
      <c r="J1552" s="3"/>
    </row>
    <row r="1553" spans="5:10" x14ac:dyDescent="0.25">
      <c r="E1553" s="3"/>
      <c r="F1553" s="3"/>
      <c r="G1553" s="3"/>
      <c r="H1553" s="3"/>
      <c r="I1553" s="3"/>
      <c r="J1553" s="3"/>
    </row>
    <row r="1554" spans="5:10" x14ac:dyDescent="0.25">
      <c r="E1554" s="3"/>
      <c r="F1554" s="3"/>
      <c r="G1554" s="3"/>
      <c r="H1554" s="3"/>
      <c r="I1554" s="3"/>
      <c r="J1554" s="3"/>
    </row>
    <row r="1555" spans="5:10" x14ac:dyDescent="0.25">
      <c r="E1555" s="3"/>
      <c r="F1555" s="3"/>
      <c r="G1555" s="3"/>
      <c r="H1555" s="3"/>
      <c r="I1555" s="3"/>
      <c r="J1555" s="3"/>
    </row>
    <row r="1556" spans="5:10" x14ac:dyDescent="0.25">
      <c r="E1556" s="3"/>
      <c r="F1556" s="3"/>
      <c r="G1556" s="3"/>
      <c r="H1556" s="3"/>
      <c r="I1556" s="3"/>
      <c r="J1556" s="3"/>
    </row>
    <row r="1557" spans="5:10" x14ac:dyDescent="0.25">
      <c r="E1557" s="3"/>
      <c r="F1557" s="3"/>
      <c r="G1557" s="3"/>
      <c r="H1557" s="3"/>
      <c r="I1557" s="3"/>
      <c r="J1557" s="3"/>
    </row>
    <row r="1558" spans="5:10" x14ac:dyDescent="0.25">
      <c r="E1558" s="3"/>
      <c r="F1558" s="3"/>
      <c r="G1558" s="3"/>
      <c r="H1558" s="3"/>
      <c r="I1558" s="3"/>
      <c r="J1558" s="3"/>
    </row>
    <row r="1559" spans="5:10" x14ac:dyDescent="0.25">
      <c r="E1559" s="3"/>
      <c r="F1559" s="3"/>
      <c r="G1559" s="3"/>
      <c r="H1559" s="3"/>
      <c r="I1559" s="3"/>
      <c r="J1559" s="3"/>
    </row>
    <row r="1560" spans="5:10" x14ac:dyDescent="0.25">
      <c r="E1560" s="3"/>
      <c r="F1560" s="3"/>
      <c r="G1560" s="3"/>
      <c r="H1560" s="3"/>
      <c r="I1560" s="3"/>
      <c r="J1560" s="3"/>
    </row>
    <row r="1561" spans="5:10" x14ac:dyDescent="0.25">
      <c r="E1561" s="3"/>
      <c r="F1561" s="3"/>
      <c r="G1561" s="3"/>
      <c r="H1561" s="3"/>
      <c r="I1561" s="3"/>
      <c r="J1561" s="3"/>
    </row>
    <row r="1562" spans="5:10" x14ac:dyDescent="0.25">
      <c r="E1562" s="3"/>
      <c r="F1562" s="3"/>
      <c r="G1562" s="3"/>
      <c r="H1562" s="3"/>
      <c r="I1562" s="3"/>
      <c r="J1562" s="3"/>
    </row>
    <row r="1563" spans="5:10" x14ac:dyDescent="0.25">
      <c r="E1563" s="3"/>
      <c r="F1563" s="3"/>
      <c r="G1563" s="3"/>
      <c r="H1563" s="3"/>
      <c r="I1563" s="3"/>
      <c r="J1563" s="3"/>
    </row>
    <row r="1564" spans="5:10" x14ac:dyDescent="0.25">
      <c r="E1564" s="3"/>
      <c r="F1564" s="3"/>
      <c r="G1564" s="3"/>
      <c r="H1564" s="3"/>
      <c r="I1564" s="3"/>
      <c r="J1564" s="3"/>
    </row>
    <row r="1565" spans="5:10" x14ac:dyDescent="0.25">
      <c r="E1565" s="3"/>
      <c r="F1565" s="3"/>
      <c r="G1565" s="3"/>
      <c r="H1565" s="3"/>
      <c r="I1565" s="3"/>
      <c r="J1565" s="3"/>
    </row>
    <row r="1566" spans="5:10" x14ac:dyDescent="0.25">
      <c r="E1566" s="3"/>
      <c r="F1566" s="3"/>
      <c r="G1566" s="3"/>
      <c r="H1566" s="3"/>
      <c r="I1566" s="3"/>
      <c r="J1566" s="3"/>
    </row>
    <row r="1567" spans="5:10" x14ac:dyDescent="0.25">
      <c r="E1567" s="3"/>
      <c r="F1567" s="3"/>
      <c r="G1567" s="3"/>
      <c r="H1567" s="3"/>
      <c r="I1567" s="3"/>
      <c r="J1567" s="3"/>
    </row>
    <row r="1568" spans="5:10" x14ac:dyDescent="0.25">
      <c r="E1568" s="3"/>
      <c r="F1568" s="3"/>
      <c r="G1568" s="3"/>
      <c r="H1568" s="3"/>
      <c r="I1568" s="3"/>
      <c r="J1568" s="3"/>
    </row>
    <row r="1569" spans="5:10" x14ac:dyDescent="0.25">
      <c r="E1569" s="3"/>
      <c r="F1569" s="3"/>
      <c r="G1569" s="3"/>
      <c r="H1569" s="3"/>
      <c r="I1569" s="3"/>
      <c r="J1569" s="3"/>
    </row>
    <row r="1570" spans="5:10" x14ac:dyDescent="0.25">
      <c r="E1570" s="3"/>
      <c r="F1570" s="3"/>
      <c r="G1570" s="3"/>
      <c r="H1570" s="3"/>
      <c r="I1570" s="3"/>
      <c r="J1570" s="3"/>
    </row>
    <row r="1571" spans="5:10" x14ac:dyDescent="0.25">
      <c r="E1571" s="3"/>
      <c r="F1571" s="3"/>
      <c r="G1571" s="3"/>
      <c r="H1571" s="3"/>
      <c r="I1571" s="3"/>
      <c r="J1571" s="3"/>
    </row>
    <row r="1572" spans="5:10" x14ac:dyDescent="0.25">
      <c r="E1572" s="3"/>
      <c r="F1572" s="3"/>
      <c r="G1572" s="3"/>
      <c r="H1572" s="3"/>
      <c r="I1572" s="3"/>
      <c r="J1572" s="3"/>
    </row>
    <row r="1573" spans="5:10" x14ac:dyDescent="0.25">
      <c r="E1573" s="3"/>
      <c r="F1573" s="3"/>
      <c r="G1573" s="3"/>
      <c r="H1573" s="3"/>
      <c r="I1573" s="3"/>
      <c r="J1573" s="3"/>
    </row>
    <row r="1574" spans="5:10" x14ac:dyDescent="0.25">
      <c r="E1574" s="3"/>
      <c r="F1574" s="3"/>
      <c r="G1574" s="3"/>
      <c r="H1574" s="3"/>
      <c r="I1574" s="3"/>
      <c r="J1574" s="3"/>
    </row>
    <row r="1575" spans="5:10" x14ac:dyDescent="0.25">
      <c r="E1575" s="3"/>
      <c r="F1575" s="3"/>
      <c r="G1575" s="3"/>
      <c r="H1575" s="3"/>
      <c r="I1575" s="3"/>
      <c r="J1575" s="3"/>
    </row>
    <row r="1576" spans="5:10" x14ac:dyDescent="0.25">
      <c r="E1576" s="3"/>
      <c r="F1576" s="3"/>
      <c r="G1576" s="3"/>
      <c r="H1576" s="3"/>
      <c r="I1576" s="3"/>
      <c r="J1576" s="3"/>
    </row>
    <row r="1577" spans="5:10" x14ac:dyDescent="0.25">
      <c r="E1577" s="3"/>
      <c r="F1577" s="3"/>
      <c r="G1577" s="3"/>
      <c r="H1577" s="3"/>
      <c r="I1577" s="3"/>
      <c r="J1577" s="3"/>
    </row>
    <row r="1578" spans="5:10" x14ac:dyDescent="0.25">
      <c r="E1578" s="3"/>
      <c r="F1578" s="3"/>
      <c r="G1578" s="3"/>
      <c r="H1578" s="3"/>
      <c r="I1578" s="3"/>
      <c r="J1578" s="3"/>
    </row>
    <row r="1579" spans="5:10" x14ac:dyDescent="0.25">
      <c r="E1579" s="3"/>
      <c r="F1579" s="3"/>
      <c r="G1579" s="3"/>
      <c r="H1579" s="3"/>
      <c r="I1579" s="3"/>
      <c r="J1579" s="3"/>
    </row>
    <row r="1580" spans="5:10" x14ac:dyDescent="0.25">
      <c r="E1580" s="3"/>
      <c r="F1580" s="3"/>
      <c r="G1580" s="3"/>
      <c r="H1580" s="3"/>
      <c r="I1580" s="3"/>
      <c r="J1580" s="3"/>
    </row>
    <row r="1581" spans="5:10" x14ac:dyDescent="0.25">
      <c r="E1581" s="3"/>
      <c r="F1581" s="3"/>
      <c r="G1581" s="3"/>
      <c r="H1581" s="3"/>
      <c r="I1581" s="3"/>
      <c r="J1581" s="3"/>
    </row>
    <row r="1582" spans="5:10" x14ac:dyDescent="0.25">
      <c r="E1582" s="3"/>
      <c r="F1582" s="3"/>
      <c r="G1582" s="3"/>
      <c r="H1582" s="3"/>
      <c r="I1582" s="3"/>
      <c r="J1582" s="3"/>
    </row>
    <row r="1583" spans="5:10" x14ac:dyDescent="0.25">
      <c r="E1583" s="3"/>
      <c r="F1583" s="3"/>
      <c r="G1583" s="3"/>
      <c r="H1583" s="3"/>
      <c r="I1583" s="3"/>
      <c r="J1583" s="3"/>
    </row>
    <row r="1584" spans="5:10" x14ac:dyDescent="0.25">
      <c r="E1584" s="3"/>
      <c r="F1584" s="3"/>
      <c r="G1584" s="3"/>
      <c r="H1584" s="3"/>
      <c r="I1584" s="3"/>
      <c r="J1584" s="3"/>
    </row>
    <row r="1585" spans="5:10" x14ac:dyDescent="0.25">
      <c r="E1585" s="3"/>
      <c r="F1585" s="3"/>
      <c r="G1585" s="3"/>
      <c r="H1585" s="3"/>
      <c r="I1585" s="3"/>
      <c r="J1585" s="3"/>
    </row>
    <row r="1586" spans="5:10" x14ac:dyDescent="0.25">
      <c r="E1586" s="3"/>
      <c r="F1586" s="3"/>
      <c r="G1586" s="3"/>
      <c r="H1586" s="3"/>
      <c r="I1586" s="3"/>
      <c r="J1586" s="3"/>
    </row>
    <row r="1587" spans="5:10" x14ac:dyDescent="0.25">
      <c r="E1587" s="3"/>
      <c r="F1587" s="3"/>
      <c r="G1587" s="3"/>
      <c r="H1587" s="3"/>
      <c r="I1587" s="3"/>
      <c r="J1587" s="3"/>
    </row>
    <row r="1588" spans="5:10" x14ac:dyDescent="0.25">
      <c r="E1588" s="3"/>
      <c r="F1588" s="3"/>
      <c r="G1588" s="3"/>
      <c r="H1588" s="3"/>
      <c r="I1588" s="3"/>
      <c r="J1588" s="3"/>
    </row>
    <row r="1589" spans="5:10" x14ac:dyDescent="0.25">
      <c r="E1589" s="3"/>
      <c r="F1589" s="3"/>
      <c r="G1589" s="3"/>
      <c r="H1589" s="3"/>
      <c r="I1589" s="3"/>
      <c r="J1589" s="3"/>
    </row>
    <row r="1590" spans="5:10" x14ac:dyDescent="0.25">
      <c r="E1590" s="3"/>
      <c r="F1590" s="3"/>
      <c r="G1590" s="3"/>
      <c r="H1590" s="3"/>
      <c r="I1590" s="3"/>
      <c r="J1590" s="3"/>
    </row>
    <row r="1591" spans="5:10" x14ac:dyDescent="0.25">
      <c r="E1591" s="3"/>
      <c r="F1591" s="3"/>
      <c r="G1591" s="3"/>
      <c r="H1591" s="3"/>
      <c r="I1591" s="3"/>
      <c r="J1591" s="3"/>
    </row>
    <row r="1592" spans="5:10" x14ac:dyDescent="0.25">
      <c r="E1592" s="3"/>
      <c r="F1592" s="3"/>
      <c r="G1592" s="3"/>
      <c r="H1592" s="3"/>
      <c r="I1592" s="3"/>
      <c r="J1592" s="3"/>
    </row>
    <row r="1593" spans="5:10" x14ac:dyDescent="0.25">
      <c r="E1593" s="3"/>
      <c r="F1593" s="3"/>
      <c r="G1593" s="3"/>
      <c r="H1593" s="3"/>
      <c r="I1593" s="3"/>
      <c r="J1593" s="3"/>
    </row>
    <row r="1594" spans="5:10" x14ac:dyDescent="0.25">
      <c r="E1594" s="3"/>
      <c r="F1594" s="3"/>
      <c r="G1594" s="3"/>
      <c r="H1594" s="3"/>
      <c r="I1594" s="3"/>
      <c r="J1594" s="3"/>
    </row>
    <row r="1595" spans="5:10" x14ac:dyDescent="0.25">
      <c r="E1595" s="3"/>
      <c r="F1595" s="3"/>
      <c r="G1595" s="3"/>
      <c r="H1595" s="3"/>
      <c r="I1595" s="3"/>
      <c r="J1595" s="3"/>
    </row>
    <row r="1596" spans="5:10" x14ac:dyDescent="0.25">
      <c r="E1596" s="3"/>
      <c r="F1596" s="3"/>
      <c r="G1596" s="3"/>
      <c r="H1596" s="3"/>
      <c r="I1596" s="3"/>
      <c r="J1596" s="3"/>
    </row>
    <row r="1597" spans="5:10" x14ac:dyDescent="0.25">
      <c r="E1597" s="3"/>
      <c r="F1597" s="3"/>
      <c r="G1597" s="3"/>
      <c r="H1597" s="3"/>
      <c r="I1597" s="3"/>
      <c r="J1597" s="3"/>
    </row>
    <row r="1598" spans="5:10" x14ac:dyDescent="0.25">
      <c r="E1598" s="3"/>
      <c r="F1598" s="3"/>
      <c r="G1598" s="3"/>
      <c r="H1598" s="3"/>
      <c r="I1598" s="3"/>
      <c r="J1598" s="3"/>
    </row>
    <row r="1599" spans="5:10" x14ac:dyDescent="0.25">
      <c r="E1599" s="3"/>
      <c r="F1599" s="3"/>
      <c r="G1599" s="3"/>
      <c r="H1599" s="3"/>
      <c r="I1599" s="3"/>
      <c r="J1599" s="3"/>
    </row>
    <row r="1600" spans="5:10" x14ac:dyDescent="0.25">
      <c r="E1600" s="3"/>
      <c r="F1600" s="3"/>
      <c r="G1600" s="3"/>
      <c r="H1600" s="3"/>
      <c r="I1600" s="3"/>
      <c r="J1600" s="3"/>
    </row>
    <row r="1601" spans="5:10" x14ac:dyDescent="0.25">
      <c r="E1601" s="3"/>
      <c r="F1601" s="3"/>
      <c r="G1601" s="3"/>
      <c r="H1601" s="3"/>
      <c r="I1601" s="3"/>
      <c r="J1601" s="3"/>
    </row>
    <row r="1602" spans="5:10" x14ac:dyDescent="0.25">
      <c r="E1602" s="3"/>
      <c r="F1602" s="3"/>
      <c r="G1602" s="3"/>
      <c r="H1602" s="3"/>
      <c r="I1602" s="3"/>
      <c r="J1602" s="3"/>
    </row>
    <row r="1603" spans="5:10" x14ac:dyDescent="0.25">
      <c r="E1603" s="3"/>
      <c r="F1603" s="3"/>
      <c r="G1603" s="3"/>
      <c r="H1603" s="3"/>
      <c r="I1603" s="3"/>
      <c r="J1603" s="3"/>
    </row>
    <row r="1604" spans="5:10" x14ac:dyDescent="0.25">
      <c r="E1604" s="3"/>
      <c r="F1604" s="3"/>
      <c r="G1604" s="3"/>
      <c r="H1604" s="3"/>
      <c r="I1604" s="3"/>
      <c r="J1604" s="3"/>
    </row>
    <row r="1605" spans="5:10" x14ac:dyDescent="0.25">
      <c r="E1605" s="3"/>
      <c r="F1605" s="3"/>
      <c r="G1605" s="3"/>
      <c r="H1605" s="3"/>
      <c r="I1605" s="3"/>
      <c r="J1605" s="3"/>
    </row>
    <row r="1606" spans="5:10" x14ac:dyDescent="0.25">
      <c r="E1606" s="3"/>
      <c r="F1606" s="3"/>
      <c r="G1606" s="3"/>
      <c r="H1606" s="3"/>
      <c r="I1606" s="3"/>
      <c r="J1606" s="3"/>
    </row>
    <row r="1607" spans="5:10" x14ac:dyDescent="0.25">
      <c r="E1607" s="3"/>
      <c r="F1607" s="3"/>
      <c r="G1607" s="3"/>
      <c r="H1607" s="3"/>
      <c r="I1607" s="3"/>
      <c r="J1607" s="3"/>
    </row>
    <row r="1608" spans="5:10" x14ac:dyDescent="0.25">
      <c r="E1608" s="3"/>
      <c r="F1608" s="3"/>
      <c r="G1608" s="3"/>
      <c r="H1608" s="3"/>
      <c r="I1608" s="3"/>
      <c r="J1608" s="3"/>
    </row>
    <row r="1609" spans="5:10" x14ac:dyDescent="0.25">
      <c r="E1609" s="3"/>
      <c r="F1609" s="3"/>
      <c r="G1609" s="3"/>
      <c r="H1609" s="3"/>
      <c r="I1609" s="3"/>
      <c r="J1609" s="3"/>
    </row>
    <row r="1610" spans="5:10" x14ac:dyDescent="0.25">
      <c r="E1610" s="3"/>
      <c r="F1610" s="3"/>
      <c r="G1610" s="3"/>
      <c r="H1610" s="3"/>
      <c r="I1610" s="3"/>
      <c r="J1610" s="3"/>
    </row>
    <row r="1611" spans="5:10" x14ac:dyDescent="0.25">
      <c r="E1611" s="3"/>
      <c r="F1611" s="3"/>
      <c r="G1611" s="3"/>
      <c r="H1611" s="3"/>
      <c r="I1611" s="3"/>
      <c r="J1611" s="3"/>
    </row>
    <row r="1612" spans="5:10" x14ac:dyDescent="0.25">
      <c r="E1612" s="3"/>
      <c r="F1612" s="3"/>
      <c r="G1612" s="3"/>
      <c r="H1612" s="3"/>
      <c r="I1612" s="3"/>
      <c r="J1612" s="3"/>
    </row>
    <row r="1613" spans="5:10" x14ac:dyDescent="0.25">
      <c r="E1613" s="3"/>
      <c r="F1613" s="3"/>
      <c r="G1613" s="3"/>
      <c r="H1613" s="3"/>
      <c r="I1613" s="3"/>
      <c r="J1613" s="3"/>
    </row>
    <row r="1614" spans="5:10" x14ac:dyDescent="0.25">
      <c r="E1614" s="3"/>
      <c r="F1614" s="3"/>
      <c r="G1614" s="3"/>
      <c r="H1614" s="3"/>
      <c r="I1614" s="3"/>
      <c r="J1614" s="3"/>
    </row>
    <row r="1615" spans="5:10" x14ac:dyDescent="0.25">
      <c r="E1615" s="3"/>
      <c r="F1615" s="3"/>
      <c r="G1615" s="3"/>
      <c r="H1615" s="3"/>
      <c r="I1615" s="3"/>
      <c r="J1615" s="3"/>
    </row>
    <row r="1616" spans="5:10" x14ac:dyDescent="0.25">
      <c r="E1616" s="3"/>
      <c r="F1616" s="3"/>
      <c r="G1616" s="3"/>
      <c r="H1616" s="3"/>
      <c r="I1616" s="3"/>
      <c r="J1616" s="3"/>
    </row>
    <row r="1617" spans="5:10" x14ac:dyDescent="0.25">
      <c r="E1617" s="3"/>
      <c r="F1617" s="3"/>
      <c r="G1617" s="3"/>
      <c r="H1617" s="3"/>
      <c r="I1617" s="3"/>
      <c r="J1617" s="3"/>
    </row>
    <row r="1618" spans="5:10" x14ac:dyDescent="0.25">
      <c r="E1618" s="3"/>
      <c r="F1618" s="3"/>
      <c r="G1618" s="3"/>
      <c r="H1618" s="3"/>
      <c r="I1618" s="3"/>
      <c r="J1618" s="3"/>
    </row>
    <row r="1619" spans="5:10" x14ac:dyDescent="0.25">
      <c r="E1619" s="3"/>
      <c r="F1619" s="3"/>
      <c r="G1619" s="3"/>
      <c r="H1619" s="3"/>
      <c r="I1619" s="3"/>
      <c r="J1619" s="3"/>
    </row>
    <row r="1620" spans="5:10" x14ac:dyDescent="0.25">
      <c r="E1620" s="3"/>
      <c r="F1620" s="3"/>
      <c r="G1620" s="3"/>
      <c r="H1620" s="3"/>
      <c r="I1620" s="3"/>
      <c r="J1620" s="3"/>
    </row>
    <row r="1621" spans="5:10" x14ac:dyDescent="0.25">
      <c r="E1621" s="3"/>
      <c r="F1621" s="3"/>
      <c r="G1621" s="3"/>
      <c r="H1621" s="3"/>
      <c r="I1621" s="3"/>
      <c r="J1621" s="3"/>
    </row>
    <row r="1622" spans="5:10" x14ac:dyDescent="0.25">
      <c r="E1622" s="3"/>
      <c r="F1622" s="3"/>
      <c r="G1622" s="3"/>
      <c r="H1622" s="3"/>
      <c r="I1622" s="3"/>
      <c r="J1622" s="3"/>
    </row>
    <row r="1623" spans="5:10" x14ac:dyDescent="0.25">
      <c r="E1623" s="3"/>
      <c r="F1623" s="3"/>
      <c r="G1623" s="3"/>
      <c r="H1623" s="3"/>
      <c r="I1623" s="3"/>
      <c r="J1623" s="3"/>
    </row>
    <row r="1624" spans="5:10" x14ac:dyDescent="0.25">
      <c r="E1624" s="3"/>
      <c r="F1624" s="3"/>
      <c r="G1624" s="3"/>
      <c r="H1624" s="3"/>
      <c r="I1624" s="3"/>
      <c r="J1624" s="3"/>
    </row>
    <row r="1625" spans="5:10" x14ac:dyDescent="0.25">
      <c r="E1625" s="3"/>
      <c r="F1625" s="3"/>
      <c r="G1625" s="3"/>
      <c r="H1625" s="3"/>
      <c r="I1625" s="3"/>
      <c r="J1625" s="3"/>
    </row>
    <row r="1626" spans="5:10" x14ac:dyDescent="0.25">
      <c r="E1626" s="3"/>
      <c r="F1626" s="3"/>
      <c r="G1626" s="3"/>
      <c r="H1626" s="3"/>
      <c r="I1626" s="3"/>
      <c r="J1626" s="3"/>
    </row>
    <row r="1627" spans="5:10" x14ac:dyDescent="0.25">
      <c r="E1627" s="3"/>
      <c r="F1627" s="3"/>
      <c r="G1627" s="3"/>
      <c r="H1627" s="3"/>
      <c r="I1627" s="3"/>
      <c r="J1627" s="3"/>
    </row>
    <row r="1628" spans="5:10" x14ac:dyDescent="0.25">
      <c r="E1628" s="3"/>
      <c r="F1628" s="3"/>
      <c r="G1628" s="3"/>
      <c r="H1628" s="3"/>
      <c r="I1628" s="3"/>
      <c r="J1628" s="3"/>
    </row>
    <row r="1629" spans="5:10" x14ac:dyDescent="0.25">
      <c r="E1629" s="3"/>
      <c r="F1629" s="3"/>
      <c r="G1629" s="3"/>
      <c r="H1629" s="3"/>
      <c r="I1629" s="3"/>
      <c r="J1629" s="3"/>
    </row>
    <row r="1630" spans="5:10" x14ac:dyDescent="0.25">
      <c r="E1630" s="3"/>
      <c r="F1630" s="3"/>
      <c r="G1630" s="3"/>
      <c r="H1630" s="3"/>
      <c r="I1630" s="3"/>
      <c r="J1630" s="3"/>
    </row>
    <row r="1631" spans="5:10" x14ac:dyDescent="0.25">
      <c r="E1631" s="3"/>
      <c r="F1631" s="3"/>
      <c r="G1631" s="3"/>
      <c r="H1631" s="3"/>
      <c r="I1631" s="3"/>
      <c r="J1631" s="3"/>
    </row>
    <row r="1632" spans="5:10" x14ac:dyDescent="0.25">
      <c r="E1632" s="3"/>
      <c r="F1632" s="3"/>
      <c r="G1632" s="3"/>
      <c r="H1632" s="3"/>
      <c r="I1632" s="3"/>
      <c r="J1632" s="3"/>
    </row>
    <row r="1633" spans="5:10" x14ac:dyDescent="0.25">
      <c r="E1633" s="3"/>
      <c r="F1633" s="3"/>
      <c r="G1633" s="3"/>
      <c r="H1633" s="3"/>
      <c r="I1633" s="3"/>
      <c r="J1633" s="3"/>
    </row>
    <row r="1634" spans="5:10" x14ac:dyDescent="0.25">
      <c r="E1634" s="3"/>
      <c r="F1634" s="3"/>
      <c r="G1634" s="3"/>
      <c r="H1634" s="3"/>
      <c r="I1634" s="3"/>
      <c r="J1634" s="3"/>
    </row>
    <row r="1635" spans="5:10" x14ac:dyDescent="0.25">
      <c r="E1635" s="3"/>
      <c r="F1635" s="3"/>
      <c r="G1635" s="3"/>
      <c r="H1635" s="3"/>
      <c r="I1635" s="3"/>
      <c r="J1635" s="3"/>
    </row>
    <row r="1636" spans="5:10" x14ac:dyDescent="0.25">
      <c r="E1636" s="3"/>
      <c r="F1636" s="3"/>
      <c r="G1636" s="3"/>
      <c r="H1636" s="3"/>
      <c r="I1636" s="3"/>
      <c r="J1636" s="3"/>
    </row>
    <row r="1637" spans="5:10" x14ac:dyDescent="0.25">
      <c r="E1637" s="3"/>
      <c r="F1637" s="3"/>
      <c r="G1637" s="3"/>
      <c r="H1637" s="3"/>
      <c r="I1637" s="3"/>
      <c r="J1637" s="3"/>
    </row>
    <row r="1638" spans="5:10" x14ac:dyDescent="0.25">
      <c r="E1638" s="3"/>
      <c r="F1638" s="3"/>
      <c r="G1638" s="3"/>
      <c r="H1638" s="3"/>
      <c r="I1638" s="3"/>
      <c r="J1638" s="3"/>
    </row>
    <row r="1639" spans="5:10" x14ac:dyDescent="0.25">
      <c r="E1639" s="3"/>
      <c r="F1639" s="3"/>
      <c r="G1639" s="3"/>
      <c r="H1639" s="3"/>
      <c r="I1639" s="3"/>
      <c r="J1639" s="3"/>
    </row>
    <row r="1640" spans="5:10" x14ac:dyDescent="0.25">
      <c r="E1640" s="3"/>
      <c r="F1640" s="3"/>
      <c r="G1640" s="3"/>
      <c r="H1640" s="3"/>
      <c r="I1640" s="3"/>
      <c r="J1640" s="3"/>
    </row>
    <row r="1641" spans="5:10" x14ac:dyDescent="0.25">
      <c r="E1641" s="3"/>
      <c r="F1641" s="3"/>
      <c r="G1641" s="3"/>
      <c r="H1641" s="3"/>
      <c r="I1641" s="3"/>
      <c r="J1641" s="3"/>
    </row>
    <row r="1642" spans="5:10" x14ac:dyDescent="0.25">
      <c r="E1642" s="3"/>
      <c r="F1642" s="3"/>
      <c r="G1642" s="3"/>
      <c r="H1642" s="3"/>
      <c r="I1642" s="3"/>
      <c r="J1642" s="3"/>
    </row>
    <row r="1643" spans="5:10" x14ac:dyDescent="0.25">
      <c r="E1643" s="3"/>
      <c r="F1643" s="3"/>
      <c r="G1643" s="3"/>
      <c r="H1643" s="3"/>
      <c r="I1643" s="3"/>
      <c r="J1643" s="3"/>
    </row>
    <row r="1644" spans="5:10" x14ac:dyDescent="0.25">
      <c r="E1644" s="3"/>
      <c r="F1644" s="3"/>
      <c r="G1644" s="3"/>
      <c r="H1644" s="3"/>
      <c r="I1644" s="3"/>
      <c r="J1644" s="3"/>
    </row>
    <row r="1645" spans="5:10" x14ac:dyDescent="0.25">
      <c r="E1645" s="3"/>
      <c r="F1645" s="3"/>
      <c r="G1645" s="3"/>
      <c r="H1645" s="3"/>
      <c r="I1645" s="3"/>
      <c r="J1645" s="3"/>
    </row>
    <row r="1646" spans="5:10" x14ac:dyDescent="0.25">
      <c r="E1646" s="3"/>
      <c r="F1646" s="3"/>
      <c r="G1646" s="3"/>
      <c r="H1646" s="3"/>
      <c r="I1646" s="3"/>
      <c r="J1646" s="3"/>
    </row>
    <row r="1647" spans="5:10" x14ac:dyDescent="0.25">
      <c r="E1647" s="3"/>
      <c r="F1647" s="3"/>
      <c r="G1647" s="3"/>
      <c r="H1647" s="3"/>
      <c r="I1647" s="3"/>
      <c r="J1647" s="3"/>
    </row>
    <row r="1648" spans="5:10" x14ac:dyDescent="0.25">
      <c r="E1648" s="3"/>
      <c r="F1648" s="3"/>
      <c r="G1648" s="3"/>
      <c r="H1648" s="3"/>
      <c r="I1648" s="3"/>
      <c r="J1648" s="3"/>
    </row>
    <row r="1649" spans="5:10" x14ac:dyDescent="0.25">
      <c r="E1649" s="3"/>
      <c r="F1649" s="3"/>
      <c r="G1649" s="3"/>
      <c r="H1649" s="3"/>
      <c r="I1649" s="3"/>
      <c r="J1649" s="3"/>
    </row>
    <row r="1650" spans="5:10" x14ac:dyDescent="0.25">
      <c r="E1650" s="3"/>
      <c r="F1650" s="3"/>
      <c r="G1650" s="3"/>
      <c r="H1650" s="3"/>
      <c r="I1650" s="3"/>
      <c r="J1650" s="3"/>
    </row>
    <row r="1651" spans="5:10" x14ac:dyDescent="0.25">
      <c r="E1651" s="3"/>
      <c r="F1651" s="3"/>
      <c r="G1651" s="3"/>
      <c r="H1651" s="3"/>
      <c r="I1651" s="3"/>
      <c r="J1651" s="3"/>
    </row>
    <row r="1652" spans="5:10" x14ac:dyDescent="0.25">
      <c r="E1652" s="3"/>
      <c r="F1652" s="3"/>
      <c r="G1652" s="3"/>
      <c r="H1652" s="3"/>
      <c r="I1652" s="3"/>
      <c r="J1652" s="3"/>
    </row>
    <row r="1653" spans="5:10" x14ac:dyDescent="0.25">
      <c r="E1653" s="3"/>
      <c r="F1653" s="3"/>
      <c r="G1653" s="3"/>
      <c r="H1653" s="3"/>
      <c r="I1653" s="3"/>
      <c r="J1653" s="3"/>
    </row>
    <row r="1654" spans="5:10" x14ac:dyDescent="0.25">
      <c r="E1654" s="3"/>
      <c r="F1654" s="3"/>
      <c r="G1654" s="3"/>
      <c r="H1654" s="3"/>
      <c r="I1654" s="3"/>
      <c r="J1654" s="3"/>
    </row>
    <row r="1655" spans="5:10" x14ac:dyDescent="0.25">
      <c r="E1655" s="3"/>
      <c r="F1655" s="3"/>
      <c r="G1655" s="3"/>
      <c r="H1655" s="3"/>
      <c r="I1655" s="3"/>
      <c r="J1655" s="3"/>
    </row>
    <row r="1656" spans="5:10" x14ac:dyDescent="0.25">
      <c r="E1656" s="3"/>
      <c r="F1656" s="3"/>
      <c r="G1656" s="3"/>
      <c r="H1656" s="3"/>
      <c r="I1656" s="3"/>
      <c r="J1656" s="3"/>
    </row>
    <row r="1657" spans="5:10" x14ac:dyDescent="0.25">
      <c r="E1657" s="3"/>
      <c r="F1657" s="3"/>
      <c r="G1657" s="3"/>
      <c r="H1657" s="3"/>
      <c r="I1657" s="3"/>
      <c r="J1657" s="3"/>
    </row>
    <row r="1658" spans="5:10" x14ac:dyDescent="0.25">
      <c r="E1658" s="3"/>
      <c r="F1658" s="3"/>
      <c r="G1658" s="3"/>
      <c r="H1658" s="3"/>
      <c r="I1658" s="3"/>
      <c r="J1658" s="3"/>
    </row>
    <row r="1659" spans="5:10" x14ac:dyDescent="0.25">
      <c r="E1659" s="3"/>
      <c r="F1659" s="3"/>
      <c r="G1659" s="3"/>
      <c r="H1659" s="3"/>
      <c r="I1659" s="3"/>
      <c r="J1659" s="3"/>
    </row>
    <row r="1660" spans="5:10" x14ac:dyDescent="0.25">
      <c r="E1660" s="3"/>
      <c r="F1660" s="3"/>
      <c r="G1660" s="3"/>
      <c r="H1660" s="3"/>
      <c r="I1660" s="3"/>
      <c r="J1660" s="3"/>
    </row>
    <row r="1661" spans="5:10" x14ac:dyDescent="0.25">
      <c r="E1661" s="3"/>
      <c r="F1661" s="3"/>
      <c r="G1661" s="3"/>
      <c r="H1661" s="3"/>
      <c r="I1661" s="3"/>
      <c r="J1661" s="3"/>
    </row>
    <row r="1662" spans="5:10" x14ac:dyDescent="0.25">
      <c r="E1662" s="3"/>
      <c r="F1662" s="3"/>
      <c r="G1662" s="3"/>
      <c r="H1662" s="3"/>
      <c r="I1662" s="3"/>
      <c r="J1662" s="3"/>
    </row>
    <row r="1663" spans="5:10" x14ac:dyDescent="0.25">
      <c r="E1663" s="3"/>
      <c r="F1663" s="3"/>
      <c r="G1663" s="3"/>
      <c r="H1663" s="3"/>
      <c r="I1663" s="3"/>
      <c r="J1663" s="3"/>
    </row>
    <row r="1664" spans="5:10" x14ac:dyDescent="0.25">
      <c r="E1664" s="3"/>
      <c r="F1664" s="3"/>
      <c r="G1664" s="3"/>
      <c r="H1664" s="3"/>
      <c r="I1664" s="3"/>
      <c r="J1664" s="3"/>
    </row>
    <row r="1665" spans="5:10" x14ac:dyDescent="0.25">
      <c r="E1665" s="3"/>
      <c r="F1665" s="3"/>
      <c r="G1665" s="3"/>
      <c r="H1665" s="3"/>
      <c r="I1665" s="3"/>
      <c r="J1665" s="3"/>
    </row>
    <row r="1666" spans="5:10" x14ac:dyDescent="0.25">
      <c r="E1666" s="3"/>
      <c r="F1666" s="3"/>
      <c r="G1666" s="3"/>
      <c r="H1666" s="3"/>
      <c r="I1666" s="3"/>
      <c r="J1666" s="3"/>
    </row>
    <row r="1667" spans="5:10" x14ac:dyDescent="0.25">
      <c r="E1667" s="3"/>
      <c r="F1667" s="3"/>
      <c r="G1667" s="3"/>
      <c r="H1667" s="3"/>
      <c r="I1667" s="3"/>
      <c r="J1667" s="3"/>
    </row>
    <row r="1668" spans="5:10" x14ac:dyDescent="0.25">
      <c r="E1668" s="3"/>
      <c r="F1668" s="3"/>
      <c r="G1668" s="3"/>
      <c r="H1668" s="3"/>
      <c r="I1668" s="3"/>
      <c r="J1668" s="3"/>
    </row>
    <row r="1669" spans="5:10" x14ac:dyDescent="0.25">
      <c r="E1669" s="3"/>
      <c r="F1669" s="3"/>
      <c r="G1669" s="3"/>
      <c r="H1669" s="3"/>
      <c r="I1669" s="3"/>
      <c r="J1669" s="3"/>
    </row>
    <row r="1670" spans="5:10" x14ac:dyDescent="0.25">
      <c r="E1670" s="3"/>
      <c r="F1670" s="3"/>
      <c r="G1670" s="3"/>
      <c r="H1670" s="3"/>
      <c r="I1670" s="3"/>
      <c r="J1670" s="3"/>
    </row>
    <row r="1671" spans="5:10" x14ac:dyDescent="0.25">
      <c r="E1671" s="3"/>
      <c r="F1671" s="3"/>
      <c r="G1671" s="3"/>
      <c r="H1671" s="3"/>
      <c r="I1671" s="3"/>
      <c r="J1671" s="3"/>
    </row>
    <row r="1672" spans="5:10" x14ac:dyDescent="0.25">
      <c r="E1672" s="3"/>
      <c r="F1672" s="3"/>
      <c r="G1672" s="3"/>
      <c r="H1672" s="3"/>
      <c r="I1672" s="3"/>
      <c r="J1672" s="3"/>
    </row>
    <row r="1673" spans="5:10" x14ac:dyDescent="0.25">
      <c r="E1673" s="3"/>
      <c r="F1673" s="3"/>
      <c r="G1673" s="3"/>
      <c r="H1673" s="3"/>
      <c r="I1673" s="3"/>
      <c r="J1673" s="3"/>
    </row>
    <row r="1674" spans="5:10" x14ac:dyDescent="0.25">
      <c r="E1674" s="3"/>
      <c r="F1674" s="3"/>
      <c r="G1674" s="3"/>
      <c r="H1674" s="3"/>
      <c r="I1674" s="3"/>
      <c r="J1674" s="3"/>
    </row>
    <row r="1675" spans="5:10" x14ac:dyDescent="0.25">
      <c r="E1675" s="3"/>
      <c r="F1675" s="3"/>
      <c r="G1675" s="3"/>
      <c r="H1675" s="3"/>
      <c r="I1675" s="3"/>
      <c r="J1675" s="3"/>
    </row>
    <row r="1676" spans="5:10" x14ac:dyDescent="0.25">
      <c r="E1676" s="3"/>
      <c r="F1676" s="3"/>
      <c r="G1676" s="3"/>
      <c r="H1676" s="3"/>
      <c r="I1676" s="3"/>
      <c r="J1676" s="3"/>
    </row>
    <row r="1677" spans="5:10" x14ac:dyDescent="0.25">
      <c r="E1677" s="3"/>
      <c r="F1677" s="3"/>
      <c r="G1677" s="3"/>
      <c r="H1677" s="3"/>
      <c r="I1677" s="3"/>
      <c r="J1677" s="3"/>
    </row>
    <row r="1678" spans="5:10" x14ac:dyDescent="0.25">
      <c r="E1678" s="3"/>
      <c r="F1678" s="3"/>
      <c r="G1678" s="3"/>
      <c r="H1678" s="3"/>
      <c r="I1678" s="3"/>
      <c r="J1678" s="3"/>
    </row>
    <row r="1679" spans="5:10" x14ac:dyDescent="0.25">
      <c r="E1679" s="3"/>
      <c r="F1679" s="3"/>
      <c r="G1679" s="3"/>
      <c r="H1679" s="3"/>
      <c r="I1679" s="3"/>
      <c r="J1679" s="3"/>
    </row>
    <row r="1680" spans="5:10" x14ac:dyDescent="0.25">
      <c r="E1680" s="3"/>
      <c r="F1680" s="3"/>
      <c r="G1680" s="3"/>
      <c r="H1680" s="3"/>
      <c r="I1680" s="3"/>
      <c r="J1680" s="3"/>
    </row>
    <row r="1681" spans="5:10" x14ac:dyDescent="0.25">
      <c r="E1681" s="3"/>
      <c r="F1681" s="3"/>
      <c r="G1681" s="3"/>
      <c r="H1681" s="3"/>
      <c r="I1681" s="3"/>
      <c r="J1681" s="3"/>
    </row>
    <row r="1682" spans="5:10" x14ac:dyDescent="0.25">
      <c r="E1682" s="3"/>
      <c r="F1682" s="3"/>
      <c r="G1682" s="3"/>
      <c r="H1682" s="3"/>
      <c r="I1682" s="3"/>
      <c r="J1682" s="3"/>
    </row>
    <row r="1683" spans="5:10" x14ac:dyDescent="0.25">
      <c r="E1683" s="3"/>
      <c r="F1683" s="3"/>
      <c r="G1683" s="3"/>
      <c r="H1683" s="3"/>
      <c r="I1683" s="3"/>
      <c r="J1683" s="3"/>
    </row>
    <row r="1684" spans="5:10" x14ac:dyDescent="0.25">
      <c r="E1684" s="3"/>
      <c r="F1684" s="3"/>
      <c r="G1684" s="3"/>
      <c r="H1684" s="3"/>
      <c r="I1684" s="3"/>
      <c r="J1684" s="3"/>
    </row>
    <row r="1685" spans="5:10" x14ac:dyDescent="0.25">
      <c r="E1685" s="3"/>
      <c r="F1685" s="3"/>
      <c r="G1685" s="3"/>
      <c r="H1685" s="3"/>
      <c r="I1685" s="3"/>
      <c r="J1685" s="3"/>
    </row>
    <row r="1686" spans="5:10" x14ac:dyDescent="0.25">
      <c r="E1686" s="3"/>
      <c r="F1686" s="3"/>
      <c r="G1686" s="3"/>
      <c r="H1686" s="3"/>
      <c r="I1686" s="3"/>
      <c r="J1686" s="3"/>
    </row>
    <row r="1687" spans="5:10" x14ac:dyDescent="0.25">
      <c r="E1687" s="3"/>
      <c r="F1687" s="3"/>
      <c r="G1687" s="3"/>
      <c r="H1687" s="3"/>
      <c r="I1687" s="3"/>
      <c r="J1687" s="3"/>
    </row>
    <row r="1688" spans="5:10" x14ac:dyDescent="0.25">
      <c r="E1688" s="3"/>
      <c r="F1688" s="3"/>
      <c r="G1688" s="3"/>
      <c r="H1688" s="3"/>
      <c r="I1688" s="3"/>
      <c r="J1688" s="3"/>
    </row>
    <row r="1689" spans="5:10" x14ac:dyDescent="0.25">
      <c r="E1689" s="3"/>
      <c r="F1689" s="3"/>
      <c r="G1689" s="3"/>
      <c r="H1689" s="3"/>
      <c r="I1689" s="3"/>
      <c r="J1689" s="3"/>
    </row>
    <row r="1690" spans="5:10" x14ac:dyDescent="0.25">
      <c r="E1690" s="3"/>
      <c r="F1690" s="3"/>
      <c r="G1690" s="3"/>
      <c r="H1690" s="3"/>
      <c r="I1690" s="3"/>
      <c r="J1690" s="3"/>
    </row>
    <row r="1691" spans="5:10" x14ac:dyDescent="0.25">
      <c r="E1691" s="3"/>
      <c r="F1691" s="3"/>
      <c r="G1691" s="3"/>
      <c r="H1691" s="3"/>
      <c r="I1691" s="3"/>
      <c r="J1691" s="3"/>
    </row>
    <row r="1692" spans="5:10" x14ac:dyDescent="0.25">
      <c r="E1692" s="3"/>
      <c r="F1692" s="3"/>
      <c r="G1692" s="3"/>
      <c r="H1692" s="3"/>
      <c r="I1692" s="3"/>
      <c r="J1692" s="3"/>
    </row>
    <row r="1693" spans="5:10" x14ac:dyDescent="0.25">
      <c r="E1693" s="3"/>
      <c r="F1693" s="3"/>
      <c r="G1693" s="3"/>
      <c r="H1693" s="3"/>
      <c r="I1693" s="3"/>
      <c r="J1693" s="3"/>
    </row>
    <row r="1694" spans="5:10" x14ac:dyDescent="0.25">
      <c r="E1694" s="3"/>
      <c r="F1694" s="3"/>
      <c r="G1694" s="3"/>
      <c r="H1694" s="3"/>
      <c r="I1694" s="3"/>
      <c r="J1694" s="3"/>
    </row>
    <row r="1695" spans="5:10" x14ac:dyDescent="0.25">
      <c r="E1695" s="3"/>
      <c r="F1695" s="3"/>
      <c r="G1695" s="3"/>
      <c r="H1695" s="3"/>
      <c r="I1695" s="3"/>
      <c r="J1695" s="3"/>
    </row>
    <row r="1696" spans="5:10" x14ac:dyDescent="0.25">
      <c r="E1696" s="3"/>
      <c r="F1696" s="3"/>
      <c r="G1696" s="3"/>
      <c r="H1696" s="3"/>
      <c r="I1696" s="3"/>
      <c r="J1696" s="3"/>
    </row>
    <row r="1697" spans="5:10" x14ac:dyDescent="0.25">
      <c r="E1697" s="3"/>
      <c r="F1697" s="3"/>
      <c r="G1697" s="3"/>
      <c r="H1697" s="3"/>
      <c r="I1697" s="3"/>
      <c r="J1697" s="3"/>
    </row>
    <row r="1698" spans="5:10" x14ac:dyDescent="0.25">
      <c r="E1698" s="3"/>
      <c r="F1698" s="3"/>
      <c r="G1698" s="3"/>
      <c r="H1698" s="3"/>
      <c r="I1698" s="3"/>
      <c r="J1698" s="3"/>
    </row>
    <row r="1699" spans="5:10" x14ac:dyDescent="0.25">
      <c r="E1699" s="3"/>
      <c r="F1699" s="3"/>
      <c r="G1699" s="3"/>
      <c r="H1699" s="3"/>
      <c r="I1699" s="3"/>
      <c r="J1699" s="3"/>
    </row>
    <row r="1700" spans="5:10" x14ac:dyDescent="0.25">
      <c r="E1700" s="3"/>
      <c r="F1700" s="3"/>
      <c r="G1700" s="3"/>
      <c r="H1700" s="3"/>
      <c r="I1700" s="3"/>
      <c r="J1700" s="3"/>
    </row>
    <row r="1701" spans="5:10" x14ac:dyDescent="0.25">
      <c r="E1701" s="3"/>
      <c r="F1701" s="3"/>
      <c r="G1701" s="3"/>
      <c r="H1701" s="3"/>
      <c r="I1701" s="3"/>
      <c r="J1701" s="3"/>
    </row>
    <row r="1702" spans="5:10" x14ac:dyDescent="0.25">
      <c r="E1702" s="3"/>
      <c r="F1702" s="3"/>
      <c r="G1702" s="3"/>
      <c r="H1702" s="3"/>
      <c r="I1702" s="3"/>
      <c r="J1702" s="3"/>
    </row>
    <row r="1703" spans="5:10" x14ac:dyDescent="0.25">
      <c r="E1703" s="3"/>
      <c r="F1703" s="3"/>
      <c r="G1703" s="3"/>
      <c r="H1703" s="3"/>
      <c r="I1703" s="3"/>
      <c r="J1703" s="3"/>
    </row>
    <row r="1704" spans="5:10" x14ac:dyDescent="0.25">
      <c r="E1704" s="3"/>
      <c r="F1704" s="3"/>
      <c r="G1704" s="3"/>
      <c r="H1704" s="3"/>
      <c r="I1704" s="3"/>
      <c r="J1704" s="3"/>
    </row>
    <row r="1705" spans="5:10" x14ac:dyDescent="0.25">
      <c r="E1705" s="3"/>
      <c r="F1705" s="3"/>
      <c r="G1705" s="3"/>
      <c r="H1705" s="3"/>
      <c r="I1705" s="3"/>
      <c r="J1705" s="3"/>
    </row>
    <row r="1706" spans="5:10" x14ac:dyDescent="0.25">
      <c r="E1706" s="3"/>
      <c r="F1706" s="3"/>
      <c r="G1706" s="3"/>
      <c r="H1706" s="3"/>
      <c r="I1706" s="3"/>
      <c r="J1706" s="3"/>
    </row>
    <row r="1707" spans="5:10" x14ac:dyDescent="0.25">
      <c r="E1707" s="3"/>
      <c r="F1707" s="3"/>
      <c r="G1707" s="3"/>
      <c r="H1707" s="3"/>
      <c r="I1707" s="3"/>
      <c r="J1707" s="3"/>
    </row>
    <row r="1708" spans="5:10" x14ac:dyDescent="0.25">
      <c r="E1708" s="3"/>
      <c r="F1708" s="3"/>
      <c r="G1708" s="3"/>
      <c r="H1708" s="3"/>
      <c r="I1708" s="3"/>
      <c r="J1708" s="3"/>
    </row>
    <row r="1709" spans="5:10" x14ac:dyDescent="0.25">
      <c r="E1709" s="3"/>
      <c r="F1709" s="3"/>
      <c r="G1709" s="3"/>
      <c r="H1709" s="3"/>
      <c r="I1709" s="3"/>
      <c r="J1709" s="3"/>
    </row>
    <row r="1710" spans="5:10" x14ac:dyDescent="0.25">
      <c r="E1710" s="3"/>
      <c r="F1710" s="3"/>
      <c r="G1710" s="3"/>
      <c r="H1710" s="3"/>
      <c r="I1710" s="3"/>
      <c r="J1710" s="3"/>
    </row>
    <row r="1711" spans="5:10" x14ac:dyDescent="0.25">
      <c r="E1711" s="3"/>
      <c r="F1711" s="3"/>
      <c r="G1711" s="3"/>
      <c r="H1711" s="3"/>
      <c r="I1711" s="3"/>
      <c r="J1711" s="3"/>
    </row>
    <row r="1712" spans="5:10" x14ac:dyDescent="0.25">
      <c r="E1712" s="3"/>
      <c r="F1712" s="3"/>
      <c r="G1712" s="3"/>
      <c r="H1712" s="3"/>
      <c r="I1712" s="3"/>
      <c r="J1712" s="3"/>
    </row>
    <row r="1713" spans="5:10" x14ac:dyDescent="0.25">
      <c r="E1713" s="3"/>
      <c r="F1713" s="3"/>
      <c r="G1713" s="3"/>
      <c r="H1713" s="3"/>
      <c r="I1713" s="3"/>
      <c r="J1713" s="3"/>
    </row>
    <row r="1714" spans="5:10" x14ac:dyDescent="0.25">
      <c r="E1714" s="3"/>
      <c r="F1714" s="3"/>
      <c r="G1714" s="3"/>
      <c r="H1714" s="3"/>
      <c r="I1714" s="3"/>
      <c r="J1714" s="3"/>
    </row>
    <row r="1715" spans="5:10" x14ac:dyDescent="0.25">
      <c r="E1715" s="3"/>
      <c r="F1715" s="3"/>
      <c r="G1715" s="3"/>
      <c r="H1715" s="3"/>
      <c r="I1715" s="3"/>
      <c r="J1715" s="3"/>
    </row>
    <row r="1716" spans="5:10" x14ac:dyDescent="0.25">
      <c r="E1716" s="3"/>
      <c r="F1716" s="3"/>
      <c r="G1716" s="3"/>
      <c r="H1716" s="3"/>
      <c r="I1716" s="3"/>
      <c r="J1716" s="3"/>
    </row>
    <row r="1717" spans="5:10" x14ac:dyDescent="0.25">
      <c r="E1717" s="3"/>
      <c r="F1717" s="3"/>
      <c r="G1717" s="3"/>
      <c r="H1717" s="3"/>
      <c r="I1717" s="3"/>
      <c r="J1717" s="3"/>
    </row>
    <row r="1718" spans="5:10" x14ac:dyDescent="0.25">
      <c r="E1718" s="3"/>
      <c r="F1718" s="3"/>
      <c r="G1718" s="3"/>
      <c r="H1718" s="3"/>
      <c r="I1718" s="3"/>
      <c r="J1718" s="3"/>
    </row>
    <row r="1719" spans="5:10" x14ac:dyDescent="0.25">
      <c r="E1719" s="3"/>
      <c r="F1719" s="3"/>
      <c r="G1719" s="3"/>
      <c r="H1719" s="3"/>
      <c r="I1719" s="3"/>
      <c r="J1719" s="3"/>
    </row>
    <row r="1720" spans="5:10" x14ac:dyDescent="0.25">
      <c r="E1720" s="3"/>
      <c r="F1720" s="3"/>
      <c r="G1720" s="3"/>
      <c r="H1720" s="3"/>
      <c r="I1720" s="3"/>
      <c r="J1720" s="3"/>
    </row>
    <row r="1721" spans="5:10" x14ac:dyDescent="0.25">
      <c r="E1721" s="3"/>
      <c r="F1721" s="3"/>
      <c r="G1721" s="3"/>
      <c r="H1721" s="3"/>
      <c r="I1721" s="3"/>
      <c r="J1721" s="3"/>
    </row>
    <row r="1722" spans="5:10" x14ac:dyDescent="0.25">
      <c r="E1722" s="3"/>
      <c r="F1722" s="3"/>
      <c r="G1722" s="3"/>
      <c r="H1722" s="3"/>
      <c r="I1722" s="3"/>
      <c r="J1722" s="3"/>
    </row>
    <row r="1723" spans="5:10" x14ac:dyDescent="0.25">
      <c r="E1723" s="3"/>
      <c r="F1723" s="3"/>
      <c r="G1723" s="3"/>
      <c r="H1723" s="3"/>
      <c r="I1723" s="3"/>
      <c r="J1723" s="3"/>
    </row>
    <row r="1724" spans="5:10" x14ac:dyDescent="0.25">
      <c r="E1724" s="3"/>
      <c r="F1724" s="3"/>
      <c r="G1724" s="3"/>
      <c r="H1724" s="3"/>
      <c r="I1724" s="3"/>
      <c r="J1724" s="3"/>
    </row>
    <row r="1725" spans="5:10" x14ac:dyDescent="0.25">
      <c r="E1725" s="3"/>
      <c r="F1725" s="3"/>
      <c r="G1725" s="3"/>
      <c r="H1725" s="3"/>
      <c r="I1725" s="3"/>
      <c r="J1725" s="3"/>
    </row>
    <row r="1726" spans="5:10" x14ac:dyDescent="0.25">
      <c r="E1726" s="3"/>
      <c r="F1726" s="3"/>
      <c r="G1726" s="3"/>
      <c r="H1726" s="3"/>
      <c r="I1726" s="3"/>
      <c r="J1726" s="3"/>
    </row>
    <row r="1727" spans="5:10" x14ac:dyDescent="0.25">
      <c r="E1727" s="3"/>
      <c r="F1727" s="3"/>
      <c r="G1727" s="3"/>
      <c r="H1727" s="3"/>
      <c r="I1727" s="3"/>
      <c r="J1727" s="3"/>
    </row>
    <row r="1728" spans="5:10" x14ac:dyDescent="0.25">
      <c r="E1728" s="3"/>
      <c r="F1728" s="3"/>
      <c r="G1728" s="3"/>
      <c r="H1728" s="3"/>
      <c r="I1728" s="3"/>
      <c r="J1728" s="3"/>
    </row>
    <row r="1729" spans="5:10" x14ac:dyDescent="0.25">
      <c r="E1729" s="3"/>
      <c r="F1729" s="3"/>
      <c r="G1729" s="3"/>
      <c r="H1729" s="3"/>
      <c r="I1729" s="3"/>
      <c r="J1729" s="3"/>
    </row>
    <row r="1730" spans="5:10" x14ac:dyDescent="0.25">
      <c r="E1730" s="3"/>
      <c r="F1730" s="3"/>
      <c r="G1730" s="3"/>
      <c r="H1730" s="3"/>
      <c r="I1730" s="3"/>
      <c r="J1730" s="3"/>
    </row>
    <row r="1731" spans="5:10" x14ac:dyDescent="0.25">
      <c r="E1731" s="3"/>
      <c r="F1731" s="3"/>
      <c r="G1731" s="3"/>
      <c r="H1731" s="3"/>
      <c r="I1731" s="3"/>
      <c r="J1731" s="3"/>
    </row>
    <row r="1732" spans="5:10" x14ac:dyDescent="0.25">
      <c r="E1732" s="3"/>
      <c r="F1732" s="3"/>
      <c r="G1732" s="3"/>
      <c r="H1732" s="3"/>
      <c r="I1732" s="3"/>
      <c r="J1732" s="3"/>
    </row>
    <row r="1733" spans="5:10" x14ac:dyDescent="0.25">
      <c r="E1733" s="3"/>
      <c r="F1733" s="3"/>
      <c r="G1733" s="3"/>
      <c r="H1733" s="3"/>
      <c r="I1733" s="3"/>
      <c r="J1733" s="3"/>
    </row>
    <row r="1734" spans="5:10" x14ac:dyDescent="0.25">
      <c r="E1734" s="3"/>
      <c r="F1734" s="3"/>
      <c r="G1734" s="3"/>
      <c r="H1734" s="3"/>
      <c r="I1734" s="3"/>
      <c r="J1734" s="3"/>
    </row>
    <row r="1735" spans="5:10" x14ac:dyDescent="0.25">
      <c r="E1735" s="3"/>
      <c r="F1735" s="3"/>
      <c r="G1735" s="3"/>
      <c r="H1735" s="3"/>
      <c r="I1735" s="3"/>
      <c r="J1735" s="3"/>
    </row>
    <row r="1736" spans="5:10" x14ac:dyDescent="0.25">
      <c r="E1736" s="3"/>
      <c r="F1736" s="3"/>
      <c r="G1736" s="3"/>
      <c r="H1736" s="3"/>
      <c r="I1736" s="3"/>
      <c r="J1736" s="3"/>
    </row>
    <row r="1737" spans="5:10" x14ac:dyDescent="0.25">
      <c r="E1737" s="3"/>
      <c r="F1737" s="3"/>
      <c r="G1737" s="3"/>
      <c r="H1737" s="3"/>
      <c r="I1737" s="3"/>
      <c r="J1737" s="3"/>
    </row>
    <row r="1738" spans="5:10" x14ac:dyDescent="0.25">
      <c r="E1738" s="3"/>
      <c r="F1738" s="3"/>
      <c r="G1738" s="3"/>
      <c r="H1738" s="3"/>
      <c r="I1738" s="3"/>
      <c r="J1738" s="3"/>
    </row>
    <row r="1739" spans="5:10" x14ac:dyDescent="0.25">
      <c r="E1739" s="3"/>
      <c r="F1739" s="3"/>
      <c r="G1739" s="3"/>
      <c r="H1739" s="3"/>
      <c r="I1739" s="3"/>
      <c r="J1739" s="3"/>
    </row>
    <row r="1740" spans="5:10" x14ac:dyDescent="0.25">
      <c r="E1740" s="3"/>
      <c r="F1740" s="3"/>
      <c r="G1740" s="3"/>
      <c r="H1740" s="3"/>
      <c r="I1740" s="3"/>
      <c r="J1740" s="3"/>
    </row>
    <row r="1741" spans="5:10" x14ac:dyDescent="0.25">
      <c r="E1741" s="3"/>
      <c r="F1741" s="3"/>
      <c r="G1741" s="3"/>
      <c r="H1741" s="3"/>
      <c r="I1741" s="3"/>
      <c r="J1741" s="3"/>
    </row>
    <row r="1742" spans="5:10" x14ac:dyDescent="0.25">
      <c r="E1742" s="3"/>
      <c r="F1742" s="3"/>
      <c r="G1742" s="3"/>
      <c r="H1742" s="3"/>
      <c r="I1742" s="3"/>
      <c r="J1742" s="3"/>
    </row>
    <row r="1743" spans="5:10" x14ac:dyDescent="0.25">
      <c r="E1743" s="3"/>
      <c r="F1743" s="3"/>
      <c r="G1743" s="3"/>
      <c r="H1743" s="3"/>
      <c r="I1743" s="3"/>
      <c r="J1743" s="3"/>
    </row>
    <row r="1744" spans="5:10" x14ac:dyDescent="0.25">
      <c r="E1744" s="3"/>
      <c r="F1744" s="3"/>
      <c r="G1744" s="3"/>
      <c r="H1744" s="3"/>
      <c r="I1744" s="3"/>
      <c r="J1744" s="3"/>
    </row>
    <row r="1745" spans="5:10" x14ac:dyDescent="0.25">
      <c r="E1745" s="3"/>
      <c r="F1745" s="3"/>
      <c r="G1745" s="3"/>
      <c r="H1745" s="3"/>
      <c r="I1745" s="3"/>
      <c r="J1745" s="3"/>
    </row>
    <row r="1746" spans="5:10" x14ac:dyDescent="0.25">
      <c r="E1746" s="3"/>
      <c r="F1746" s="3"/>
      <c r="G1746" s="3"/>
      <c r="H1746" s="3"/>
      <c r="I1746" s="3"/>
      <c r="J1746" s="3"/>
    </row>
    <row r="1747" spans="5:10" x14ac:dyDescent="0.25">
      <c r="E1747" s="3"/>
      <c r="F1747" s="3"/>
      <c r="G1747" s="3"/>
      <c r="H1747" s="3"/>
      <c r="I1747" s="3"/>
      <c r="J1747" s="3"/>
    </row>
    <row r="1748" spans="5:10" x14ac:dyDescent="0.25">
      <c r="E1748" s="3"/>
      <c r="F1748" s="3"/>
      <c r="G1748" s="3"/>
      <c r="H1748" s="3"/>
      <c r="I1748" s="3"/>
      <c r="J1748" s="3"/>
    </row>
    <row r="1749" spans="5:10" x14ac:dyDescent="0.25">
      <c r="E1749" s="3"/>
      <c r="F1749" s="3"/>
      <c r="G1749" s="3"/>
      <c r="H1749" s="3"/>
      <c r="I1749" s="3"/>
      <c r="J1749" s="3"/>
    </row>
    <row r="1750" spans="5:10" x14ac:dyDescent="0.25">
      <c r="E1750" s="3"/>
      <c r="F1750" s="3"/>
      <c r="G1750" s="3"/>
      <c r="H1750" s="3"/>
      <c r="I1750" s="3"/>
      <c r="J1750" s="3"/>
    </row>
    <row r="1751" spans="5:10" x14ac:dyDescent="0.25">
      <c r="E1751" s="3"/>
      <c r="F1751" s="3"/>
      <c r="G1751" s="3"/>
      <c r="H1751" s="3"/>
      <c r="I1751" s="3"/>
      <c r="J1751" s="3"/>
    </row>
    <row r="1752" spans="5:10" x14ac:dyDescent="0.25">
      <c r="E1752" s="3"/>
      <c r="F1752" s="3"/>
      <c r="G1752" s="3"/>
      <c r="H1752" s="3"/>
      <c r="I1752" s="3"/>
      <c r="J1752" s="3"/>
    </row>
    <row r="1753" spans="5:10" x14ac:dyDescent="0.25">
      <c r="E1753" s="3"/>
      <c r="F1753" s="3"/>
      <c r="G1753" s="3"/>
      <c r="H1753" s="3"/>
      <c r="I1753" s="3"/>
      <c r="J1753" s="3"/>
    </row>
    <row r="1754" spans="5:10" x14ac:dyDescent="0.25">
      <c r="E1754" s="3"/>
      <c r="F1754" s="3"/>
      <c r="G1754" s="3"/>
      <c r="H1754" s="3"/>
      <c r="I1754" s="3"/>
      <c r="J1754" s="3"/>
    </row>
    <row r="1755" spans="5:10" x14ac:dyDescent="0.25">
      <c r="E1755" s="3"/>
      <c r="F1755" s="3"/>
      <c r="G1755" s="3"/>
      <c r="H1755" s="3"/>
      <c r="I1755" s="3"/>
      <c r="J1755" s="3"/>
    </row>
    <row r="1756" spans="5:10" x14ac:dyDescent="0.25">
      <c r="E1756" s="3"/>
      <c r="F1756" s="3"/>
      <c r="G1756" s="3"/>
      <c r="H1756" s="3"/>
      <c r="I1756" s="3"/>
      <c r="J1756" s="3"/>
    </row>
    <row r="1757" spans="5:10" x14ac:dyDescent="0.25">
      <c r="E1757" s="3"/>
      <c r="F1757" s="3"/>
      <c r="G1757" s="3"/>
      <c r="H1757" s="3"/>
      <c r="I1757" s="3"/>
      <c r="J1757" s="3"/>
    </row>
    <row r="1758" spans="5:10" x14ac:dyDescent="0.25">
      <c r="E1758" s="3"/>
      <c r="F1758" s="3"/>
      <c r="G1758" s="3"/>
      <c r="H1758" s="3"/>
      <c r="I1758" s="3"/>
      <c r="J1758" s="3"/>
    </row>
    <row r="1759" spans="5:10" x14ac:dyDescent="0.25">
      <c r="E1759" s="3"/>
      <c r="F1759" s="3"/>
      <c r="G1759" s="3"/>
      <c r="H1759" s="3"/>
      <c r="I1759" s="3"/>
      <c r="J1759" s="3"/>
    </row>
    <row r="1760" spans="5:10" x14ac:dyDescent="0.25">
      <c r="E1760" s="3"/>
      <c r="F1760" s="3"/>
      <c r="G1760" s="3"/>
      <c r="H1760" s="3"/>
      <c r="I1760" s="3"/>
      <c r="J1760" s="3"/>
    </row>
    <row r="1761" spans="5:10" x14ac:dyDescent="0.25">
      <c r="E1761" s="3"/>
      <c r="F1761" s="3"/>
      <c r="G1761" s="3"/>
      <c r="H1761" s="3"/>
      <c r="I1761" s="3"/>
      <c r="J1761" s="3"/>
    </row>
    <row r="1762" spans="5:10" x14ac:dyDescent="0.25">
      <c r="E1762" s="3"/>
      <c r="F1762" s="3"/>
      <c r="G1762" s="3"/>
      <c r="H1762" s="3"/>
      <c r="I1762" s="3"/>
      <c r="J1762" s="3"/>
    </row>
    <row r="1763" spans="5:10" x14ac:dyDescent="0.25">
      <c r="E1763" s="3"/>
      <c r="F1763" s="3"/>
      <c r="G1763" s="3"/>
      <c r="H1763" s="3"/>
      <c r="I1763" s="3"/>
      <c r="J1763" s="3"/>
    </row>
    <row r="1764" spans="5:10" x14ac:dyDescent="0.25">
      <c r="E1764" s="3"/>
      <c r="F1764" s="3"/>
      <c r="G1764" s="3"/>
      <c r="H1764" s="3"/>
      <c r="I1764" s="3"/>
      <c r="J1764" s="3"/>
    </row>
    <row r="1765" spans="5:10" x14ac:dyDescent="0.25">
      <c r="E1765" s="3"/>
      <c r="F1765" s="3"/>
      <c r="G1765" s="3"/>
      <c r="H1765" s="3"/>
      <c r="I1765" s="3"/>
      <c r="J1765" s="3"/>
    </row>
    <row r="1766" spans="5:10" x14ac:dyDescent="0.25">
      <c r="E1766" s="3"/>
      <c r="F1766" s="3"/>
      <c r="G1766" s="3"/>
      <c r="H1766" s="3"/>
      <c r="I1766" s="3"/>
      <c r="J1766" s="3"/>
    </row>
    <row r="1767" spans="5:10" x14ac:dyDescent="0.25">
      <c r="E1767" s="3"/>
      <c r="F1767" s="3"/>
      <c r="G1767" s="3"/>
      <c r="H1767" s="3"/>
      <c r="I1767" s="3"/>
      <c r="J1767" s="3"/>
    </row>
    <row r="1768" spans="5:10" x14ac:dyDescent="0.25">
      <c r="E1768" s="3"/>
      <c r="F1768" s="3"/>
      <c r="G1768" s="3"/>
      <c r="H1768" s="3"/>
      <c r="I1768" s="3"/>
      <c r="J1768" s="3"/>
    </row>
    <row r="1769" spans="5:10" x14ac:dyDescent="0.25">
      <c r="E1769" s="3"/>
      <c r="F1769" s="3"/>
      <c r="G1769" s="3"/>
      <c r="H1769" s="3"/>
      <c r="I1769" s="3"/>
      <c r="J1769" s="3"/>
    </row>
    <row r="1770" spans="5:10" x14ac:dyDescent="0.25">
      <c r="E1770" s="3"/>
      <c r="F1770" s="3"/>
      <c r="G1770" s="3"/>
      <c r="H1770" s="3"/>
      <c r="I1770" s="3"/>
      <c r="J1770" s="3"/>
    </row>
    <row r="1771" spans="5:10" x14ac:dyDescent="0.25">
      <c r="E1771" s="3"/>
      <c r="F1771" s="3"/>
      <c r="G1771" s="3"/>
      <c r="H1771" s="3"/>
      <c r="I1771" s="3"/>
      <c r="J1771" s="3"/>
    </row>
    <row r="1772" spans="5:10" x14ac:dyDescent="0.25">
      <c r="E1772" s="3"/>
      <c r="F1772" s="3"/>
      <c r="G1772" s="3"/>
      <c r="H1772" s="3"/>
      <c r="I1772" s="3"/>
      <c r="J1772" s="3"/>
    </row>
    <row r="1773" spans="5:10" x14ac:dyDescent="0.25">
      <c r="E1773" s="3"/>
      <c r="F1773" s="3"/>
      <c r="G1773" s="3"/>
      <c r="H1773" s="3"/>
      <c r="I1773" s="3"/>
      <c r="J1773" s="3"/>
    </row>
    <row r="1774" spans="5:10" x14ac:dyDescent="0.25">
      <c r="E1774" s="3"/>
      <c r="F1774" s="3"/>
      <c r="G1774" s="3"/>
      <c r="H1774" s="3"/>
      <c r="I1774" s="3"/>
      <c r="J1774" s="3"/>
    </row>
    <row r="1775" spans="5:10" x14ac:dyDescent="0.25">
      <c r="E1775" s="3"/>
      <c r="F1775" s="3"/>
      <c r="G1775" s="3"/>
      <c r="H1775" s="3"/>
      <c r="I1775" s="3"/>
      <c r="J1775" s="3"/>
    </row>
    <row r="1776" spans="5:10" x14ac:dyDescent="0.25">
      <c r="E1776" s="3"/>
      <c r="F1776" s="3"/>
      <c r="G1776" s="3"/>
      <c r="H1776" s="3"/>
      <c r="I1776" s="3"/>
      <c r="J1776" s="3"/>
    </row>
    <row r="1777" spans="5:10" x14ac:dyDescent="0.25">
      <c r="E1777" s="3"/>
      <c r="F1777" s="3"/>
      <c r="G1777" s="3"/>
      <c r="H1777" s="3"/>
      <c r="I1777" s="3"/>
      <c r="J1777" s="3"/>
    </row>
    <row r="1778" spans="5:10" x14ac:dyDescent="0.25">
      <c r="E1778" s="3"/>
      <c r="F1778" s="3"/>
      <c r="G1778" s="3"/>
      <c r="H1778" s="3"/>
      <c r="I1778" s="3"/>
      <c r="J1778" s="3"/>
    </row>
    <row r="1779" spans="5:10" x14ac:dyDescent="0.25">
      <c r="E1779" s="3"/>
      <c r="F1779" s="3"/>
      <c r="G1779" s="3"/>
      <c r="H1779" s="3"/>
      <c r="I1779" s="3"/>
      <c r="J1779" s="3"/>
    </row>
    <row r="1780" spans="5:10" x14ac:dyDescent="0.25">
      <c r="E1780" s="3"/>
      <c r="F1780" s="3"/>
      <c r="G1780" s="3"/>
      <c r="H1780" s="3"/>
      <c r="I1780" s="3"/>
      <c r="J1780" s="3"/>
    </row>
    <row r="1781" spans="5:10" x14ac:dyDescent="0.25">
      <c r="E1781" s="3"/>
      <c r="F1781" s="3"/>
      <c r="G1781" s="3"/>
      <c r="H1781" s="3"/>
      <c r="I1781" s="3"/>
      <c r="J1781" s="3"/>
    </row>
    <row r="1782" spans="5:10" x14ac:dyDescent="0.25">
      <c r="E1782" s="3"/>
      <c r="F1782" s="3"/>
      <c r="G1782" s="3"/>
      <c r="H1782" s="3"/>
      <c r="I1782" s="3"/>
      <c r="J1782" s="3"/>
    </row>
    <row r="1783" spans="5:10" x14ac:dyDescent="0.25">
      <c r="E1783" s="3"/>
      <c r="F1783" s="3"/>
      <c r="G1783" s="3"/>
      <c r="H1783" s="3"/>
      <c r="I1783" s="3"/>
      <c r="J1783" s="3"/>
    </row>
    <row r="1784" spans="5:10" x14ac:dyDescent="0.25">
      <c r="E1784" s="3"/>
      <c r="F1784" s="3"/>
      <c r="G1784" s="3"/>
      <c r="H1784" s="3"/>
      <c r="I1784" s="3"/>
      <c r="J1784" s="3"/>
    </row>
    <row r="1785" spans="5:10" x14ac:dyDescent="0.25">
      <c r="E1785" s="3"/>
      <c r="F1785" s="3"/>
      <c r="G1785" s="3"/>
      <c r="H1785" s="3"/>
      <c r="I1785" s="3"/>
      <c r="J1785" s="3"/>
    </row>
    <row r="1786" spans="5:10" x14ac:dyDescent="0.25">
      <c r="E1786" s="3"/>
      <c r="F1786" s="3"/>
      <c r="G1786" s="3"/>
      <c r="H1786" s="3"/>
      <c r="I1786" s="3"/>
      <c r="J1786" s="3"/>
    </row>
    <row r="1787" spans="5:10" x14ac:dyDescent="0.25">
      <c r="E1787" s="3"/>
      <c r="F1787" s="3"/>
      <c r="G1787" s="3"/>
      <c r="H1787" s="3"/>
      <c r="I1787" s="3"/>
      <c r="J1787" s="3"/>
    </row>
    <row r="1788" spans="5:10" x14ac:dyDescent="0.25">
      <c r="E1788" s="3"/>
      <c r="F1788" s="3"/>
      <c r="G1788" s="3"/>
      <c r="H1788" s="3"/>
      <c r="I1788" s="3"/>
      <c r="J1788" s="3"/>
    </row>
    <row r="1789" spans="5:10" x14ac:dyDescent="0.25">
      <c r="E1789" s="3"/>
      <c r="F1789" s="3"/>
      <c r="G1789" s="3"/>
      <c r="H1789" s="3"/>
      <c r="I1789" s="3"/>
      <c r="J1789" s="3"/>
    </row>
    <row r="1790" spans="5:10" x14ac:dyDescent="0.25">
      <c r="E1790" s="3"/>
      <c r="F1790" s="3"/>
      <c r="G1790" s="3"/>
      <c r="H1790" s="3"/>
      <c r="I1790" s="3"/>
      <c r="J1790" s="3"/>
    </row>
    <row r="1791" spans="5:10" x14ac:dyDescent="0.25">
      <c r="E1791" s="3"/>
      <c r="F1791" s="3"/>
      <c r="G1791" s="3"/>
      <c r="H1791" s="3"/>
      <c r="I1791" s="3"/>
      <c r="J1791" s="3"/>
    </row>
    <row r="1792" spans="5:10" x14ac:dyDescent="0.25">
      <c r="E1792" s="3"/>
      <c r="F1792" s="3"/>
      <c r="G1792" s="3"/>
      <c r="H1792" s="3"/>
      <c r="I1792" s="3"/>
      <c r="J1792" s="3"/>
    </row>
    <row r="1793" spans="5:10" x14ac:dyDescent="0.25">
      <c r="E1793" s="3"/>
      <c r="F1793" s="3"/>
      <c r="G1793" s="3"/>
      <c r="H1793" s="3"/>
      <c r="I1793" s="3"/>
      <c r="J1793" s="3"/>
    </row>
    <row r="1794" spans="5:10" x14ac:dyDescent="0.25">
      <c r="E1794" s="3"/>
      <c r="F1794" s="3"/>
      <c r="G1794" s="3"/>
      <c r="H1794" s="3"/>
      <c r="I1794" s="3"/>
      <c r="J1794" s="3"/>
    </row>
    <row r="1795" spans="5:10" x14ac:dyDescent="0.25">
      <c r="E1795" s="3"/>
      <c r="F1795" s="3"/>
      <c r="G1795" s="3"/>
      <c r="H1795" s="3"/>
      <c r="I1795" s="3"/>
      <c r="J1795" s="3"/>
    </row>
    <row r="1796" spans="5:10" x14ac:dyDescent="0.25">
      <c r="E1796" s="3"/>
      <c r="F1796" s="3"/>
      <c r="G1796" s="3"/>
      <c r="H1796" s="3"/>
      <c r="I1796" s="3"/>
      <c r="J1796" s="3"/>
    </row>
    <row r="1797" spans="5:10" x14ac:dyDescent="0.25">
      <c r="E1797" s="3"/>
      <c r="F1797" s="3"/>
      <c r="G1797" s="3"/>
      <c r="H1797" s="3"/>
      <c r="I1797" s="3"/>
      <c r="J1797" s="3"/>
    </row>
    <row r="1798" spans="5:10" x14ac:dyDescent="0.25">
      <c r="E1798" s="3"/>
      <c r="F1798" s="3"/>
      <c r="G1798" s="3"/>
      <c r="H1798" s="3"/>
      <c r="I1798" s="3"/>
      <c r="J1798" s="3"/>
    </row>
    <row r="1799" spans="5:10" x14ac:dyDescent="0.25">
      <c r="E1799" s="3"/>
      <c r="F1799" s="3"/>
      <c r="G1799" s="3"/>
      <c r="H1799" s="3"/>
      <c r="I1799" s="3"/>
      <c r="J1799" s="3"/>
    </row>
    <row r="1800" spans="5:10" x14ac:dyDescent="0.25">
      <c r="E1800" s="3"/>
      <c r="F1800" s="3"/>
      <c r="G1800" s="3"/>
      <c r="H1800" s="3"/>
      <c r="I1800" s="3"/>
      <c r="J1800" s="3"/>
    </row>
    <row r="1801" spans="5:10" x14ac:dyDescent="0.25">
      <c r="E1801" s="3"/>
      <c r="F1801" s="3"/>
      <c r="G1801" s="3"/>
      <c r="H1801" s="3"/>
      <c r="I1801" s="3"/>
      <c r="J1801" s="3"/>
    </row>
    <row r="1802" spans="5:10" x14ac:dyDescent="0.25">
      <c r="E1802" s="3"/>
      <c r="F1802" s="3"/>
      <c r="G1802" s="3"/>
      <c r="H1802" s="3"/>
      <c r="I1802" s="3"/>
      <c r="J1802" s="3"/>
    </row>
    <row r="1803" spans="5:10" x14ac:dyDescent="0.25">
      <c r="E1803" s="3"/>
      <c r="F1803" s="3"/>
      <c r="G1803" s="3"/>
      <c r="H1803" s="3"/>
      <c r="I1803" s="3"/>
      <c r="J1803" s="3"/>
    </row>
    <row r="1804" spans="5:10" x14ac:dyDescent="0.25">
      <c r="E1804" s="3"/>
      <c r="F1804" s="3"/>
      <c r="G1804" s="3"/>
      <c r="H1804" s="3"/>
      <c r="I1804" s="3"/>
      <c r="J1804" s="3"/>
    </row>
    <row r="1805" spans="5:10" x14ac:dyDescent="0.25">
      <c r="E1805" s="3"/>
      <c r="F1805" s="3"/>
      <c r="G1805" s="3"/>
      <c r="H1805" s="3"/>
      <c r="I1805" s="3"/>
      <c r="J1805" s="3"/>
    </row>
    <row r="1806" spans="5:10" x14ac:dyDescent="0.25">
      <c r="E1806" s="3"/>
      <c r="F1806" s="3"/>
      <c r="G1806" s="3"/>
      <c r="H1806" s="3"/>
      <c r="I1806" s="3"/>
      <c r="J1806" s="3"/>
    </row>
    <row r="1807" spans="5:10" x14ac:dyDescent="0.25">
      <c r="E1807" s="3"/>
      <c r="F1807" s="3"/>
      <c r="G1807" s="3"/>
      <c r="H1807" s="3"/>
      <c r="I1807" s="3"/>
      <c r="J1807" s="3"/>
    </row>
    <row r="1808" spans="5:10" x14ac:dyDescent="0.25">
      <c r="E1808" s="3"/>
      <c r="F1808" s="3"/>
      <c r="G1808" s="3"/>
      <c r="H1808" s="3"/>
      <c r="I1808" s="3"/>
      <c r="J1808" s="3"/>
    </row>
    <row r="1809" spans="5:10" x14ac:dyDescent="0.25">
      <c r="E1809" s="3"/>
      <c r="F1809" s="3"/>
      <c r="G1809" s="3"/>
      <c r="H1809" s="3"/>
      <c r="I1809" s="3"/>
      <c r="J1809" s="3"/>
    </row>
    <row r="1810" spans="5:10" x14ac:dyDescent="0.25">
      <c r="E1810" s="3"/>
      <c r="F1810" s="3"/>
      <c r="G1810" s="3"/>
      <c r="H1810" s="3"/>
      <c r="I1810" s="3"/>
      <c r="J1810" s="3"/>
    </row>
    <row r="1811" spans="5:10" x14ac:dyDescent="0.25">
      <c r="E1811" s="3"/>
      <c r="F1811" s="3"/>
      <c r="G1811" s="3"/>
      <c r="H1811" s="3"/>
      <c r="I1811" s="3"/>
      <c r="J1811" s="3"/>
    </row>
    <row r="1812" spans="5:10" x14ac:dyDescent="0.25">
      <c r="E1812" s="3"/>
      <c r="F1812" s="3"/>
      <c r="G1812" s="3"/>
      <c r="H1812" s="3"/>
      <c r="I1812" s="3"/>
      <c r="J1812" s="3"/>
    </row>
    <row r="1813" spans="5:10" x14ac:dyDescent="0.25">
      <c r="E1813" s="3"/>
      <c r="F1813" s="3"/>
      <c r="G1813" s="3"/>
      <c r="H1813" s="3"/>
      <c r="I1813" s="3"/>
      <c r="J1813" s="3"/>
    </row>
    <row r="1814" spans="5:10" x14ac:dyDescent="0.25">
      <c r="E1814" s="3"/>
      <c r="F1814" s="3"/>
      <c r="G1814" s="3"/>
      <c r="H1814" s="3"/>
      <c r="I1814" s="3"/>
      <c r="J1814" s="3"/>
    </row>
    <row r="1815" spans="5:10" x14ac:dyDescent="0.25">
      <c r="E1815" s="3"/>
      <c r="F1815" s="3"/>
      <c r="G1815" s="3"/>
      <c r="H1815" s="3"/>
      <c r="I1815" s="3"/>
      <c r="J1815" s="3"/>
    </row>
    <row r="1816" spans="5:10" x14ac:dyDescent="0.25">
      <c r="E1816" s="3"/>
      <c r="F1816" s="3"/>
      <c r="G1816" s="3"/>
      <c r="H1816" s="3"/>
      <c r="I1816" s="3"/>
      <c r="J1816" s="3"/>
    </row>
    <row r="1817" spans="5:10" x14ac:dyDescent="0.25">
      <c r="E1817" s="3"/>
      <c r="F1817" s="3"/>
      <c r="G1817" s="3"/>
      <c r="H1817" s="3"/>
      <c r="I1817" s="3"/>
      <c r="J1817" s="3"/>
    </row>
    <row r="1818" spans="5:10" x14ac:dyDescent="0.25">
      <c r="E1818" s="3"/>
      <c r="F1818" s="3"/>
      <c r="G1818" s="3"/>
      <c r="H1818" s="3"/>
      <c r="I1818" s="3"/>
      <c r="J1818" s="3"/>
    </row>
    <row r="1819" spans="5:10" x14ac:dyDescent="0.25">
      <c r="E1819" s="3"/>
      <c r="F1819" s="3"/>
      <c r="G1819" s="3"/>
      <c r="H1819" s="3"/>
      <c r="I1819" s="3"/>
      <c r="J1819" s="3"/>
    </row>
    <row r="1820" spans="5:10" x14ac:dyDescent="0.25">
      <c r="E1820" s="3"/>
      <c r="F1820" s="3"/>
      <c r="G1820" s="3"/>
      <c r="H1820" s="3"/>
      <c r="I1820" s="3"/>
      <c r="J1820" s="3"/>
    </row>
    <row r="1821" spans="5:10" x14ac:dyDescent="0.25">
      <c r="E1821" s="3"/>
      <c r="F1821" s="3"/>
      <c r="G1821" s="3"/>
      <c r="H1821" s="3"/>
      <c r="I1821" s="3"/>
      <c r="J1821" s="3"/>
    </row>
    <row r="1822" spans="5:10" x14ac:dyDescent="0.25">
      <c r="E1822" s="3"/>
      <c r="F1822" s="3"/>
      <c r="G1822" s="3"/>
      <c r="H1822" s="3"/>
      <c r="I1822" s="3"/>
      <c r="J1822" s="3"/>
    </row>
    <row r="1823" spans="5:10" x14ac:dyDescent="0.25">
      <c r="E1823" s="3"/>
      <c r="F1823" s="3"/>
      <c r="G1823" s="3"/>
      <c r="H1823" s="3"/>
      <c r="I1823" s="3"/>
      <c r="J1823" s="3"/>
    </row>
    <row r="1824" spans="5:10" x14ac:dyDescent="0.25">
      <c r="E1824" s="3"/>
      <c r="F1824" s="3"/>
      <c r="G1824" s="3"/>
      <c r="H1824" s="3"/>
      <c r="I1824" s="3"/>
      <c r="J1824" s="3"/>
    </row>
    <row r="1825" spans="5:10" x14ac:dyDescent="0.25">
      <c r="E1825" s="3"/>
      <c r="F1825" s="3"/>
      <c r="G1825" s="3"/>
      <c r="H1825" s="3"/>
      <c r="I1825" s="3"/>
      <c r="J1825" s="3"/>
    </row>
    <row r="1826" spans="5:10" x14ac:dyDescent="0.25">
      <c r="E1826" s="3"/>
      <c r="F1826" s="3"/>
      <c r="G1826" s="3"/>
      <c r="H1826" s="3"/>
      <c r="I1826" s="3"/>
      <c r="J1826" s="3"/>
    </row>
    <row r="1827" spans="5:10" x14ac:dyDescent="0.25">
      <c r="E1827" s="3"/>
      <c r="F1827" s="3"/>
      <c r="G1827" s="3"/>
      <c r="H1827" s="3"/>
      <c r="I1827" s="3"/>
      <c r="J1827" s="3"/>
    </row>
    <row r="1828" spans="5:10" x14ac:dyDescent="0.25">
      <c r="E1828" s="3"/>
      <c r="F1828" s="3"/>
      <c r="G1828" s="3"/>
      <c r="H1828" s="3"/>
      <c r="I1828" s="3"/>
      <c r="J1828" s="3"/>
    </row>
    <row r="1829" spans="5:10" x14ac:dyDescent="0.25">
      <c r="E1829" s="3"/>
      <c r="F1829" s="3"/>
      <c r="G1829" s="3"/>
      <c r="H1829" s="3"/>
      <c r="I1829" s="3"/>
      <c r="J1829" s="3"/>
    </row>
    <row r="1830" spans="5:10" x14ac:dyDescent="0.25">
      <c r="E1830" s="3"/>
      <c r="F1830" s="3"/>
      <c r="G1830" s="3"/>
      <c r="H1830" s="3"/>
      <c r="I1830" s="3"/>
      <c r="J1830" s="3"/>
    </row>
    <row r="1831" spans="5:10" x14ac:dyDescent="0.25">
      <c r="E1831" s="3"/>
      <c r="F1831" s="3"/>
      <c r="G1831" s="3"/>
      <c r="H1831" s="3"/>
      <c r="I1831" s="3"/>
      <c r="J1831" s="3"/>
    </row>
    <row r="1832" spans="5:10" x14ac:dyDescent="0.25">
      <c r="E1832" s="3"/>
      <c r="F1832" s="3"/>
      <c r="G1832" s="3"/>
      <c r="H1832" s="3"/>
      <c r="I1832" s="3"/>
      <c r="J1832" s="3"/>
    </row>
    <row r="1833" spans="5:10" x14ac:dyDescent="0.25">
      <c r="E1833" s="3"/>
      <c r="F1833" s="3"/>
      <c r="G1833" s="3"/>
      <c r="H1833" s="3"/>
      <c r="I1833" s="3"/>
      <c r="J1833" s="3"/>
    </row>
    <row r="1834" spans="5:10" x14ac:dyDescent="0.25">
      <c r="E1834" s="3"/>
      <c r="F1834" s="3"/>
      <c r="G1834" s="3"/>
      <c r="H1834" s="3"/>
      <c r="I1834" s="3"/>
      <c r="J1834" s="3"/>
    </row>
    <row r="1835" spans="5:10" x14ac:dyDescent="0.25">
      <c r="E1835" s="3"/>
      <c r="F1835" s="3"/>
      <c r="G1835" s="3"/>
      <c r="H1835" s="3"/>
      <c r="I1835" s="3"/>
      <c r="J1835" s="3"/>
    </row>
    <row r="1836" spans="5:10" x14ac:dyDescent="0.25">
      <c r="E1836" s="3"/>
      <c r="F1836" s="3"/>
      <c r="G1836" s="3"/>
      <c r="H1836" s="3"/>
      <c r="I1836" s="3"/>
      <c r="J1836" s="3"/>
    </row>
    <row r="1837" spans="5:10" x14ac:dyDescent="0.25">
      <c r="E1837" s="3"/>
      <c r="F1837" s="3"/>
      <c r="G1837" s="3"/>
      <c r="H1837" s="3"/>
      <c r="I1837" s="3"/>
      <c r="J1837" s="3"/>
    </row>
    <row r="1838" spans="5:10" x14ac:dyDescent="0.25">
      <c r="E1838" s="3"/>
      <c r="F1838" s="3"/>
      <c r="G1838" s="3"/>
      <c r="H1838" s="3"/>
      <c r="I1838" s="3"/>
      <c r="J1838" s="3"/>
    </row>
    <row r="1839" spans="5:10" x14ac:dyDescent="0.25">
      <c r="E1839" s="3"/>
      <c r="F1839" s="3"/>
      <c r="G1839" s="3"/>
      <c r="H1839" s="3"/>
      <c r="I1839" s="3"/>
      <c r="J1839" s="3"/>
    </row>
    <row r="1840" spans="5:10" x14ac:dyDescent="0.25">
      <c r="E1840" s="3"/>
      <c r="F1840" s="3"/>
      <c r="G1840" s="3"/>
      <c r="H1840" s="3"/>
      <c r="I1840" s="3"/>
      <c r="J1840" s="3"/>
    </row>
    <row r="1841" spans="5:10" x14ac:dyDescent="0.25">
      <c r="E1841" s="3"/>
      <c r="F1841" s="3"/>
      <c r="G1841" s="3"/>
      <c r="H1841" s="3"/>
      <c r="I1841" s="3"/>
      <c r="J1841" s="3"/>
    </row>
    <row r="1842" spans="5:10" x14ac:dyDescent="0.25">
      <c r="E1842" s="3"/>
      <c r="F1842" s="3"/>
      <c r="G1842" s="3"/>
      <c r="H1842" s="3"/>
      <c r="I1842" s="3"/>
      <c r="J1842" s="3"/>
    </row>
    <row r="1843" spans="5:10" x14ac:dyDescent="0.25">
      <c r="E1843" s="3"/>
      <c r="F1843" s="3"/>
      <c r="G1843" s="3"/>
      <c r="H1843" s="3"/>
      <c r="I1843" s="3"/>
      <c r="J1843" s="3"/>
    </row>
    <row r="1844" spans="5:10" x14ac:dyDescent="0.25">
      <c r="E1844" s="3"/>
      <c r="F1844" s="3"/>
      <c r="G1844" s="3"/>
      <c r="H1844" s="3"/>
      <c r="I1844" s="3"/>
      <c r="J1844" s="3"/>
    </row>
    <row r="1845" spans="5:10" x14ac:dyDescent="0.25">
      <c r="E1845" s="3"/>
      <c r="F1845" s="3"/>
      <c r="G1845" s="3"/>
      <c r="H1845" s="3"/>
      <c r="I1845" s="3"/>
      <c r="J1845" s="3"/>
    </row>
    <row r="1846" spans="5:10" x14ac:dyDescent="0.25">
      <c r="E1846" s="3"/>
      <c r="F1846" s="3"/>
      <c r="G1846" s="3"/>
      <c r="H1846" s="3"/>
      <c r="I1846" s="3"/>
      <c r="J1846" s="3"/>
    </row>
    <row r="1847" spans="5:10" x14ac:dyDescent="0.25">
      <c r="E1847" s="3"/>
      <c r="F1847" s="3"/>
      <c r="G1847" s="3"/>
      <c r="H1847" s="3"/>
      <c r="I1847" s="3"/>
      <c r="J1847" s="3"/>
    </row>
    <row r="1848" spans="5:10" x14ac:dyDescent="0.25">
      <c r="E1848" s="3"/>
      <c r="F1848" s="3"/>
      <c r="G1848" s="3"/>
      <c r="H1848" s="3"/>
      <c r="I1848" s="3"/>
      <c r="J1848" s="3"/>
    </row>
    <row r="1849" spans="5:10" x14ac:dyDescent="0.25">
      <c r="E1849" s="3"/>
      <c r="F1849" s="3"/>
      <c r="G1849" s="3"/>
      <c r="H1849" s="3"/>
      <c r="I1849" s="3"/>
      <c r="J1849" s="3"/>
    </row>
    <row r="1850" spans="5:10" x14ac:dyDescent="0.25">
      <c r="E1850" s="3"/>
      <c r="F1850" s="3"/>
      <c r="G1850" s="3"/>
      <c r="H1850" s="3"/>
      <c r="I1850" s="3"/>
      <c r="J1850" s="3"/>
    </row>
    <row r="1851" spans="5:10" x14ac:dyDescent="0.25">
      <c r="E1851" s="3"/>
      <c r="F1851" s="3"/>
      <c r="G1851" s="3"/>
      <c r="H1851" s="3"/>
      <c r="I1851" s="3"/>
      <c r="J1851" s="3"/>
    </row>
    <row r="1852" spans="5:10" x14ac:dyDescent="0.25">
      <c r="E1852" s="3"/>
      <c r="F1852" s="3"/>
      <c r="G1852" s="3"/>
      <c r="H1852" s="3"/>
      <c r="I1852" s="3"/>
      <c r="J1852" s="3"/>
    </row>
    <row r="1853" spans="5:10" x14ac:dyDescent="0.25">
      <c r="E1853" s="3"/>
      <c r="F1853" s="3"/>
      <c r="G1853" s="3"/>
      <c r="H1853" s="3"/>
      <c r="I1853" s="3"/>
      <c r="J1853" s="3"/>
    </row>
    <row r="1854" spans="5:10" x14ac:dyDescent="0.25">
      <c r="E1854" s="3"/>
      <c r="F1854" s="3"/>
      <c r="G1854" s="3"/>
      <c r="H1854" s="3"/>
      <c r="I1854" s="3"/>
      <c r="J1854" s="3"/>
    </row>
    <row r="1855" spans="5:10" x14ac:dyDescent="0.25">
      <c r="E1855" s="3"/>
      <c r="F1855" s="3"/>
      <c r="G1855" s="3"/>
      <c r="H1855" s="3"/>
      <c r="I1855" s="3"/>
      <c r="J1855" s="3"/>
    </row>
    <row r="1856" spans="5:10" x14ac:dyDescent="0.25">
      <c r="E1856" s="3"/>
      <c r="F1856" s="3"/>
      <c r="G1856" s="3"/>
      <c r="H1856" s="3"/>
      <c r="I1856" s="3"/>
      <c r="J1856" s="3"/>
    </row>
    <row r="1857" spans="5:10" x14ac:dyDescent="0.25">
      <c r="E1857" s="3"/>
      <c r="F1857" s="3"/>
      <c r="G1857" s="3"/>
      <c r="H1857" s="3"/>
      <c r="I1857" s="3"/>
      <c r="J1857" s="3"/>
    </row>
    <row r="1858" spans="5:10" x14ac:dyDescent="0.25">
      <c r="E1858" s="3"/>
      <c r="F1858" s="3"/>
      <c r="G1858" s="3"/>
      <c r="H1858" s="3"/>
      <c r="I1858" s="3"/>
      <c r="J1858" s="3"/>
    </row>
    <row r="1859" spans="5:10" x14ac:dyDescent="0.25">
      <c r="E1859" s="3"/>
      <c r="F1859" s="3"/>
      <c r="G1859" s="3"/>
      <c r="H1859" s="3"/>
      <c r="I1859" s="3"/>
      <c r="J1859" s="3"/>
    </row>
    <row r="1860" spans="5:10" x14ac:dyDescent="0.25">
      <c r="E1860" s="3"/>
      <c r="F1860" s="3"/>
      <c r="G1860" s="3"/>
      <c r="H1860" s="3"/>
      <c r="I1860" s="3"/>
      <c r="J1860" s="3"/>
    </row>
    <row r="1861" spans="5:10" x14ac:dyDescent="0.25">
      <c r="E1861" s="3"/>
      <c r="F1861" s="3"/>
      <c r="G1861" s="3"/>
      <c r="H1861" s="3"/>
      <c r="I1861" s="3"/>
      <c r="J1861" s="3"/>
    </row>
    <row r="1862" spans="5:10" x14ac:dyDescent="0.25">
      <c r="E1862" s="3"/>
      <c r="F1862" s="3"/>
      <c r="G1862" s="3"/>
      <c r="H1862" s="3"/>
      <c r="I1862" s="3"/>
      <c r="J1862" s="3"/>
    </row>
    <row r="1863" spans="5:10" x14ac:dyDescent="0.25">
      <c r="E1863" s="3"/>
      <c r="F1863" s="3"/>
      <c r="G1863" s="3"/>
      <c r="H1863" s="3"/>
      <c r="I1863" s="3"/>
      <c r="J1863" s="3"/>
    </row>
    <row r="1864" spans="5:10" x14ac:dyDescent="0.25">
      <c r="E1864" s="3"/>
      <c r="F1864" s="3"/>
      <c r="G1864" s="3"/>
      <c r="H1864" s="3"/>
      <c r="I1864" s="3"/>
      <c r="J1864" s="3"/>
    </row>
    <row r="1865" spans="5:10" x14ac:dyDescent="0.25">
      <c r="E1865" s="3"/>
      <c r="F1865" s="3"/>
      <c r="G1865" s="3"/>
      <c r="H1865" s="3"/>
      <c r="I1865" s="3"/>
      <c r="J1865" s="3"/>
    </row>
    <row r="1866" spans="5:10" x14ac:dyDescent="0.25">
      <c r="E1866" s="3"/>
      <c r="F1866" s="3"/>
      <c r="G1866" s="3"/>
      <c r="H1866" s="3"/>
      <c r="I1866" s="3"/>
      <c r="J1866" s="3"/>
    </row>
    <row r="1867" spans="5:10" x14ac:dyDescent="0.25">
      <c r="E1867" s="3"/>
      <c r="F1867" s="3"/>
      <c r="G1867" s="3"/>
      <c r="H1867" s="3"/>
      <c r="I1867" s="3"/>
      <c r="J1867" s="3"/>
    </row>
    <row r="1868" spans="5:10" x14ac:dyDescent="0.25">
      <c r="E1868" s="3"/>
      <c r="F1868" s="3"/>
      <c r="G1868" s="3"/>
      <c r="H1868" s="3"/>
      <c r="I1868" s="3"/>
      <c r="J1868" s="3"/>
    </row>
    <row r="1869" spans="5:10" x14ac:dyDescent="0.25">
      <c r="E1869" s="3"/>
      <c r="F1869" s="3"/>
      <c r="G1869" s="3"/>
      <c r="H1869" s="3"/>
      <c r="I1869" s="3"/>
      <c r="J1869" s="3"/>
    </row>
    <row r="1870" spans="5:10" x14ac:dyDescent="0.25">
      <c r="E1870" s="3"/>
      <c r="F1870" s="3"/>
      <c r="G1870" s="3"/>
      <c r="H1870" s="3"/>
      <c r="I1870" s="3"/>
      <c r="J1870" s="3"/>
    </row>
    <row r="1871" spans="5:10" x14ac:dyDescent="0.25">
      <c r="E1871" s="3"/>
      <c r="F1871" s="3"/>
      <c r="G1871" s="3"/>
      <c r="H1871" s="3"/>
      <c r="I1871" s="3"/>
      <c r="J1871" s="3"/>
    </row>
    <row r="1872" spans="5:10" x14ac:dyDescent="0.25">
      <c r="E1872" s="3"/>
      <c r="F1872" s="3"/>
      <c r="G1872" s="3"/>
      <c r="H1872" s="3"/>
      <c r="I1872" s="3"/>
      <c r="J1872" s="3"/>
    </row>
    <row r="1873" spans="5:10" x14ac:dyDescent="0.25">
      <c r="E1873" s="3"/>
      <c r="F1873" s="3"/>
      <c r="G1873" s="3"/>
      <c r="H1873" s="3"/>
      <c r="I1873" s="3"/>
      <c r="J1873" s="3"/>
    </row>
    <row r="1874" spans="5:10" x14ac:dyDescent="0.25">
      <c r="E1874" s="3"/>
      <c r="F1874" s="3"/>
      <c r="G1874" s="3"/>
      <c r="H1874" s="3"/>
      <c r="I1874" s="3"/>
      <c r="J1874" s="3"/>
    </row>
    <row r="1875" spans="5:10" x14ac:dyDescent="0.25">
      <c r="E1875" s="3"/>
      <c r="F1875" s="3"/>
      <c r="G1875" s="3"/>
      <c r="H1875" s="3"/>
      <c r="I1875" s="3"/>
      <c r="J1875" s="3"/>
    </row>
    <row r="1876" spans="5:10" x14ac:dyDescent="0.25">
      <c r="E1876" s="3"/>
      <c r="F1876" s="3"/>
      <c r="G1876" s="3"/>
      <c r="H1876" s="3"/>
      <c r="I1876" s="3"/>
      <c r="J1876" s="3"/>
    </row>
    <row r="1877" spans="5:10" x14ac:dyDescent="0.25">
      <c r="E1877" s="3"/>
      <c r="F1877" s="3"/>
      <c r="G1877" s="3"/>
      <c r="H1877" s="3"/>
      <c r="I1877" s="3"/>
      <c r="J1877" s="3"/>
    </row>
    <row r="1878" spans="5:10" x14ac:dyDescent="0.25">
      <c r="E1878" s="3"/>
      <c r="F1878" s="3"/>
      <c r="G1878" s="3"/>
      <c r="H1878" s="3"/>
      <c r="I1878" s="3"/>
      <c r="J1878" s="3"/>
    </row>
    <row r="1879" spans="5:10" x14ac:dyDescent="0.25">
      <c r="E1879" s="3"/>
      <c r="F1879" s="3"/>
      <c r="G1879" s="3"/>
      <c r="H1879" s="3"/>
      <c r="I1879" s="3"/>
      <c r="J1879" s="3"/>
    </row>
    <row r="1880" spans="5:10" x14ac:dyDescent="0.25">
      <c r="E1880" s="3"/>
      <c r="F1880" s="3"/>
      <c r="G1880" s="3"/>
      <c r="H1880" s="3"/>
      <c r="I1880" s="3"/>
      <c r="J1880" s="3"/>
    </row>
    <row r="1881" spans="5:10" x14ac:dyDescent="0.25">
      <c r="E1881" s="3"/>
      <c r="F1881" s="3"/>
      <c r="G1881" s="3"/>
      <c r="H1881" s="3"/>
      <c r="I1881" s="3"/>
      <c r="J1881" s="3"/>
    </row>
    <row r="1882" spans="5:10" x14ac:dyDescent="0.25">
      <c r="E1882" s="3"/>
      <c r="F1882" s="3"/>
      <c r="G1882" s="3"/>
      <c r="H1882" s="3"/>
      <c r="I1882" s="3"/>
      <c r="J1882" s="3"/>
    </row>
    <row r="1883" spans="5:10" x14ac:dyDescent="0.25">
      <c r="E1883" s="3"/>
      <c r="F1883" s="3"/>
      <c r="G1883" s="3"/>
      <c r="H1883" s="3"/>
      <c r="I1883" s="3"/>
      <c r="J1883" s="3"/>
    </row>
    <row r="1884" spans="5:10" x14ac:dyDescent="0.25">
      <c r="E1884" s="3"/>
      <c r="F1884" s="3"/>
      <c r="G1884" s="3"/>
      <c r="H1884" s="3"/>
      <c r="I1884" s="3"/>
      <c r="J1884" s="3"/>
    </row>
    <row r="1885" spans="5:10" x14ac:dyDescent="0.25">
      <c r="E1885" s="3"/>
      <c r="F1885" s="3"/>
      <c r="G1885" s="3"/>
      <c r="H1885" s="3"/>
      <c r="I1885" s="3"/>
      <c r="J1885" s="3"/>
    </row>
    <row r="1886" spans="5:10" x14ac:dyDescent="0.25">
      <c r="E1886" s="3"/>
      <c r="F1886" s="3"/>
      <c r="G1886" s="3"/>
      <c r="H1886" s="3"/>
      <c r="I1886" s="3"/>
      <c r="J1886" s="3"/>
    </row>
    <row r="1887" spans="5:10" x14ac:dyDescent="0.25">
      <c r="E1887" s="3"/>
      <c r="F1887" s="3"/>
      <c r="G1887" s="3"/>
      <c r="H1887" s="3"/>
      <c r="I1887" s="3"/>
      <c r="J1887" s="3"/>
    </row>
    <row r="1888" spans="5:10" x14ac:dyDescent="0.25">
      <c r="E1888" s="3"/>
      <c r="F1888" s="3"/>
      <c r="G1888" s="3"/>
      <c r="H1888" s="3"/>
      <c r="I1888" s="3"/>
      <c r="J1888" s="3"/>
    </row>
    <row r="1889" spans="5:10" x14ac:dyDescent="0.25">
      <c r="E1889" s="3"/>
      <c r="F1889" s="3"/>
      <c r="G1889" s="3"/>
      <c r="H1889" s="3"/>
      <c r="I1889" s="3"/>
      <c r="J1889" s="3"/>
    </row>
    <row r="1890" spans="5:10" x14ac:dyDescent="0.25">
      <c r="E1890" s="3"/>
      <c r="F1890" s="3"/>
      <c r="G1890" s="3"/>
      <c r="H1890" s="3"/>
      <c r="I1890" s="3"/>
      <c r="J1890" s="3"/>
    </row>
    <row r="1891" spans="5:10" x14ac:dyDescent="0.25">
      <c r="E1891" s="3"/>
      <c r="F1891" s="3"/>
      <c r="G1891" s="3"/>
      <c r="H1891" s="3"/>
      <c r="I1891" s="3"/>
      <c r="J1891" s="3"/>
    </row>
    <row r="1892" spans="5:10" x14ac:dyDescent="0.25">
      <c r="E1892" s="3"/>
      <c r="F1892" s="3"/>
      <c r="G1892" s="3"/>
      <c r="H1892" s="3"/>
      <c r="I1892" s="3"/>
      <c r="J1892" s="3"/>
    </row>
    <row r="1893" spans="5:10" x14ac:dyDescent="0.25">
      <c r="E1893" s="3"/>
      <c r="F1893" s="3"/>
      <c r="G1893" s="3"/>
      <c r="H1893" s="3"/>
      <c r="I1893" s="3"/>
      <c r="J1893" s="3"/>
    </row>
    <row r="1894" spans="5:10" x14ac:dyDescent="0.25">
      <c r="E1894" s="3"/>
      <c r="F1894" s="3"/>
      <c r="G1894" s="3"/>
      <c r="H1894" s="3"/>
      <c r="I1894" s="3"/>
      <c r="J1894" s="3"/>
    </row>
    <row r="1895" spans="5:10" x14ac:dyDescent="0.25">
      <c r="E1895" s="3"/>
      <c r="F1895" s="3"/>
      <c r="G1895" s="3"/>
      <c r="H1895" s="3"/>
      <c r="I1895" s="3"/>
      <c r="J1895" s="3"/>
    </row>
    <row r="1896" spans="5:10" x14ac:dyDescent="0.25">
      <c r="E1896" s="3"/>
      <c r="F1896" s="3"/>
      <c r="G1896" s="3"/>
      <c r="H1896" s="3"/>
      <c r="I1896" s="3"/>
      <c r="J1896" s="3"/>
    </row>
    <row r="1897" spans="5:10" x14ac:dyDescent="0.25">
      <c r="E1897" s="3"/>
      <c r="F1897" s="3"/>
      <c r="G1897" s="3"/>
      <c r="H1897" s="3"/>
      <c r="I1897" s="3"/>
      <c r="J1897" s="3"/>
    </row>
    <row r="1898" spans="5:10" x14ac:dyDescent="0.25">
      <c r="E1898" s="3"/>
      <c r="F1898" s="3"/>
      <c r="G1898" s="3"/>
      <c r="H1898" s="3"/>
      <c r="I1898" s="3"/>
      <c r="J1898" s="3"/>
    </row>
    <row r="1899" spans="5:10" x14ac:dyDescent="0.25">
      <c r="E1899" s="3"/>
      <c r="F1899" s="3"/>
      <c r="G1899" s="3"/>
      <c r="H1899" s="3"/>
      <c r="I1899" s="3"/>
      <c r="J1899" s="3"/>
    </row>
    <row r="1900" spans="5:10" x14ac:dyDescent="0.25">
      <c r="E1900" s="3"/>
      <c r="F1900" s="3"/>
      <c r="G1900" s="3"/>
      <c r="H1900" s="3"/>
      <c r="I1900" s="3"/>
      <c r="J1900" s="3"/>
    </row>
    <row r="1901" spans="5:10" x14ac:dyDescent="0.25">
      <c r="E1901" s="3"/>
      <c r="F1901" s="3"/>
      <c r="G1901" s="3"/>
      <c r="H1901" s="3"/>
      <c r="I1901" s="3"/>
      <c r="J1901" s="3"/>
    </row>
    <row r="1902" spans="5:10" x14ac:dyDescent="0.25">
      <c r="E1902" s="3"/>
      <c r="F1902" s="3"/>
      <c r="G1902" s="3"/>
      <c r="H1902" s="3"/>
      <c r="I1902" s="3"/>
      <c r="J1902" s="3"/>
    </row>
    <row r="1903" spans="5:10" x14ac:dyDescent="0.25">
      <c r="E1903" s="3"/>
      <c r="F1903" s="3"/>
      <c r="G1903" s="3"/>
      <c r="H1903" s="3"/>
      <c r="I1903" s="3"/>
      <c r="J1903" s="3"/>
    </row>
    <row r="1904" spans="5:10" x14ac:dyDescent="0.25">
      <c r="E1904" s="3"/>
      <c r="F1904" s="3"/>
      <c r="G1904" s="3"/>
      <c r="H1904" s="3"/>
      <c r="I1904" s="3"/>
      <c r="J1904" s="3"/>
    </row>
    <row r="1905" spans="5:10" x14ac:dyDescent="0.25">
      <c r="E1905" s="3"/>
      <c r="F1905" s="3"/>
      <c r="G1905" s="3"/>
      <c r="H1905" s="3"/>
      <c r="I1905" s="3"/>
      <c r="J1905" s="3"/>
    </row>
    <row r="1906" spans="5:10" x14ac:dyDescent="0.25">
      <c r="E1906" s="3"/>
      <c r="F1906" s="3"/>
      <c r="G1906" s="3"/>
      <c r="H1906" s="3"/>
      <c r="I1906" s="3"/>
      <c r="J1906" s="3"/>
    </row>
    <row r="1907" spans="5:10" x14ac:dyDescent="0.25">
      <c r="E1907" s="3"/>
      <c r="F1907" s="3"/>
      <c r="G1907" s="3"/>
      <c r="H1907" s="3"/>
      <c r="I1907" s="3"/>
      <c r="J1907" s="3"/>
    </row>
    <row r="1908" spans="5:10" x14ac:dyDescent="0.25">
      <c r="E1908" s="3"/>
      <c r="F1908" s="3"/>
      <c r="G1908" s="3"/>
      <c r="H1908" s="3"/>
      <c r="I1908" s="3"/>
      <c r="J1908" s="3"/>
    </row>
    <row r="1909" spans="5:10" x14ac:dyDescent="0.25">
      <c r="E1909" s="3"/>
      <c r="F1909" s="3"/>
      <c r="G1909" s="3"/>
      <c r="H1909" s="3"/>
      <c r="I1909" s="3"/>
      <c r="J1909" s="3"/>
    </row>
    <row r="1910" spans="5:10" x14ac:dyDescent="0.25">
      <c r="E1910" s="3"/>
      <c r="F1910" s="3"/>
      <c r="G1910" s="3"/>
      <c r="H1910" s="3"/>
      <c r="I1910" s="3"/>
      <c r="J1910" s="3"/>
    </row>
    <row r="1911" spans="5:10" x14ac:dyDescent="0.25">
      <c r="E1911" s="3"/>
      <c r="F1911" s="3"/>
      <c r="G1911" s="3"/>
      <c r="H1911" s="3"/>
      <c r="I1911" s="3"/>
      <c r="J1911" s="3"/>
    </row>
    <row r="1912" spans="5:10" x14ac:dyDescent="0.25">
      <c r="E1912" s="3"/>
      <c r="F1912" s="3"/>
      <c r="G1912" s="3"/>
      <c r="H1912" s="3"/>
      <c r="I1912" s="3"/>
      <c r="J1912" s="3"/>
    </row>
    <row r="1913" spans="5:10" x14ac:dyDescent="0.25">
      <c r="E1913" s="3"/>
      <c r="F1913" s="3"/>
      <c r="G1913" s="3"/>
      <c r="H1913" s="3"/>
      <c r="I1913" s="3"/>
      <c r="J1913" s="3"/>
    </row>
    <row r="1914" spans="5:10" x14ac:dyDescent="0.25">
      <c r="E1914" s="3"/>
      <c r="F1914" s="3"/>
      <c r="G1914" s="3"/>
      <c r="H1914" s="3"/>
      <c r="I1914" s="3"/>
      <c r="J1914" s="3"/>
    </row>
    <row r="1915" spans="5:10" x14ac:dyDescent="0.25">
      <c r="E1915" s="3"/>
      <c r="F1915" s="3"/>
      <c r="G1915" s="3"/>
      <c r="H1915" s="3"/>
      <c r="I1915" s="3"/>
      <c r="J1915" s="3"/>
    </row>
    <row r="1916" spans="5:10" x14ac:dyDescent="0.25">
      <c r="E1916" s="3"/>
      <c r="F1916" s="3"/>
      <c r="G1916" s="3"/>
      <c r="H1916" s="3"/>
      <c r="I1916" s="3"/>
      <c r="J1916" s="3"/>
    </row>
    <row r="1917" spans="5:10" x14ac:dyDescent="0.25">
      <c r="E1917" s="3"/>
      <c r="F1917" s="3"/>
      <c r="G1917" s="3"/>
      <c r="H1917" s="3"/>
      <c r="I1917" s="3"/>
      <c r="J1917" s="3"/>
    </row>
    <row r="1918" spans="5:10" x14ac:dyDescent="0.25">
      <c r="E1918" s="3"/>
      <c r="F1918" s="3"/>
      <c r="G1918" s="3"/>
      <c r="H1918" s="3"/>
      <c r="I1918" s="3"/>
      <c r="J1918" s="3"/>
    </row>
    <row r="1919" spans="5:10" x14ac:dyDescent="0.25">
      <c r="E1919" s="3"/>
      <c r="F1919" s="3"/>
      <c r="G1919" s="3"/>
      <c r="H1919" s="3"/>
      <c r="I1919" s="3"/>
      <c r="J1919" s="3"/>
    </row>
    <row r="1920" spans="5:10" x14ac:dyDescent="0.25">
      <c r="E1920" s="3"/>
      <c r="F1920" s="3"/>
      <c r="G1920" s="3"/>
      <c r="H1920" s="3"/>
      <c r="I1920" s="3"/>
      <c r="J1920" s="3"/>
    </row>
    <row r="1921" spans="5:10" x14ac:dyDescent="0.25">
      <c r="E1921" s="3"/>
      <c r="F1921" s="3"/>
      <c r="G1921" s="3"/>
      <c r="H1921" s="3"/>
      <c r="I1921" s="3"/>
      <c r="J1921" s="3"/>
    </row>
    <row r="1922" spans="5:10" x14ac:dyDescent="0.25">
      <c r="E1922" s="3"/>
      <c r="F1922" s="3"/>
      <c r="G1922" s="3"/>
      <c r="H1922" s="3"/>
      <c r="I1922" s="3"/>
      <c r="J1922" s="3"/>
    </row>
    <row r="1923" spans="5:10" x14ac:dyDescent="0.25">
      <c r="E1923" s="3"/>
      <c r="F1923" s="3"/>
      <c r="G1923" s="3"/>
      <c r="H1923" s="3"/>
      <c r="I1923" s="3"/>
      <c r="J1923" s="3"/>
    </row>
    <row r="1924" spans="5:10" x14ac:dyDescent="0.25">
      <c r="E1924" s="3"/>
      <c r="F1924" s="3"/>
      <c r="G1924" s="3"/>
      <c r="H1924" s="3"/>
      <c r="I1924" s="3"/>
      <c r="J1924" s="3"/>
    </row>
    <row r="1925" spans="5:10" x14ac:dyDescent="0.25">
      <c r="E1925" s="3"/>
      <c r="F1925" s="3"/>
      <c r="G1925" s="3"/>
      <c r="H1925" s="3"/>
      <c r="I1925" s="3"/>
      <c r="J1925" s="3"/>
    </row>
    <row r="1926" spans="5:10" x14ac:dyDescent="0.25">
      <c r="E1926" s="3"/>
      <c r="F1926" s="3"/>
      <c r="G1926" s="3"/>
      <c r="H1926" s="3"/>
      <c r="I1926" s="3"/>
      <c r="J1926" s="3"/>
    </row>
    <row r="1927" spans="5:10" x14ac:dyDescent="0.25">
      <c r="E1927" s="3"/>
      <c r="F1927" s="3"/>
      <c r="G1927" s="3"/>
      <c r="H1927" s="3"/>
      <c r="I1927" s="3"/>
      <c r="J1927" s="3"/>
    </row>
    <row r="1928" spans="5:10" x14ac:dyDescent="0.25">
      <c r="E1928" s="3"/>
      <c r="F1928" s="3"/>
      <c r="G1928" s="3"/>
      <c r="H1928" s="3"/>
      <c r="I1928" s="3"/>
      <c r="J1928" s="3"/>
    </row>
    <row r="1929" spans="5:10" x14ac:dyDescent="0.25">
      <c r="E1929" s="3"/>
      <c r="F1929" s="3"/>
      <c r="G1929" s="3"/>
      <c r="H1929" s="3"/>
      <c r="I1929" s="3"/>
      <c r="J1929" s="3"/>
    </row>
    <row r="1930" spans="5:10" x14ac:dyDescent="0.25">
      <c r="E1930" s="3"/>
      <c r="F1930" s="3"/>
      <c r="G1930" s="3"/>
      <c r="H1930" s="3"/>
      <c r="I1930" s="3"/>
      <c r="J1930" s="3"/>
    </row>
    <row r="1931" spans="5:10" x14ac:dyDescent="0.25">
      <c r="E1931" s="3"/>
      <c r="F1931" s="3"/>
      <c r="G1931" s="3"/>
      <c r="H1931" s="3"/>
      <c r="I1931" s="3"/>
      <c r="J1931" s="3"/>
    </row>
    <row r="1932" spans="5:10" x14ac:dyDescent="0.25">
      <c r="E1932" s="3"/>
      <c r="F1932" s="3"/>
      <c r="G1932" s="3"/>
      <c r="H1932" s="3"/>
      <c r="I1932" s="3"/>
      <c r="J1932" s="3"/>
    </row>
    <row r="1933" spans="5:10" x14ac:dyDescent="0.25">
      <c r="E1933" s="3"/>
      <c r="F1933" s="3"/>
      <c r="G1933" s="3"/>
      <c r="H1933" s="3"/>
      <c r="I1933" s="3"/>
      <c r="J1933" s="3"/>
    </row>
    <row r="1934" spans="5:10" x14ac:dyDescent="0.25">
      <c r="E1934" s="3"/>
      <c r="F1934" s="3"/>
      <c r="G1934" s="3"/>
      <c r="H1934" s="3"/>
      <c r="I1934" s="3"/>
      <c r="J1934" s="3"/>
    </row>
    <row r="1935" spans="5:10" x14ac:dyDescent="0.25">
      <c r="E1935" s="3"/>
      <c r="F1935" s="3"/>
      <c r="G1935" s="3"/>
      <c r="H1935" s="3"/>
      <c r="I1935" s="3"/>
      <c r="J1935" s="3"/>
    </row>
    <row r="1936" spans="5:10" x14ac:dyDescent="0.25">
      <c r="E1936" s="3"/>
      <c r="F1936" s="3"/>
      <c r="G1936" s="3"/>
      <c r="H1936" s="3"/>
      <c r="I1936" s="3"/>
      <c r="J1936" s="3"/>
    </row>
    <row r="1937" spans="5:10" x14ac:dyDescent="0.25">
      <c r="E1937" s="3"/>
      <c r="F1937" s="3"/>
      <c r="G1937" s="3"/>
      <c r="H1937" s="3"/>
      <c r="I1937" s="3"/>
      <c r="J1937" s="3"/>
    </row>
    <row r="1938" spans="5:10" x14ac:dyDescent="0.25">
      <c r="E1938" s="3"/>
      <c r="F1938" s="3"/>
      <c r="G1938" s="3"/>
      <c r="H1938" s="3"/>
      <c r="I1938" s="3"/>
      <c r="J1938" s="3"/>
    </row>
    <row r="1939" spans="5:10" x14ac:dyDescent="0.25">
      <c r="E1939" s="3"/>
      <c r="F1939" s="3"/>
      <c r="G1939" s="3"/>
      <c r="H1939" s="3"/>
      <c r="I1939" s="3"/>
      <c r="J1939" s="3"/>
    </row>
    <row r="1940" spans="5:10" x14ac:dyDescent="0.25">
      <c r="E1940" s="3"/>
      <c r="F1940" s="3"/>
      <c r="G1940" s="3"/>
      <c r="H1940" s="3"/>
      <c r="I1940" s="3"/>
      <c r="J1940" s="3"/>
    </row>
    <row r="1941" spans="5:10" x14ac:dyDescent="0.25">
      <c r="E1941" s="3"/>
      <c r="F1941" s="3"/>
      <c r="G1941" s="3"/>
      <c r="H1941" s="3"/>
      <c r="I1941" s="3"/>
      <c r="J1941" s="3"/>
    </row>
    <row r="1942" spans="5:10" x14ac:dyDescent="0.25">
      <c r="E1942" s="3"/>
      <c r="F1942" s="3"/>
      <c r="G1942" s="3"/>
      <c r="H1942" s="3"/>
      <c r="I1942" s="3"/>
      <c r="J1942" s="3"/>
    </row>
    <row r="1943" spans="5:10" x14ac:dyDescent="0.25">
      <c r="E1943" s="3"/>
      <c r="F1943" s="3"/>
      <c r="G1943" s="3"/>
      <c r="H1943" s="3"/>
      <c r="I1943" s="3"/>
      <c r="J1943" s="3"/>
    </row>
    <row r="1944" spans="5:10" x14ac:dyDescent="0.25">
      <c r="E1944" s="3"/>
      <c r="F1944" s="3"/>
      <c r="G1944" s="3"/>
      <c r="H1944" s="3"/>
      <c r="I1944" s="3"/>
      <c r="J1944" s="3"/>
    </row>
    <row r="1945" spans="5:10" x14ac:dyDescent="0.25">
      <c r="E1945" s="3"/>
      <c r="F1945" s="3"/>
      <c r="G1945" s="3"/>
      <c r="H1945" s="3"/>
      <c r="I1945" s="3"/>
      <c r="J1945" s="3"/>
    </row>
    <row r="1946" spans="5:10" x14ac:dyDescent="0.25">
      <c r="E1946" s="3"/>
      <c r="F1946" s="3"/>
      <c r="G1946" s="3"/>
      <c r="H1946" s="3"/>
      <c r="I1946" s="3"/>
      <c r="J1946" s="3"/>
    </row>
    <row r="1947" spans="5:10" x14ac:dyDescent="0.25">
      <c r="E1947" s="3"/>
      <c r="F1947" s="3"/>
      <c r="G1947" s="3"/>
      <c r="H1947" s="3"/>
      <c r="I1947" s="3"/>
      <c r="J1947" s="3"/>
    </row>
    <row r="1948" spans="5:10" x14ac:dyDescent="0.25">
      <c r="E1948" s="3"/>
      <c r="F1948" s="3"/>
      <c r="G1948" s="3"/>
      <c r="H1948" s="3"/>
      <c r="I1948" s="3"/>
      <c r="J1948" s="3"/>
    </row>
    <row r="1949" spans="5:10" x14ac:dyDescent="0.25">
      <c r="E1949" s="3"/>
      <c r="F1949" s="3"/>
      <c r="G1949" s="3"/>
      <c r="H1949" s="3"/>
      <c r="I1949" s="3"/>
      <c r="J1949" s="3"/>
    </row>
    <row r="1950" spans="5:10" x14ac:dyDescent="0.25">
      <c r="E1950" s="3"/>
      <c r="F1950" s="3"/>
      <c r="G1950" s="3"/>
      <c r="H1950" s="3"/>
      <c r="I1950" s="3"/>
      <c r="J1950" s="3"/>
    </row>
    <row r="1951" spans="5:10" x14ac:dyDescent="0.25">
      <c r="E1951" s="3"/>
      <c r="F1951" s="3"/>
      <c r="G1951" s="3"/>
      <c r="H1951" s="3"/>
      <c r="I1951" s="3"/>
      <c r="J1951" s="3"/>
    </row>
    <row r="1952" spans="5:10" x14ac:dyDescent="0.25">
      <c r="E1952" s="3"/>
      <c r="F1952" s="3"/>
      <c r="G1952" s="3"/>
      <c r="H1952" s="3"/>
      <c r="I1952" s="3"/>
      <c r="J1952" s="3"/>
    </row>
    <row r="1953" spans="5:10" x14ac:dyDescent="0.25">
      <c r="E1953" s="3"/>
      <c r="F1953" s="3"/>
      <c r="G1953" s="3"/>
      <c r="H1953" s="3"/>
      <c r="I1953" s="3"/>
      <c r="J1953" s="3"/>
    </row>
    <row r="1954" spans="5:10" x14ac:dyDescent="0.25">
      <c r="E1954" s="3"/>
      <c r="F1954" s="3"/>
      <c r="G1954" s="3"/>
      <c r="H1954" s="3"/>
      <c r="I1954" s="3"/>
      <c r="J1954" s="3"/>
    </row>
    <row r="1955" spans="5:10" x14ac:dyDescent="0.25">
      <c r="E1955" s="3"/>
      <c r="F1955" s="3"/>
      <c r="G1955" s="3"/>
      <c r="H1955" s="3"/>
      <c r="I1955" s="3"/>
      <c r="J1955" s="3"/>
    </row>
    <row r="1956" spans="5:10" x14ac:dyDescent="0.25">
      <c r="E1956" s="3"/>
      <c r="F1956" s="3"/>
      <c r="G1956" s="3"/>
      <c r="H1956" s="3"/>
      <c r="I1956" s="3"/>
      <c r="J1956" s="3"/>
    </row>
    <row r="1957" spans="5:10" x14ac:dyDescent="0.25">
      <c r="E1957" s="3"/>
      <c r="F1957" s="3"/>
      <c r="G1957" s="3"/>
      <c r="H1957" s="3"/>
      <c r="I1957" s="3"/>
      <c r="J1957" s="3"/>
    </row>
    <row r="1958" spans="5:10" x14ac:dyDescent="0.25">
      <c r="E1958" s="3"/>
      <c r="F1958" s="3"/>
      <c r="G1958" s="3"/>
      <c r="H1958" s="3"/>
      <c r="I1958" s="3"/>
      <c r="J1958" s="3"/>
    </row>
    <row r="1959" spans="5:10" x14ac:dyDescent="0.25">
      <c r="E1959" s="3"/>
      <c r="F1959" s="3"/>
      <c r="G1959" s="3"/>
      <c r="H1959" s="3"/>
      <c r="I1959" s="3"/>
      <c r="J1959" s="3"/>
    </row>
    <row r="1960" spans="5:10" x14ac:dyDescent="0.25">
      <c r="E1960" s="3"/>
      <c r="F1960" s="3"/>
      <c r="G1960" s="3"/>
      <c r="H1960" s="3"/>
      <c r="I1960" s="3"/>
      <c r="J1960" s="3"/>
    </row>
    <row r="1961" spans="5:10" x14ac:dyDescent="0.25">
      <c r="E1961" s="3"/>
      <c r="F1961" s="3"/>
      <c r="G1961" s="3"/>
      <c r="H1961" s="3"/>
      <c r="I1961" s="3"/>
      <c r="J1961" s="3"/>
    </row>
    <row r="1962" spans="5:10" x14ac:dyDescent="0.25">
      <c r="E1962" s="3"/>
      <c r="F1962" s="3"/>
      <c r="G1962" s="3"/>
      <c r="H1962" s="3"/>
      <c r="I1962" s="3"/>
      <c r="J1962" s="3"/>
    </row>
    <row r="1963" spans="5:10" x14ac:dyDescent="0.25">
      <c r="E1963" s="3"/>
      <c r="F1963" s="3"/>
      <c r="G1963" s="3"/>
      <c r="H1963" s="3"/>
      <c r="I1963" s="3"/>
      <c r="J1963" s="3"/>
    </row>
    <row r="1964" spans="5:10" x14ac:dyDescent="0.25">
      <c r="E1964" s="3"/>
      <c r="F1964" s="3"/>
      <c r="G1964" s="3"/>
      <c r="H1964" s="3"/>
      <c r="I1964" s="3"/>
      <c r="J1964" s="3"/>
    </row>
    <row r="1965" spans="5:10" x14ac:dyDescent="0.25">
      <c r="E1965" s="3"/>
      <c r="F1965" s="3"/>
      <c r="G1965" s="3"/>
      <c r="H1965" s="3"/>
      <c r="I1965" s="3"/>
      <c r="J1965" s="3"/>
    </row>
    <row r="1966" spans="5:10" x14ac:dyDescent="0.25">
      <c r="E1966" s="3"/>
      <c r="F1966" s="3"/>
      <c r="G1966" s="3"/>
      <c r="H1966" s="3"/>
      <c r="I1966" s="3"/>
      <c r="J1966" s="3"/>
    </row>
    <row r="1967" spans="5:10" x14ac:dyDescent="0.25">
      <c r="E1967" s="3"/>
      <c r="F1967" s="3"/>
      <c r="G1967" s="3"/>
      <c r="H1967" s="3"/>
      <c r="I1967" s="3"/>
      <c r="J1967" s="3"/>
    </row>
    <row r="1968" spans="5:10" x14ac:dyDescent="0.25">
      <c r="E1968" s="3"/>
      <c r="F1968" s="3"/>
      <c r="G1968" s="3"/>
      <c r="H1968" s="3"/>
      <c r="I1968" s="3"/>
      <c r="J1968" s="3"/>
    </row>
    <row r="1969" spans="5:10" x14ac:dyDescent="0.25">
      <c r="E1969" s="3"/>
      <c r="F1969" s="3"/>
      <c r="G1969" s="3"/>
      <c r="H1969" s="3"/>
      <c r="I1969" s="3"/>
      <c r="J1969" s="3"/>
    </row>
    <row r="1970" spans="5:10" x14ac:dyDescent="0.25">
      <c r="E1970" s="3"/>
      <c r="F1970" s="3"/>
      <c r="G1970" s="3"/>
      <c r="H1970" s="3"/>
      <c r="I1970" s="3"/>
      <c r="J1970" s="3"/>
    </row>
    <row r="1971" spans="5:10" x14ac:dyDescent="0.25">
      <c r="E1971" s="3"/>
      <c r="F1971" s="3"/>
      <c r="G1971" s="3"/>
      <c r="H1971" s="3"/>
      <c r="I1971" s="3"/>
      <c r="J1971" s="3"/>
    </row>
    <row r="1972" spans="5:10" x14ac:dyDescent="0.25">
      <c r="E1972" s="3"/>
      <c r="F1972" s="3"/>
      <c r="G1972" s="3"/>
      <c r="H1972" s="3"/>
      <c r="I1972" s="3"/>
      <c r="J1972" s="3"/>
    </row>
    <row r="1973" spans="5:10" x14ac:dyDescent="0.25">
      <c r="E1973" s="3"/>
      <c r="F1973" s="3"/>
      <c r="G1973" s="3"/>
      <c r="H1973" s="3"/>
      <c r="I1973" s="3"/>
      <c r="J1973" s="3"/>
    </row>
    <row r="1974" spans="5:10" x14ac:dyDescent="0.25">
      <c r="E1974" s="3"/>
      <c r="F1974" s="3"/>
      <c r="G1974" s="3"/>
      <c r="H1974" s="3"/>
      <c r="I1974" s="3"/>
      <c r="J1974" s="3"/>
    </row>
    <row r="1975" spans="5:10" x14ac:dyDescent="0.25">
      <c r="E1975" s="3"/>
      <c r="F1975" s="3"/>
      <c r="G1975" s="3"/>
      <c r="H1975" s="3"/>
      <c r="I1975" s="3"/>
      <c r="J1975" s="3"/>
    </row>
    <row r="1976" spans="5:10" x14ac:dyDescent="0.25">
      <c r="E1976" s="3"/>
      <c r="F1976" s="3"/>
      <c r="G1976" s="3"/>
      <c r="H1976" s="3"/>
      <c r="I1976" s="3"/>
      <c r="J1976" s="3"/>
    </row>
    <row r="1977" spans="5:10" x14ac:dyDescent="0.25">
      <c r="E1977" s="3"/>
      <c r="F1977" s="3"/>
      <c r="G1977" s="3"/>
      <c r="H1977" s="3"/>
      <c r="I1977" s="3"/>
      <c r="J1977" s="3"/>
    </row>
    <row r="1978" spans="5:10" x14ac:dyDescent="0.25">
      <c r="E1978" s="3"/>
      <c r="F1978" s="3"/>
      <c r="G1978" s="3"/>
      <c r="H1978" s="3"/>
      <c r="I1978" s="3"/>
      <c r="J1978" s="3"/>
    </row>
    <row r="1979" spans="5:10" x14ac:dyDescent="0.25">
      <c r="E1979" s="3"/>
      <c r="F1979" s="3"/>
      <c r="G1979" s="3"/>
      <c r="H1979" s="3"/>
      <c r="I1979" s="3"/>
      <c r="J1979" s="3"/>
    </row>
    <row r="1980" spans="5:10" x14ac:dyDescent="0.25">
      <c r="E1980" s="3"/>
      <c r="F1980" s="3"/>
      <c r="G1980" s="3"/>
      <c r="H1980" s="3"/>
      <c r="I1980" s="3"/>
      <c r="J1980" s="3"/>
    </row>
    <row r="1981" spans="5:10" x14ac:dyDescent="0.25">
      <c r="E1981" s="3"/>
      <c r="F1981" s="3"/>
      <c r="G1981" s="3"/>
      <c r="H1981" s="3"/>
      <c r="I1981" s="3"/>
      <c r="J1981" s="3"/>
    </row>
    <row r="1982" spans="5:10" x14ac:dyDescent="0.25">
      <c r="E1982" s="3"/>
      <c r="F1982" s="3"/>
      <c r="G1982" s="3"/>
      <c r="H1982" s="3"/>
      <c r="I1982" s="3"/>
      <c r="J1982" s="3"/>
    </row>
    <row r="1983" spans="5:10" x14ac:dyDescent="0.25">
      <c r="E1983" s="3"/>
      <c r="F1983" s="3"/>
      <c r="G1983" s="3"/>
      <c r="H1983" s="3"/>
      <c r="I1983" s="3"/>
      <c r="J1983" s="3"/>
    </row>
    <row r="1984" spans="5:10" x14ac:dyDescent="0.25">
      <c r="E1984" s="3"/>
      <c r="F1984" s="3"/>
      <c r="G1984" s="3"/>
      <c r="H1984" s="3"/>
      <c r="I1984" s="3"/>
      <c r="J1984" s="3"/>
    </row>
    <row r="1985" spans="5:10" x14ac:dyDescent="0.25">
      <c r="E1985" s="3"/>
      <c r="F1985" s="3"/>
      <c r="G1985" s="3"/>
      <c r="H1985" s="3"/>
      <c r="I1985" s="3"/>
      <c r="J1985" s="3"/>
    </row>
    <row r="1986" spans="5:10" x14ac:dyDescent="0.25">
      <c r="E1986" s="3"/>
      <c r="F1986" s="3"/>
      <c r="G1986" s="3"/>
      <c r="H1986" s="3"/>
      <c r="I1986" s="3"/>
      <c r="J1986" s="3"/>
    </row>
    <row r="1987" spans="5:10" x14ac:dyDescent="0.25">
      <c r="E1987" s="3"/>
      <c r="F1987" s="3"/>
      <c r="G1987" s="3"/>
      <c r="H1987" s="3"/>
      <c r="I1987" s="3"/>
      <c r="J1987" s="3"/>
    </row>
    <row r="1988" spans="5:10" x14ac:dyDescent="0.25">
      <c r="E1988" s="3"/>
      <c r="F1988" s="3"/>
      <c r="G1988" s="3"/>
      <c r="H1988" s="3"/>
      <c r="I1988" s="3"/>
      <c r="J1988" s="3"/>
    </row>
    <row r="1989" spans="5:10" x14ac:dyDescent="0.25">
      <c r="E1989" s="3"/>
      <c r="F1989" s="3"/>
      <c r="G1989" s="3"/>
      <c r="H1989" s="3"/>
      <c r="I1989" s="3"/>
      <c r="J1989" s="3"/>
    </row>
    <row r="1990" spans="5:10" x14ac:dyDescent="0.25">
      <c r="E1990" s="3"/>
      <c r="F1990" s="3"/>
      <c r="G1990" s="3"/>
      <c r="H1990" s="3"/>
      <c r="I1990" s="3"/>
      <c r="J1990" s="3"/>
    </row>
    <row r="1991" spans="5:10" x14ac:dyDescent="0.25">
      <c r="E1991" s="3"/>
      <c r="F1991" s="3"/>
      <c r="G1991" s="3"/>
      <c r="H1991" s="3"/>
      <c r="I1991" s="3"/>
      <c r="J1991" s="3"/>
    </row>
    <row r="1992" spans="5:10" x14ac:dyDescent="0.25">
      <c r="E1992" s="3"/>
      <c r="F1992" s="3"/>
      <c r="G1992" s="3"/>
      <c r="H1992" s="3"/>
      <c r="I1992" s="3"/>
      <c r="J1992" s="3"/>
    </row>
    <row r="1993" spans="5:10" x14ac:dyDescent="0.25">
      <c r="E1993" s="3"/>
      <c r="F1993" s="3"/>
      <c r="G1993" s="3"/>
      <c r="H1993" s="3"/>
      <c r="I1993" s="3"/>
      <c r="J1993" s="3"/>
    </row>
    <row r="1994" spans="5:10" x14ac:dyDescent="0.25">
      <c r="E1994" s="3"/>
      <c r="F1994" s="3"/>
      <c r="G1994" s="3"/>
      <c r="H1994" s="3"/>
      <c r="I1994" s="3"/>
      <c r="J1994" s="3"/>
    </row>
    <row r="1995" spans="5:10" x14ac:dyDescent="0.25">
      <c r="E1995" s="3"/>
      <c r="F1995" s="3"/>
      <c r="G1995" s="3"/>
      <c r="H1995" s="3"/>
      <c r="I1995" s="3"/>
      <c r="J1995" s="3"/>
    </row>
    <row r="1996" spans="5:10" x14ac:dyDescent="0.25">
      <c r="E1996" s="3"/>
      <c r="F1996" s="3"/>
      <c r="G1996" s="3"/>
      <c r="H1996" s="3"/>
      <c r="I1996" s="3"/>
      <c r="J1996" s="3"/>
    </row>
    <row r="1997" spans="5:10" x14ac:dyDescent="0.25">
      <c r="E1997" s="3"/>
      <c r="F1997" s="3"/>
      <c r="G1997" s="3"/>
      <c r="H1997" s="3"/>
      <c r="I1997" s="3"/>
      <c r="J1997" s="3"/>
    </row>
    <row r="1998" spans="5:10" x14ac:dyDescent="0.25">
      <c r="E1998" s="3"/>
      <c r="F1998" s="3"/>
      <c r="G1998" s="3"/>
      <c r="H1998" s="3"/>
      <c r="I1998" s="3"/>
      <c r="J1998" s="3"/>
    </row>
    <row r="1999" spans="5:10" x14ac:dyDescent="0.25">
      <c r="E1999" s="3"/>
      <c r="F1999" s="3"/>
      <c r="G1999" s="3"/>
      <c r="H1999" s="3"/>
      <c r="I1999" s="3"/>
      <c r="J1999" s="3"/>
    </row>
    <row r="2000" spans="5:10" x14ac:dyDescent="0.25">
      <c r="E2000" s="3"/>
      <c r="F2000" s="3"/>
      <c r="G2000" s="3"/>
      <c r="H2000" s="3"/>
      <c r="I2000" s="3"/>
      <c r="J2000" s="3"/>
    </row>
    <row r="2001" spans="5:10" x14ac:dyDescent="0.25">
      <c r="E2001" s="3"/>
      <c r="F2001" s="3"/>
      <c r="G2001" s="3"/>
      <c r="H2001" s="3"/>
      <c r="I2001" s="3"/>
      <c r="J2001" s="3"/>
    </row>
    <row r="2002" spans="5:10" x14ac:dyDescent="0.25">
      <c r="E2002" s="3"/>
      <c r="F2002" s="3"/>
      <c r="G2002" s="3"/>
      <c r="H2002" s="3"/>
      <c r="I2002" s="3"/>
      <c r="J2002" s="3"/>
    </row>
    <row r="2003" spans="5:10" x14ac:dyDescent="0.25">
      <c r="E2003" s="3"/>
      <c r="F2003" s="3"/>
      <c r="G2003" s="3"/>
      <c r="H2003" s="3"/>
      <c r="I2003" s="3"/>
      <c r="J2003" s="3"/>
    </row>
    <row r="2004" spans="5:10" x14ac:dyDescent="0.25">
      <c r="E2004" s="3"/>
      <c r="F2004" s="3"/>
      <c r="G2004" s="3"/>
      <c r="H2004" s="3"/>
      <c r="I2004" s="3"/>
      <c r="J2004" s="3"/>
    </row>
    <row r="2005" spans="5:10" x14ac:dyDescent="0.25">
      <c r="E2005" s="3"/>
      <c r="F2005" s="3"/>
      <c r="G2005" s="3"/>
      <c r="H2005" s="3"/>
      <c r="I2005" s="3"/>
      <c r="J2005" s="3"/>
    </row>
    <row r="2006" spans="5:10" x14ac:dyDescent="0.25">
      <c r="E2006" s="3"/>
      <c r="F2006" s="3"/>
      <c r="G2006" s="3"/>
      <c r="H2006" s="3"/>
      <c r="I2006" s="3"/>
      <c r="J2006" s="3"/>
    </row>
    <row r="2007" spans="5:10" x14ac:dyDescent="0.25">
      <c r="E2007" s="3"/>
      <c r="F2007" s="3"/>
      <c r="G2007" s="3"/>
      <c r="H2007" s="3"/>
      <c r="I2007" s="3"/>
      <c r="J2007" s="3"/>
    </row>
    <row r="2008" spans="5:10" x14ac:dyDescent="0.25">
      <c r="E2008" s="3"/>
      <c r="F2008" s="3"/>
      <c r="G2008" s="3"/>
      <c r="H2008" s="3"/>
      <c r="I2008" s="3"/>
      <c r="J2008" s="3"/>
    </row>
    <row r="2009" spans="5:10" x14ac:dyDescent="0.25">
      <c r="E2009" s="3"/>
      <c r="F2009" s="3"/>
      <c r="G2009" s="3"/>
      <c r="H2009" s="3"/>
      <c r="I2009" s="3"/>
      <c r="J2009" s="3"/>
    </row>
    <row r="2010" spans="5:10" x14ac:dyDescent="0.25">
      <c r="E2010" s="3"/>
      <c r="F2010" s="3"/>
      <c r="G2010" s="3"/>
      <c r="H2010" s="3"/>
      <c r="I2010" s="3"/>
      <c r="J2010" s="3"/>
    </row>
    <row r="2011" spans="5:10" x14ac:dyDescent="0.25">
      <c r="E2011" s="3"/>
      <c r="F2011" s="3"/>
      <c r="G2011" s="3"/>
      <c r="H2011" s="3"/>
      <c r="I2011" s="3"/>
      <c r="J2011" s="3"/>
    </row>
    <row r="2012" spans="5:10" x14ac:dyDescent="0.25">
      <c r="E2012" s="3"/>
      <c r="F2012" s="3"/>
      <c r="G2012" s="3"/>
      <c r="H2012" s="3"/>
      <c r="I2012" s="3"/>
      <c r="J2012" s="3"/>
    </row>
    <row r="2013" spans="5:10" x14ac:dyDescent="0.25">
      <c r="E2013" s="3"/>
      <c r="F2013" s="3"/>
      <c r="G2013" s="3"/>
      <c r="H2013" s="3"/>
      <c r="I2013" s="3"/>
      <c r="J2013" s="3"/>
    </row>
    <row r="2014" spans="5:10" x14ac:dyDescent="0.25">
      <c r="E2014" s="3"/>
      <c r="F2014" s="3"/>
      <c r="G2014" s="3"/>
      <c r="H2014" s="3"/>
      <c r="I2014" s="3"/>
      <c r="J2014" s="3"/>
    </row>
    <row r="2015" spans="5:10" x14ac:dyDescent="0.25">
      <c r="E2015" s="3"/>
      <c r="F2015" s="3"/>
      <c r="G2015" s="3"/>
      <c r="H2015" s="3"/>
      <c r="I2015" s="3"/>
      <c r="J2015" s="3"/>
    </row>
    <row r="2016" spans="5:10" x14ac:dyDescent="0.25">
      <c r="E2016" s="3"/>
      <c r="F2016" s="3"/>
      <c r="G2016" s="3"/>
      <c r="H2016" s="3"/>
      <c r="I2016" s="3"/>
      <c r="J2016" s="3"/>
    </row>
    <row r="2017" spans="5:10" x14ac:dyDescent="0.25">
      <c r="E2017" s="3"/>
      <c r="F2017" s="3"/>
      <c r="G2017" s="3"/>
      <c r="H2017" s="3"/>
      <c r="I2017" s="3"/>
      <c r="J2017" s="3"/>
    </row>
    <row r="2018" spans="5:10" x14ac:dyDescent="0.25">
      <c r="E2018" s="3"/>
      <c r="F2018" s="3"/>
      <c r="G2018" s="3"/>
      <c r="H2018" s="3"/>
      <c r="I2018" s="3"/>
      <c r="J2018" s="3"/>
    </row>
    <row r="2019" spans="5:10" x14ac:dyDescent="0.25">
      <c r="E2019" s="3"/>
      <c r="F2019" s="3"/>
      <c r="G2019" s="3"/>
      <c r="H2019" s="3"/>
      <c r="I2019" s="3"/>
      <c r="J2019" s="3"/>
    </row>
    <row r="2020" spans="5:10" x14ac:dyDescent="0.25">
      <c r="E2020" s="3"/>
      <c r="F2020" s="3"/>
      <c r="G2020" s="3"/>
      <c r="H2020" s="3"/>
      <c r="I2020" s="3"/>
      <c r="J2020" s="3"/>
    </row>
    <row r="2021" spans="5:10" x14ac:dyDescent="0.25">
      <c r="E2021" s="3"/>
      <c r="F2021" s="3"/>
      <c r="G2021" s="3"/>
      <c r="H2021" s="3"/>
      <c r="I2021" s="3"/>
      <c r="J2021" s="3"/>
    </row>
    <row r="2022" spans="5:10" x14ac:dyDescent="0.25">
      <c r="E2022" s="3"/>
      <c r="F2022" s="3"/>
      <c r="G2022" s="3"/>
      <c r="H2022" s="3"/>
      <c r="I2022" s="3"/>
      <c r="J2022" s="3"/>
    </row>
    <row r="2023" spans="5:10" x14ac:dyDescent="0.25">
      <c r="E2023" s="3"/>
      <c r="F2023" s="3"/>
      <c r="G2023" s="3"/>
      <c r="H2023" s="3"/>
      <c r="I2023" s="3"/>
      <c r="J2023" s="3"/>
    </row>
    <row r="2024" spans="5:10" x14ac:dyDescent="0.25">
      <c r="E2024" s="3"/>
      <c r="F2024" s="3"/>
      <c r="G2024" s="3"/>
      <c r="H2024" s="3"/>
      <c r="I2024" s="3"/>
      <c r="J2024" s="3"/>
    </row>
    <row r="2025" spans="5:10" x14ac:dyDescent="0.25">
      <c r="E2025" s="3"/>
      <c r="F2025" s="3"/>
      <c r="G2025" s="3"/>
      <c r="H2025" s="3"/>
      <c r="I2025" s="3"/>
      <c r="J2025" s="3"/>
    </row>
    <row r="2026" spans="5:10" x14ac:dyDescent="0.25">
      <c r="E2026" s="3"/>
      <c r="F2026" s="3"/>
      <c r="G2026" s="3"/>
      <c r="H2026" s="3"/>
      <c r="I2026" s="3"/>
      <c r="J2026" s="3"/>
    </row>
    <row r="2027" spans="5:10" x14ac:dyDescent="0.25">
      <c r="E2027" s="3"/>
      <c r="F2027" s="3"/>
      <c r="G2027" s="3"/>
      <c r="H2027" s="3"/>
      <c r="I2027" s="3"/>
      <c r="J2027" s="3"/>
    </row>
    <row r="2028" spans="5:10" x14ac:dyDescent="0.25">
      <c r="E2028" s="3"/>
      <c r="F2028" s="3"/>
      <c r="G2028" s="3"/>
      <c r="H2028" s="3"/>
      <c r="I2028" s="3"/>
      <c r="J2028" s="3"/>
    </row>
    <row r="2029" spans="5:10" x14ac:dyDescent="0.25">
      <c r="E2029" s="3"/>
      <c r="F2029" s="3"/>
      <c r="G2029" s="3"/>
      <c r="H2029" s="3"/>
      <c r="I2029" s="3"/>
      <c r="J2029" s="3"/>
    </row>
    <row r="2030" spans="5:10" x14ac:dyDescent="0.25">
      <c r="E2030" s="3"/>
      <c r="F2030" s="3"/>
      <c r="G2030" s="3"/>
      <c r="H2030" s="3"/>
      <c r="I2030" s="3"/>
      <c r="J2030" s="3"/>
    </row>
    <row r="2031" spans="5:10" x14ac:dyDescent="0.25">
      <c r="E2031" s="3"/>
      <c r="F2031" s="3"/>
      <c r="G2031" s="3"/>
      <c r="H2031" s="3"/>
      <c r="I2031" s="3"/>
      <c r="J2031" s="3"/>
    </row>
    <row r="2032" spans="5:10" x14ac:dyDescent="0.25">
      <c r="E2032" s="3"/>
      <c r="F2032" s="3"/>
      <c r="G2032" s="3"/>
      <c r="H2032" s="3"/>
      <c r="I2032" s="3"/>
      <c r="J2032" s="3"/>
    </row>
    <row r="2033" spans="5:10" x14ac:dyDescent="0.25">
      <c r="E2033" s="3"/>
      <c r="F2033" s="3"/>
      <c r="G2033" s="3"/>
      <c r="H2033" s="3"/>
      <c r="I2033" s="3"/>
      <c r="J2033" s="3"/>
    </row>
    <row r="2034" spans="5:10" x14ac:dyDescent="0.25">
      <c r="E2034" s="3"/>
      <c r="F2034" s="3"/>
      <c r="G2034" s="3"/>
      <c r="H2034" s="3"/>
      <c r="I2034" s="3"/>
      <c r="J2034" s="3"/>
    </row>
    <row r="2035" spans="5:10" x14ac:dyDescent="0.25">
      <c r="E2035" s="3"/>
      <c r="F2035" s="3"/>
      <c r="G2035" s="3"/>
      <c r="H2035" s="3"/>
      <c r="I2035" s="3"/>
      <c r="J2035" s="3"/>
    </row>
    <row r="2036" spans="5:10" x14ac:dyDescent="0.25">
      <c r="E2036" s="3"/>
      <c r="F2036" s="3"/>
      <c r="G2036" s="3"/>
      <c r="H2036" s="3"/>
      <c r="I2036" s="3"/>
      <c r="J2036" s="3"/>
    </row>
    <row r="2037" spans="5:10" x14ac:dyDescent="0.25">
      <c r="E2037" s="3"/>
      <c r="F2037" s="3"/>
      <c r="G2037" s="3"/>
      <c r="H2037" s="3"/>
      <c r="I2037" s="3"/>
      <c r="J2037" s="3"/>
    </row>
    <row r="2038" spans="5:10" x14ac:dyDescent="0.25">
      <c r="E2038" s="3"/>
      <c r="F2038" s="3"/>
      <c r="G2038" s="3"/>
      <c r="H2038" s="3"/>
      <c r="I2038" s="3"/>
      <c r="J2038" s="3"/>
    </row>
    <row r="2039" spans="5:10" x14ac:dyDescent="0.25">
      <c r="E2039" s="3"/>
      <c r="F2039" s="3"/>
      <c r="G2039" s="3"/>
      <c r="H2039" s="3"/>
      <c r="I2039" s="3"/>
      <c r="J2039" s="3"/>
    </row>
    <row r="2040" spans="5:10" x14ac:dyDescent="0.25">
      <c r="E2040" s="3"/>
      <c r="F2040" s="3"/>
      <c r="G2040" s="3"/>
      <c r="H2040" s="3"/>
      <c r="I2040" s="3"/>
      <c r="J2040" s="3"/>
    </row>
    <row r="2041" spans="5:10" x14ac:dyDescent="0.25">
      <c r="E2041" s="3"/>
      <c r="F2041" s="3"/>
      <c r="G2041" s="3"/>
      <c r="H2041" s="3"/>
      <c r="I2041" s="3"/>
      <c r="J2041" s="3"/>
    </row>
    <row r="2042" spans="5:10" x14ac:dyDescent="0.25">
      <c r="E2042" s="3"/>
      <c r="F2042" s="3"/>
      <c r="G2042" s="3"/>
      <c r="H2042" s="3"/>
      <c r="I2042" s="3"/>
      <c r="J2042" s="3"/>
    </row>
    <row r="2043" spans="5:10" x14ac:dyDescent="0.25">
      <c r="E2043" s="3"/>
      <c r="F2043" s="3"/>
      <c r="G2043" s="3"/>
      <c r="H2043" s="3"/>
      <c r="I2043" s="3"/>
      <c r="J2043" s="3"/>
    </row>
    <row r="2044" spans="5:10" x14ac:dyDescent="0.25">
      <c r="E2044" s="3"/>
      <c r="F2044" s="3"/>
      <c r="G2044" s="3"/>
      <c r="H2044" s="3"/>
      <c r="I2044" s="3"/>
      <c r="J2044" s="3"/>
    </row>
    <row r="2045" spans="5:10" x14ac:dyDescent="0.25">
      <c r="E2045" s="3"/>
      <c r="F2045" s="3"/>
      <c r="G2045" s="3"/>
      <c r="H2045" s="3"/>
      <c r="I2045" s="3"/>
      <c r="J2045" s="3"/>
    </row>
    <row r="2046" spans="5:10" x14ac:dyDescent="0.25">
      <c r="E2046" s="3"/>
      <c r="F2046" s="3"/>
      <c r="G2046" s="3"/>
      <c r="H2046" s="3"/>
      <c r="I2046" s="3"/>
      <c r="J2046" s="3"/>
    </row>
    <row r="2047" spans="5:10" x14ac:dyDescent="0.25">
      <c r="E2047" s="3"/>
      <c r="F2047" s="3"/>
      <c r="G2047" s="3"/>
      <c r="H2047" s="3"/>
      <c r="I2047" s="3"/>
      <c r="J2047" s="3"/>
    </row>
    <row r="2048" spans="5:10" x14ac:dyDescent="0.25">
      <c r="E2048" s="3"/>
      <c r="F2048" s="3"/>
      <c r="G2048" s="3"/>
      <c r="H2048" s="3"/>
      <c r="I2048" s="3"/>
      <c r="J2048" s="3"/>
    </row>
    <row r="2049" spans="5:10" x14ac:dyDescent="0.25">
      <c r="E2049" s="3"/>
      <c r="F2049" s="3"/>
      <c r="G2049" s="3"/>
      <c r="H2049" s="3"/>
      <c r="I2049" s="3"/>
      <c r="J2049" s="3"/>
    </row>
    <row r="2050" spans="5:10" x14ac:dyDescent="0.25">
      <c r="E2050" s="3"/>
      <c r="F2050" s="3"/>
      <c r="G2050" s="3"/>
      <c r="H2050" s="3"/>
      <c r="I2050" s="3"/>
      <c r="J2050" s="3"/>
    </row>
    <row r="2051" spans="5:10" x14ac:dyDescent="0.25">
      <c r="E2051" s="3"/>
      <c r="F2051" s="3"/>
      <c r="G2051" s="3"/>
      <c r="H2051" s="3"/>
      <c r="I2051" s="3"/>
      <c r="J2051" s="3"/>
    </row>
    <row r="2052" spans="5:10" x14ac:dyDescent="0.25">
      <c r="E2052" s="3"/>
      <c r="F2052" s="3"/>
      <c r="G2052" s="3"/>
      <c r="H2052" s="3"/>
      <c r="I2052" s="3"/>
      <c r="J2052" s="3"/>
    </row>
    <row r="2053" spans="5:10" x14ac:dyDescent="0.25">
      <c r="E2053" s="3"/>
      <c r="F2053" s="3"/>
      <c r="G2053" s="3"/>
      <c r="H2053" s="3"/>
      <c r="I2053" s="3"/>
      <c r="J2053" s="3"/>
    </row>
    <row r="2054" spans="5:10" x14ac:dyDescent="0.25">
      <c r="E2054" s="3"/>
      <c r="F2054" s="3"/>
      <c r="G2054" s="3"/>
      <c r="H2054" s="3"/>
      <c r="I2054" s="3"/>
      <c r="J2054" s="3"/>
    </row>
    <row r="2055" spans="5:10" x14ac:dyDescent="0.25">
      <c r="E2055" s="3"/>
      <c r="F2055" s="3"/>
      <c r="G2055" s="3"/>
      <c r="H2055" s="3"/>
      <c r="I2055" s="3"/>
      <c r="J2055" s="3"/>
    </row>
    <row r="2056" spans="5:10" x14ac:dyDescent="0.25">
      <c r="E2056" s="3"/>
      <c r="F2056" s="3"/>
      <c r="G2056" s="3"/>
      <c r="H2056" s="3"/>
      <c r="I2056" s="3"/>
      <c r="J2056" s="3"/>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45457-AA3E-4C7D-9C39-459186DAE991}">
  <sheetPr>
    <tabColor theme="5" tint="0.39997558519241921"/>
  </sheetPr>
  <dimension ref="A1:XX1462"/>
  <sheetViews>
    <sheetView showGridLines="0" topLeftCell="W1" workbookViewId="0">
      <selection activeCell="CD21" sqref="CD21"/>
    </sheetView>
  </sheetViews>
  <sheetFormatPr defaultColWidth="4.92578125" defaultRowHeight="15.75" x14ac:dyDescent="0.25"/>
  <cols>
    <col min="1" max="1" width="1.5703125" style="29" customWidth="1"/>
    <col min="2" max="32" width="2.2109375" style="29" customWidth="1"/>
    <col min="33" max="33" width="1.5703125" style="29" customWidth="1"/>
    <col min="34" max="34" width="4.92578125" style="29"/>
    <col min="35" max="37" width="2.42578125" style="29" customWidth="1"/>
    <col min="38" max="38" width="4.0703125" style="29" customWidth="1"/>
    <col min="39" max="39" width="2.42578125" style="29" customWidth="1"/>
    <col min="40" max="40" width="5.92578125" style="29" customWidth="1"/>
    <col min="41" max="50" width="2.42578125" style="29" customWidth="1"/>
    <col min="51" max="51" width="4.85546875" style="29" customWidth="1"/>
    <col min="52" max="65" width="2.42578125" style="29" customWidth="1"/>
    <col min="66" max="74" width="4.92578125" style="29"/>
    <col min="75" max="75" width="7.0703125" style="29" bestFit="1" customWidth="1"/>
    <col min="76" max="76" width="4.92578125" style="29"/>
    <col min="77" max="77" width="7.0703125" style="29" bestFit="1" customWidth="1"/>
    <col min="78" max="78" width="7.35546875" style="29" bestFit="1" customWidth="1"/>
    <col min="79" max="16384" width="4.92578125" style="29"/>
  </cols>
  <sheetData>
    <row r="1" spans="1:82" s="23" customFormat="1" ht="42" customHeight="1" x14ac:dyDescent="0.25">
      <c r="A1" s="105" t="s">
        <v>1419</v>
      </c>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row>
    <row r="2" spans="1:82" s="23" customFormat="1" ht="13.5" x14ac:dyDescent="0.25"/>
    <row r="3" spans="1:82" s="23" customFormat="1" ht="16.5" customHeight="1" x14ac:dyDescent="0.25">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CC3" s="23" cm="1">
        <f t="array" ref="CC3:CC55">_xlfn.TOCOL(BZ4:BZ319,2)</f>
        <v>1</v>
      </c>
    </row>
    <row r="4" spans="1:82" s="25" customFormat="1" ht="21" customHeight="1" x14ac:dyDescent="0.3">
      <c r="B4" s="104">
        <v>45292</v>
      </c>
      <c r="C4" s="104"/>
      <c r="D4" s="104"/>
      <c r="E4" s="104"/>
      <c r="F4" s="104"/>
      <c r="G4" s="104"/>
      <c r="H4" s="104"/>
      <c r="I4" s="26"/>
      <c r="J4" s="104">
        <v>45323</v>
      </c>
      <c r="K4" s="104"/>
      <c r="L4" s="104"/>
      <c r="M4" s="104"/>
      <c r="N4" s="104"/>
      <c r="O4" s="104"/>
      <c r="P4" s="104"/>
      <c r="Q4" s="26"/>
      <c r="R4" s="104">
        <v>45352</v>
      </c>
      <c r="S4" s="104"/>
      <c r="T4" s="104"/>
      <c r="U4" s="104"/>
      <c r="V4" s="104"/>
      <c r="W4" s="104"/>
      <c r="X4" s="104"/>
      <c r="Y4" s="26"/>
      <c r="Z4" s="104">
        <v>45383</v>
      </c>
      <c r="AA4" s="104"/>
      <c r="AB4" s="104"/>
      <c r="AC4" s="104"/>
      <c r="AD4" s="104"/>
      <c r="AE4" s="104"/>
      <c r="AF4" s="104"/>
      <c r="AG4" s="26"/>
      <c r="AI4" s="104">
        <v>45292</v>
      </c>
      <c r="AJ4" s="104"/>
      <c r="AK4" s="104"/>
      <c r="AL4" s="104"/>
      <c r="AM4" s="104"/>
      <c r="AN4" s="104"/>
      <c r="AO4" s="104"/>
      <c r="AP4" s="26"/>
      <c r="AQ4" s="104">
        <v>45323</v>
      </c>
      <c r="AR4" s="104"/>
      <c r="AS4" s="104"/>
      <c r="AT4" s="104"/>
      <c r="AU4" s="104"/>
      <c r="AV4" s="104"/>
      <c r="AW4" s="104"/>
      <c r="AX4" s="26"/>
      <c r="AY4" s="104">
        <v>45352</v>
      </c>
      <c r="AZ4" s="104"/>
      <c r="BA4" s="104"/>
      <c r="BB4" s="104"/>
      <c r="BC4" s="104"/>
      <c r="BD4" s="104"/>
      <c r="BE4" s="104"/>
      <c r="BF4" s="26"/>
      <c r="BG4" s="104">
        <v>45383</v>
      </c>
      <c r="BH4" s="104"/>
      <c r="BI4" s="104"/>
      <c r="BJ4" s="104"/>
      <c r="BK4" s="104"/>
      <c r="BL4" s="104"/>
      <c r="BM4" s="104"/>
      <c r="BP4" s="90" cm="1">
        <f t="array" ref="BP4:BP553">_xlfn.TOCOL((AI6:BM29="A")*B6:AF29,3)</f>
        <v>0</v>
      </c>
      <c r="BR4" s="25" cm="1">
        <f t="array" ref="BR4:BR35">_xlfn._xlws.FILTER(_xlfn.ANCHORARRAY(BP4),_xlfn.ANCHORARRAY(BP4)&lt;&gt;0)</f>
        <v>45359</v>
      </c>
      <c r="BS4" s="25" cm="1">
        <f t="array" ref="BS4:BS35">DAY(_xlfn.ANCHORARRAY(BR4))</f>
        <v>8</v>
      </c>
      <c r="BW4" s="92" cm="1">
        <f t="array" ref="BW4:BW319">_xlfn._xlws.FILTER(_xlfn.DROP(_xlfn.DROP(_xlfn.TOCOL(_xlfn.VSTACK(B6:H10,J6:P10,R6:X10,Z6:AF10,B15:H19,J15:P19,R15:X19,Z15:AF19,B24:H29,J24:P28,R24:X28,Z24:AF29),1,FALSE),24),-31),_xlfn.DROP(_xlfn.DROP(_xlfn.TOCOL(_xlfn.VSTACK(B6:H10,J6:P10,R6:X10,Z6:AF10,B15:H19,J15:P19,R15:X19,Z15:AF19,B24:H29,J24:P28,R24:X28,Z24:AF29),1,FALSE),24),-31)&lt;&gt;"")</f>
        <v>45316</v>
      </c>
      <c r="BY4" s="92" t="str" cm="1">
        <f t="array" ref="BY4:BY319">_xlfn._xlws.FILTER(_xlfn.DROP(_xlfn.DROP(_xlfn.TOCOL(_xlfn.VSTACK(AI6:AO10,AQ6:AW10,AY6:BE10,BG6:BM10,AI15:AO19,AQ15:AW19,AY15:BE19,BG15:BM19,AI24:AO29,AQ24:AW28,AY24:BE28,BG24:BM29),1,FALSE),24),-31),_xlfn.DROP(_xlfn.DROP(_xlfn.TOCOL(_xlfn.VSTACK(AI6:AO10,AQ6:AW10,AY6:BE10,BG6:BM10,AI15:AO19,AQ15:AW19,AY15:BE19,BG15:BM19,AI24:AO29,AQ24:AW28,AY24:BE28,BG24:BM29),1,FALSE),24),-31)&lt;&gt;"")</f>
        <v>B</v>
      </c>
      <c r="BZ4" s="25">
        <f>IF(ISTEXT(BY4),ROW(A1),NA())</f>
        <v>1</v>
      </c>
      <c r="CC4" s="25">
        <v>2</v>
      </c>
      <c r="CD4" s="25">
        <f>CC4-CC3-1</f>
        <v>0</v>
      </c>
    </row>
    <row r="5" spans="1:82" s="27" customFormat="1" ht="18.75" x14ac:dyDescent="0.3">
      <c r="B5" s="28" t="s">
        <v>1420</v>
      </c>
      <c r="C5" s="28" t="s">
        <v>1421</v>
      </c>
      <c r="D5" s="28" t="s">
        <v>1422</v>
      </c>
      <c r="E5" s="28" t="s">
        <v>1423</v>
      </c>
      <c r="F5" s="28" t="s">
        <v>1424</v>
      </c>
      <c r="G5" s="28" t="s">
        <v>1425</v>
      </c>
      <c r="H5" s="28" t="s">
        <v>1426</v>
      </c>
      <c r="J5" s="28" t="s">
        <v>1420</v>
      </c>
      <c r="K5" s="28" t="s">
        <v>1421</v>
      </c>
      <c r="L5" s="28" t="s">
        <v>1422</v>
      </c>
      <c r="M5" s="28" t="s">
        <v>1423</v>
      </c>
      <c r="N5" s="28" t="s">
        <v>1424</v>
      </c>
      <c r="O5" s="28" t="s">
        <v>1425</v>
      </c>
      <c r="P5" s="28" t="s">
        <v>1426</v>
      </c>
      <c r="R5" s="28" t="s">
        <v>1420</v>
      </c>
      <c r="S5" s="28" t="s">
        <v>1421</v>
      </c>
      <c r="T5" s="28" t="s">
        <v>1422</v>
      </c>
      <c r="U5" s="28" t="s">
        <v>1423</v>
      </c>
      <c r="V5" s="28" t="s">
        <v>1424</v>
      </c>
      <c r="W5" s="28" t="s">
        <v>1425</v>
      </c>
      <c r="X5" s="28" t="s">
        <v>1426</v>
      </c>
      <c r="Z5" s="28" t="s">
        <v>1420</v>
      </c>
      <c r="AA5" s="28" t="s">
        <v>1421</v>
      </c>
      <c r="AB5" s="28" t="s">
        <v>1422</v>
      </c>
      <c r="AC5" s="28" t="s">
        <v>1423</v>
      </c>
      <c r="AD5" s="28" t="s">
        <v>1424</v>
      </c>
      <c r="AE5" s="28" t="s">
        <v>1425</v>
      </c>
      <c r="AF5" s="28" t="s">
        <v>1426</v>
      </c>
      <c r="AI5" s="28" t="s">
        <v>1420</v>
      </c>
      <c r="AJ5" s="28" t="s">
        <v>1421</v>
      </c>
      <c r="AK5" s="28" t="s">
        <v>1422</v>
      </c>
      <c r="AL5" s="28" t="s">
        <v>1423</v>
      </c>
      <c r="AM5" s="28" t="s">
        <v>1424</v>
      </c>
      <c r="AN5" s="28" t="s">
        <v>1425</v>
      </c>
      <c r="AO5" s="28" t="s">
        <v>1426</v>
      </c>
      <c r="AQ5" s="28" t="s">
        <v>1420</v>
      </c>
      <c r="AR5" s="28" t="s">
        <v>1421</v>
      </c>
      <c r="AS5" s="28" t="s">
        <v>1422</v>
      </c>
      <c r="AT5" s="28" t="s">
        <v>1423</v>
      </c>
      <c r="AU5" s="28" t="s">
        <v>1424</v>
      </c>
      <c r="AV5" s="28" t="s">
        <v>1425</v>
      </c>
      <c r="AW5" s="28" t="s">
        <v>1426</v>
      </c>
      <c r="AY5" s="28" t="s">
        <v>1420</v>
      </c>
      <c r="AZ5" s="28" t="s">
        <v>1421</v>
      </c>
      <c r="BA5" s="28" t="s">
        <v>1422</v>
      </c>
      <c r="BB5" s="28" t="s">
        <v>1423</v>
      </c>
      <c r="BC5" s="28" t="s">
        <v>1424</v>
      </c>
      <c r="BD5" s="28" t="s">
        <v>1425</v>
      </c>
      <c r="BE5" s="28" t="s">
        <v>1426</v>
      </c>
      <c r="BG5" s="28" t="s">
        <v>1420</v>
      </c>
      <c r="BH5" s="28" t="s">
        <v>1421</v>
      </c>
      <c r="BI5" s="28" t="s">
        <v>1422</v>
      </c>
      <c r="BJ5" s="28" t="s">
        <v>1423</v>
      </c>
      <c r="BK5" s="28" t="s">
        <v>1424</v>
      </c>
      <c r="BL5" s="28" t="s">
        <v>1425</v>
      </c>
      <c r="BM5" s="28" t="s">
        <v>1426</v>
      </c>
      <c r="BP5" s="27">
        <v>0</v>
      </c>
      <c r="BR5" s="27">
        <v>45360</v>
      </c>
      <c r="BS5" s="27">
        <v>9</v>
      </c>
      <c r="BW5" s="92">
        <v>45317</v>
      </c>
      <c r="BY5" s="92" t="str">
        <v>A</v>
      </c>
      <c r="BZ5" s="25">
        <f t="shared" ref="BZ5:BZ68" si="0">IF(ISTEXT(BY5),ROW(A2),NA())</f>
        <v>2</v>
      </c>
      <c r="CC5" s="27">
        <v>3</v>
      </c>
      <c r="CD5" s="25">
        <f t="shared" ref="CD5:CD55" si="1">CC5-CC4-1</f>
        <v>0</v>
      </c>
    </row>
    <row r="6" spans="1:82" ht="19.5" thickBot="1" x14ac:dyDescent="0.35">
      <c r="B6" s="30">
        <v>45292</v>
      </c>
      <c r="C6" s="30">
        <v>45293</v>
      </c>
      <c r="D6" s="30">
        <v>45294</v>
      </c>
      <c r="E6" s="30">
        <v>45295</v>
      </c>
      <c r="F6" s="30">
        <v>45296</v>
      </c>
      <c r="G6" s="31">
        <v>45297</v>
      </c>
      <c r="H6" s="31">
        <v>45298</v>
      </c>
      <c r="I6" s="30"/>
      <c r="J6" s="30" t="s">
        <v>1427</v>
      </c>
      <c r="K6" s="30" t="s">
        <v>1427</v>
      </c>
      <c r="L6" s="30" t="s">
        <v>1427</v>
      </c>
      <c r="M6" s="30">
        <v>45323</v>
      </c>
      <c r="N6" s="30">
        <v>45324</v>
      </c>
      <c r="O6" s="31">
        <v>45325</v>
      </c>
      <c r="P6" s="31">
        <v>45326</v>
      </c>
      <c r="Q6" s="30"/>
      <c r="R6" s="30" t="s">
        <v>1427</v>
      </c>
      <c r="S6" s="30" t="s">
        <v>1427</v>
      </c>
      <c r="T6" s="30" t="s">
        <v>1427</v>
      </c>
      <c r="U6" s="30" t="s">
        <v>1427</v>
      </c>
      <c r="V6" s="30">
        <v>45352</v>
      </c>
      <c r="W6" s="31">
        <v>45353</v>
      </c>
      <c r="X6" s="31">
        <v>45354</v>
      </c>
      <c r="Y6" s="30"/>
      <c r="Z6" s="30">
        <v>45383</v>
      </c>
      <c r="AA6" s="30">
        <v>45384</v>
      </c>
      <c r="AB6" s="30">
        <v>45385</v>
      </c>
      <c r="AC6" s="30">
        <v>45386</v>
      </c>
      <c r="AD6" s="30">
        <v>45387</v>
      </c>
      <c r="AE6" s="31">
        <v>45388</v>
      </c>
      <c r="AF6" s="31">
        <v>45389</v>
      </c>
      <c r="AI6" s="30">
        <v>45292</v>
      </c>
      <c r="AJ6" s="30">
        <v>45293</v>
      </c>
      <c r="AK6" s="30">
        <v>45294</v>
      </c>
      <c r="AL6" s="30">
        <v>45295</v>
      </c>
      <c r="AM6" s="30">
        <v>45296</v>
      </c>
      <c r="AN6" s="31">
        <v>45297</v>
      </c>
      <c r="AO6" s="31">
        <v>45298</v>
      </c>
      <c r="AP6" s="30"/>
      <c r="AQ6" s="30" t="s">
        <v>1427</v>
      </c>
      <c r="AR6" s="30" t="s">
        <v>1427</v>
      </c>
      <c r="AS6" s="30" t="s">
        <v>1427</v>
      </c>
      <c r="AT6" s="30">
        <v>45323</v>
      </c>
      <c r="AU6" s="30">
        <v>45324</v>
      </c>
      <c r="AV6" s="31">
        <v>45325</v>
      </c>
      <c r="AW6" s="31">
        <v>45326</v>
      </c>
      <c r="AX6" s="30"/>
      <c r="AY6" s="30" t="s">
        <v>1427</v>
      </c>
      <c r="AZ6" s="30" t="s">
        <v>1427</v>
      </c>
      <c r="BA6" s="30" t="s">
        <v>1427</v>
      </c>
      <c r="BB6" s="30" t="s">
        <v>1427</v>
      </c>
      <c r="BC6" s="30">
        <v>45352</v>
      </c>
      <c r="BD6" s="31">
        <v>45353</v>
      </c>
      <c r="BE6" s="31">
        <v>45354</v>
      </c>
      <c r="BF6" s="30"/>
      <c r="BG6" s="30">
        <v>45383</v>
      </c>
      <c r="BH6" s="30">
        <v>45384</v>
      </c>
      <c r="BI6" s="30">
        <v>45385</v>
      </c>
      <c r="BJ6" s="30">
        <v>45386</v>
      </c>
      <c r="BK6" s="30">
        <v>45387</v>
      </c>
      <c r="BL6" s="31">
        <v>45388</v>
      </c>
      <c r="BM6" s="31">
        <v>45389</v>
      </c>
      <c r="BP6" s="29">
        <v>0</v>
      </c>
      <c r="BR6" s="29">
        <v>45361</v>
      </c>
      <c r="BS6" s="29">
        <v>10</v>
      </c>
      <c r="BW6" s="93">
        <v>45318</v>
      </c>
      <c r="BY6" s="93" t="str">
        <v>A</v>
      </c>
      <c r="BZ6" s="25">
        <f t="shared" si="0"/>
        <v>3</v>
      </c>
      <c r="CC6" s="29">
        <v>4</v>
      </c>
      <c r="CD6" s="25">
        <f t="shared" si="1"/>
        <v>0</v>
      </c>
    </row>
    <row r="7" spans="1:82" ht="19.5" thickBot="1" x14ac:dyDescent="0.35">
      <c r="B7" s="30">
        <v>45299</v>
      </c>
      <c r="C7" s="30">
        <v>45300</v>
      </c>
      <c r="D7" s="30">
        <v>45301</v>
      </c>
      <c r="E7" s="30">
        <v>45302</v>
      </c>
      <c r="F7" s="30">
        <v>45303</v>
      </c>
      <c r="G7" s="31">
        <v>45304</v>
      </c>
      <c r="H7" s="31">
        <v>45305</v>
      </c>
      <c r="I7" s="30"/>
      <c r="J7" s="30">
        <v>45327</v>
      </c>
      <c r="K7" s="30">
        <v>45328</v>
      </c>
      <c r="L7" s="30">
        <v>45329</v>
      </c>
      <c r="M7" s="32">
        <v>45330</v>
      </c>
      <c r="N7" s="30">
        <v>45331</v>
      </c>
      <c r="O7" s="31">
        <v>45332</v>
      </c>
      <c r="P7" s="31">
        <v>45333</v>
      </c>
      <c r="Q7" s="30"/>
      <c r="R7" s="30">
        <v>45355</v>
      </c>
      <c r="S7" s="30">
        <v>45356</v>
      </c>
      <c r="T7" s="30">
        <v>45357</v>
      </c>
      <c r="U7" s="30">
        <v>45358</v>
      </c>
      <c r="V7" s="33">
        <v>45359</v>
      </c>
      <c r="W7" s="34">
        <v>45360</v>
      </c>
      <c r="X7" s="34">
        <v>45361</v>
      </c>
      <c r="Y7" s="30"/>
      <c r="Z7" s="30">
        <v>45390</v>
      </c>
      <c r="AA7" s="30">
        <v>45391</v>
      </c>
      <c r="AB7" s="30">
        <v>45392</v>
      </c>
      <c r="AC7" s="30">
        <v>45393</v>
      </c>
      <c r="AD7" s="30">
        <v>45394</v>
      </c>
      <c r="AE7" s="31">
        <v>45395</v>
      </c>
      <c r="AF7" s="31">
        <v>45396</v>
      </c>
      <c r="AI7" s="30">
        <v>45299</v>
      </c>
      <c r="AJ7" s="30">
        <v>45300</v>
      </c>
      <c r="AK7" s="30">
        <v>45301</v>
      </c>
      <c r="AL7" s="30">
        <v>45302</v>
      </c>
      <c r="AM7" s="30">
        <v>45303</v>
      </c>
      <c r="AN7" s="31">
        <v>45304</v>
      </c>
      <c r="AO7" s="31">
        <v>45305</v>
      </c>
      <c r="AP7" s="30"/>
      <c r="AQ7" s="30">
        <v>45327</v>
      </c>
      <c r="AR7" s="30">
        <v>45328</v>
      </c>
      <c r="AS7" s="30">
        <v>45329</v>
      </c>
      <c r="AT7" s="32" t="s">
        <v>1488</v>
      </c>
      <c r="AU7" s="30">
        <v>45331</v>
      </c>
      <c r="AV7" s="31">
        <v>45332</v>
      </c>
      <c r="AW7" s="31">
        <v>45333</v>
      </c>
      <c r="AX7" s="30"/>
      <c r="AY7" s="30">
        <v>45355</v>
      </c>
      <c r="AZ7" s="30">
        <v>45356</v>
      </c>
      <c r="BA7" s="30">
        <v>45357</v>
      </c>
      <c r="BB7" s="30">
        <v>45358</v>
      </c>
      <c r="BC7" s="33" t="s">
        <v>1484</v>
      </c>
      <c r="BD7" s="34" t="s">
        <v>1484</v>
      </c>
      <c r="BE7" s="34" t="s">
        <v>1484</v>
      </c>
      <c r="BF7" s="30"/>
      <c r="BG7" s="30">
        <v>45390</v>
      </c>
      <c r="BH7" s="30">
        <v>45391</v>
      </c>
      <c r="BI7" s="30">
        <v>45392</v>
      </c>
      <c r="BJ7" s="30">
        <v>45393</v>
      </c>
      <c r="BK7" s="30">
        <v>45394</v>
      </c>
      <c r="BL7" s="31">
        <v>45395</v>
      </c>
      <c r="BM7" s="31">
        <v>45396</v>
      </c>
      <c r="BP7" s="29">
        <v>0</v>
      </c>
      <c r="BR7" s="29">
        <v>45362</v>
      </c>
      <c r="BS7" s="29">
        <v>11</v>
      </c>
      <c r="BW7" s="93">
        <v>45319</v>
      </c>
      <c r="BY7" s="93" t="str">
        <v>A</v>
      </c>
      <c r="BZ7" s="25">
        <f t="shared" si="0"/>
        <v>4</v>
      </c>
      <c r="CC7" s="29">
        <v>5</v>
      </c>
      <c r="CD7" s="25">
        <f t="shared" si="1"/>
        <v>0</v>
      </c>
    </row>
    <row r="8" spans="1:82" ht="19.5" thickBot="1" x14ac:dyDescent="0.35">
      <c r="B8" s="30">
        <v>45306</v>
      </c>
      <c r="C8" s="30">
        <v>45307</v>
      </c>
      <c r="D8" s="30">
        <v>45308</v>
      </c>
      <c r="E8" s="30">
        <v>45309</v>
      </c>
      <c r="F8" s="30">
        <v>45310</v>
      </c>
      <c r="G8" s="31">
        <v>45311</v>
      </c>
      <c r="H8" s="31">
        <v>45312</v>
      </c>
      <c r="I8" s="30"/>
      <c r="J8" s="30">
        <v>45334</v>
      </c>
      <c r="K8" s="30">
        <v>45335</v>
      </c>
      <c r="L8" s="30">
        <v>45336</v>
      </c>
      <c r="M8" s="30">
        <v>45337</v>
      </c>
      <c r="N8" s="30">
        <v>45338</v>
      </c>
      <c r="O8" s="31">
        <v>45339</v>
      </c>
      <c r="P8" s="31">
        <v>45340</v>
      </c>
      <c r="Q8" s="30"/>
      <c r="R8" s="33">
        <v>45362</v>
      </c>
      <c r="S8" s="30">
        <v>45363</v>
      </c>
      <c r="T8" s="30">
        <v>45364</v>
      </c>
      <c r="U8" s="30">
        <v>45365</v>
      </c>
      <c r="V8" s="30">
        <v>45366</v>
      </c>
      <c r="W8" s="31">
        <v>45367</v>
      </c>
      <c r="X8" s="31">
        <v>45368</v>
      </c>
      <c r="Y8" s="30"/>
      <c r="Z8" s="30">
        <v>45397</v>
      </c>
      <c r="AA8" s="30">
        <v>45398</v>
      </c>
      <c r="AB8" s="30">
        <v>45399</v>
      </c>
      <c r="AC8" s="30">
        <v>45400</v>
      </c>
      <c r="AD8" s="33">
        <v>45401</v>
      </c>
      <c r="AE8" s="34">
        <v>45402</v>
      </c>
      <c r="AF8" s="34">
        <v>45403</v>
      </c>
      <c r="AI8" s="30">
        <v>45306</v>
      </c>
      <c r="AJ8" s="30">
        <v>45307</v>
      </c>
      <c r="AK8" s="30">
        <v>45308</v>
      </c>
      <c r="AL8" s="30">
        <v>45309</v>
      </c>
      <c r="AM8" s="30">
        <v>45310</v>
      </c>
      <c r="AN8" s="31">
        <v>45311</v>
      </c>
      <c r="AO8" s="31">
        <v>45312</v>
      </c>
      <c r="AP8" s="30"/>
      <c r="AQ8" s="30">
        <v>45334</v>
      </c>
      <c r="AR8" s="30">
        <v>45335</v>
      </c>
      <c r="AS8" s="30">
        <v>45336</v>
      </c>
      <c r="AT8" s="30">
        <v>45337</v>
      </c>
      <c r="AU8" s="30">
        <v>45338</v>
      </c>
      <c r="AV8" s="31">
        <v>45339</v>
      </c>
      <c r="AW8" s="31">
        <v>45340</v>
      </c>
      <c r="AX8" s="30"/>
      <c r="AY8" s="33" t="s">
        <v>1484</v>
      </c>
      <c r="AZ8" s="30">
        <v>45363</v>
      </c>
      <c r="BA8" s="30">
        <v>45364</v>
      </c>
      <c r="BB8" s="30">
        <v>45365</v>
      </c>
      <c r="BC8" s="30">
        <v>45366</v>
      </c>
      <c r="BD8" s="31">
        <v>45367</v>
      </c>
      <c r="BE8" s="31">
        <v>45368</v>
      </c>
      <c r="BF8" s="30"/>
      <c r="BG8" s="30">
        <v>45397</v>
      </c>
      <c r="BH8" s="30">
        <v>45398</v>
      </c>
      <c r="BI8" s="30">
        <v>45399</v>
      </c>
      <c r="BJ8" s="30">
        <v>45400</v>
      </c>
      <c r="BK8" s="33" t="s">
        <v>1484</v>
      </c>
      <c r="BL8" s="34" t="s">
        <v>1484</v>
      </c>
      <c r="BM8" s="34" t="s">
        <v>1484</v>
      </c>
      <c r="BP8" s="29">
        <v>0</v>
      </c>
      <c r="BR8" s="29">
        <v>45401</v>
      </c>
      <c r="BS8" s="29">
        <v>19</v>
      </c>
      <c r="BW8" s="93">
        <v>45320</v>
      </c>
      <c r="BY8" s="93" t="str">
        <v>A</v>
      </c>
      <c r="BZ8" s="25">
        <f t="shared" si="0"/>
        <v>5</v>
      </c>
      <c r="CC8" s="29">
        <v>15</v>
      </c>
      <c r="CD8" s="25">
        <f t="shared" si="1"/>
        <v>9</v>
      </c>
    </row>
    <row r="9" spans="1:82" ht="19.5" thickBot="1" x14ac:dyDescent="0.35">
      <c r="B9" s="30">
        <v>45313</v>
      </c>
      <c r="C9" s="30">
        <v>45314</v>
      </c>
      <c r="D9" s="30">
        <v>45315</v>
      </c>
      <c r="E9" s="35">
        <v>45316</v>
      </c>
      <c r="F9" s="33">
        <v>45317</v>
      </c>
      <c r="G9" s="34">
        <v>45318</v>
      </c>
      <c r="H9" s="34">
        <v>45319</v>
      </c>
      <c r="I9" s="30"/>
      <c r="J9" s="30">
        <v>45341</v>
      </c>
      <c r="K9" s="30">
        <v>45342</v>
      </c>
      <c r="L9" s="30">
        <v>45343</v>
      </c>
      <c r="M9" s="30">
        <v>45344</v>
      </c>
      <c r="N9" s="30">
        <v>45345</v>
      </c>
      <c r="O9" s="31">
        <v>45346</v>
      </c>
      <c r="P9" s="31">
        <v>45347</v>
      </c>
      <c r="Q9" s="30"/>
      <c r="R9" s="30">
        <v>45369</v>
      </c>
      <c r="S9" s="30">
        <v>45370</v>
      </c>
      <c r="T9" s="30">
        <v>45371</v>
      </c>
      <c r="U9" s="30">
        <v>45372</v>
      </c>
      <c r="V9" s="30">
        <v>45373</v>
      </c>
      <c r="W9" s="31">
        <v>45374</v>
      </c>
      <c r="X9" s="31">
        <v>45375</v>
      </c>
      <c r="Y9" s="30"/>
      <c r="Z9" s="33">
        <v>45404</v>
      </c>
      <c r="AA9" s="30">
        <v>45405</v>
      </c>
      <c r="AB9" s="32">
        <v>45406</v>
      </c>
      <c r="AC9" s="35">
        <v>45407</v>
      </c>
      <c r="AD9" s="30">
        <v>45408</v>
      </c>
      <c r="AE9" s="31">
        <v>45409</v>
      </c>
      <c r="AF9" s="31">
        <v>45410</v>
      </c>
      <c r="AI9" s="30">
        <v>45313</v>
      </c>
      <c r="AJ9" s="30">
        <v>45314</v>
      </c>
      <c r="AK9" s="30">
        <v>45315</v>
      </c>
      <c r="AL9" s="35" t="s">
        <v>1485</v>
      </c>
      <c r="AM9" s="33" t="s">
        <v>1484</v>
      </c>
      <c r="AN9" s="34" t="s">
        <v>1484</v>
      </c>
      <c r="AO9" s="34" t="s">
        <v>1484</v>
      </c>
      <c r="AP9" s="30"/>
      <c r="AQ9" s="30">
        <v>45341</v>
      </c>
      <c r="AR9" s="30">
        <v>45342</v>
      </c>
      <c r="AS9" s="30">
        <v>45343</v>
      </c>
      <c r="AT9" s="30">
        <v>45344</v>
      </c>
      <c r="AU9" s="30">
        <v>45345</v>
      </c>
      <c r="AV9" s="31">
        <v>45346</v>
      </c>
      <c r="AW9" s="31">
        <v>45347</v>
      </c>
      <c r="AX9" s="30"/>
      <c r="AY9" s="30">
        <v>45369</v>
      </c>
      <c r="AZ9" s="30">
        <v>45370</v>
      </c>
      <c r="BA9" s="30">
        <v>45371</v>
      </c>
      <c r="BB9" s="30">
        <v>45372</v>
      </c>
      <c r="BC9" s="30">
        <v>45373</v>
      </c>
      <c r="BD9" s="31">
        <v>45374</v>
      </c>
      <c r="BE9" s="31">
        <v>45375</v>
      </c>
      <c r="BF9" s="30"/>
      <c r="BG9" s="33" t="s">
        <v>1484</v>
      </c>
      <c r="BH9" s="30">
        <v>45405</v>
      </c>
      <c r="BI9" s="32" t="s">
        <v>1488</v>
      </c>
      <c r="BJ9" s="35" t="s">
        <v>1485</v>
      </c>
      <c r="BK9" s="30">
        <v>45408</v>
      </c>
      <c r="BL9" s="31">
        <v>45409</v>
      </c>
      <c r="BM9" s="31">
        <v>45410</v>
      </c>
      <c r="BP9" s="29">
        <v>0</v>
      </c>
      <c r="BR9" s="29">
        <v>45402</v>
      </c>
      <c r="BS9" s="29">
        <v>20</v>
      </c>
      <c r="BW9" s="93">
        <v>45321</v>
      </c>
      <c r="BY9" s="93">
        <v>45321</v>
      </c>
      <c r="BZ9" s="25" t="e">
        <f t="shared" si="0"/>
        <v>#N/A</v>
      </c>
      <c r="CC9" s="29">
        <v>36</v>
      </c>
      <c r="CD9" s="25">
        <f t="shared" si="1"/>
        <v>20</v>
      </c>
    </row>
    <row r="10" spans="1:82" ht="19.5" thickBot="1" x14ac:dyDescent="0.35">
      <c r="B10" s="33">
        <v>45320</v>
      </c>
      <c r="C10" s="30">
        <v>45321</v>
      </c>
      <c r="D10" s="30">
        <v>45322</v>
      </c>
      <c r="E10" s="30" t="s">
        <v>1427</v>
      </c>
      <c r="F10" s="30" t="s">
        <v>1427</v>
      </c>
      <c r="G10" s="30" t="s">
        <v>1427</v>
      </c>
      <c r="H10" s="30" t="s">
        <v>1427</v>
      </c>
      <c r="I10" s="30"/>
      <c r="J10" s="30">
        <v>45348</v>
      </c>
      <c r="K10" s="30">
        <v>45349</v>
      </c>
      <c r="L10" s="30">
        <v>45350</v>
      </c>
      <c r="M10" s="35">
        <v>45351</v>
      </c>
      <c r="N10" s="30" t="s">
        <v>1427</v>
      </c>
      <c r="O10" s="30" t="s">
        <v>1427</v>
      </c>
      <c r="P10" s="30" t="s">
        <v>1427</v>
      </c>
      <c r="Q10" s="30"/>
      <c r="R10" s="30">
        <v>45376</v>
      </c>
      <c r="S10" s="30">
        <v>45377</v>
      </c>
      <c r="T10" s="30">
        <v>45378</v>
      </c>
      <c r="U10" s="35">
        <v>45379</v>
      </c>
      <c r="V10" s="30">
        <v>45380</v>
      </c>
      <c r="W10" s="31">
        <v>45381</v>
      </c>
      <c r="X10" s="31">
        <v>45382</v>
      </c>
      <c r="Y10" s="30"/>
      <c r="Z10" s="30">
        <v>45411</v>
      </c>
      <c r="AA10" s="30">
        <v>45412</v>
      </c>
      <c r="AB10" s="30" t="s">
        <v>1427</v>
      </c>
      <c r="AC10" s="30" t="s">
        <v>1427</v>
      </c>
      <c r="AD10" s="30" t="s">
        <v>1427</v>
      </c>
      <c r="AE10" s="31" t="s">
        <v>1427</v>
      </c>
      <c r="AF10" s="31" t="s">
        <v>1427</v>
      </c>
      <c r="AI10" s="33" t="s">
        <v>1484</v>
      </c>
      <c r="AJ10" s="30">
        <v>45321</v>
      </c>
      <c r="AK10" s="30">
        <v>45322</v>
      </c>
      <c r="AL10" s="30" t="s">
        <v>1427</v>
      </c>
      <c r="AM10" s="30" t="s">
        <v>1427</v>
      </c>
      <c r="AN10" s="30" t="s">
        <v>1427</v>
      </c>
      <c r="AO10" s="30" t="s">
        <v>1427</v>
      </c>
      <c r="AP10" s="30"/>
      <c r="AQ10" s="30">
        <v>45348</v>
      </c>
      <c r="AR10" s="30">
        <v>45349</v>
      </c>
      <c r="AS10" s="30">
        <v>45350</v>
      </c>
      <c r="AT10" s="35" t="s">
        <v>1485</v>
      </c>
      <c r="AU10" s="30" t="s">
        <v>1427</v>
      </c>
      <c r="AV10" s="30" t="s">
        <v>1427</v>
      </c>
      <c r="AW10" s="30" t="s">
        <v>1427</v>
      </c>
      <c r="AX10" s="30"/>
      <c r="AY10" s="30">
        <v>45376</v>
      </c>
      <c r="AZ10" s="30">
        <v>45377</v>
      </c>
      <c r="BA10" s="30">
        <v>45378</v>
      </c>
      <c r="BB10" s="35" t="s">
        <v>1485</v>
      </c>
      <c r="BC10" s="30">
        <v>45380</v>
      </c>
      <c r="BD10" s="31">
        <v>45381</v>
      </c>
      <c r="BE10" s="31">
        <v>45382</v>
      </c>
      <c r="BF10" s="30"/>
      <c r="BG10" s="30">
        <v>45411</v>
      </c>
      <c r="BH10" s="30">
        <v>45412</v>
      </c>
      <c r="BI10" s="30" t="s">
        <v>1427</v>
      </c>
      <c r="BJ10" s="30" t="s">
        <v>1427</v>
      </c>
      <c r="BK10" s="30" t="s">
        <v>1427</v>
      </c>
      <c r="BL10" s="31" t="s">
        <v>1427</v>
      </c>
      <c r="BM10" s="31" t="s">
        <v>1427</v>
      </c>
      <c r="BP10" s="29">
        <v>0</v>
      </c>
      <c r="BR10" s="29">
        <v>45403</v>
      </c>
      <c r="BS10" s="29">
        <v>21</v>
      </c>
      <c r="BW10" s="93">
        <v>45322</v>
      </c>
      <c r="BY10" s="93">
        <v>45322</v>
      </c>
      <c r="BZ10" s="25" t="e">
        <f t="shared" si="0"/>
        <v>#N/A</v>
      </c>
      <c r="CC10" s="29">
        <v>44</v>
      </c>
      <c r="CD10" s="25">
        <f t="shared" si="1"/>
        <v>7</v>
      </c>
    </row>
    <row r="11" spans="1:82" ht="18.75" x14ac:dyDescent="0.3">
      <c r="B11" s="29" t="s">
        <v>1427</v>
      </c>
      <c r="C11" s="29" t="s">
        <v>1427</v>
      </c>
      <c r="D11" s="29" t="s">
        <v>1427</v>
      </c>
      <c r="E11" s="29" t="s">
        <v>1427</v>
      </c>
      <c r="F11" s="29" t="s">
        <v>1427</v>
      </c>
      <c r="G11" s="29" t="s">
        <v>1427</v>
      </c>
      <c r="H11" s="29" t="s">
        <v>1427</v>
      </c>
      <c r="J11" s="29" t="s">
        <v>1427</v>
      </c>
      <c r="K11" s="29" t="s">
        <v>1427</v>
      </c>
      <c r="L11" s="29" t="s">
        <v>1427</v>
      </c>
      <c r="M11" s="29" t="s">
        <v>1427</v>
      </c>
      <c r="N11" s="29" t="s">
        <v>1427</v>
      </c>
      <c r="O11" s="29" t="s">
        <v>1427</v>
      </c>
      <c r="P11" s="29" t="s">
        <v>1427</v>
      </c>
      <c r="R11" s="29" t="s">
        <v>1427</v>
      </c>
      <c r="S11" s="29" t="s">
        <v>1427</v>
      </c>
      <c r="T11" s="29" t="s">
        <v>1427</v>
      </c>
      <c r="U11" s="29" t="s">
        <v>1427</v>
      </c>
      <c r="V11" s="29" t="s">
        <v>1427</v>
      </c>
      <c r="W11" s="29" t="s">
        <v>1427</v>
      </c>
      <c r="X11" s="29" t="s">
        <v>1427</v>
      </c>
      <c r="Z11" s="29" t="s">
        <v>1427</v>
      </c>
      <c r="AA11" s="29" t="s">
        <v>1427</v>
      </c>
      <c r="AB11" s="29" t="s">
        <v>1427</v>
      </c>
      <c r="AC11" s="29" t="s">
        <v>1427</v>
      </c>
      <c r="AD11" s="29" t="s">
        <v>1427</v>
      </c>
      <c r="AE11" s="29" t="s">
        <v>1427</v>
      </c>
      <c r="AF11" s="29" t="s">
        <v>1427</v>
      </c>
      <c r="AI11" s="29" t="s">
        <v>1427</v>
      </c>
      <c r="AJ11" s="29" t="s">
        <v>1427</v>
      </c>
      <c r="AK11" s="29" t="s">
        <v>1427</v>
      </c>
      <c r="AL11" s="29" t="s">
        <v>1427</v>
      </c>
      <c r="AM11" s="29" t="s">
        <v>1427</v>
      </c>
      <c r="AN11" s="29" t="s">
        <v>1427</v>
      </c>
      <c r="AO11" s="29" t="s">
        <v>1427</v>
      </c>
      <c r="AQ11" s="29" t="s">
        <v>1427</v>
      </c>
      <c r="AR11" s="29" t="s">
        <v>1427</v>
      </c>
      <c r="AS11" s="29" t="s">
        <v>1427</v>
      </c>
      <c r="AT11" s="29" t="s">
        <v>1427</v>
      </c>
      <c r="AU11" s="29" t="s">
        <v>1427</v>
      </c>
      <c r="AV11" s="29" t="s">
        <v>1427</v>
      </c>
      <c r="AW11" s="29" t="s">
        <v>1427</v>
      </c>
      <c r="AY11" s="29" t="s">
        <v>1427</v>
      </c>
      <c r="AZ11" s="29" t="s">
        <v>1427</v>
      </c>
      <c r="BA11" s="29" t="s">
        <v>1427</v>
      </c>
      <c r="BB11" s="29" t="s">
        <v>1427</v>
      </c>
      <c r="BC11" s="29" t="s">
        <v>1427</v>
      </c>
      <c r="BD11" s="29" t="s">
        <v>1427</v>
      </c>
      <c r="BE11" s="29" t="s">
        <v>1427</v>
      </c>
      <c r="BG11" s="29" t="s">
        <v>1427</v>
      </c>
      <c r="BH11" s="29" t="s">
        <v>1427</v>
      </c>
      <c r="BI11" s="29" t="s">
        <v>1427</v>
      </c>
      <c r="BJ11" s="29" t="s">
        <v>1427</v>
      </c>
      <c r="BK11" s="29" t="s">
        <v>1427</v>
      </c>
      <c r="BL11" s="29" t="s">
        <v>1427</v>
      </c>
      <c r="BM11" s="29" t="s">
        <v>1427</v>
      </c>
      <c r="BP11" s="29">
        <v>0</v>
      </c>
      <c r="BR11" s="29">
        <v>45317</v>
      </c>
      <c r="BS11" s="29">
        <v>26</v>
      </c>
      <c r="BW11" s="93">
        <v>45323</v>
      </c>
      <c r="BY11" s="93">
        <v>45323</v>
      </c>
      <c r="BZ11" s="25" t="e">
        <f t="shared" si="0"/>
        <v>#N/A</v>
      </c>
      <c r="CC11" s="29">
        <v>45</v>
      </c>
      <c r="CD11" s="25">
        <f t="shared" si="1"/>
        <v>0</v>
      </c>
    </row>
    <row r="12" spans="1:82" ht="18.75" x14ac:dyDescent="0.3">
      <c r="BP12" s="29">
        <v>0</v>
      </c>
      <c r="BR12" s="29">
        <v>45318</v>
      </c>
      <c r="BS12" s="29">
        <v>27</v>
      </c>
      <c r="BW12" s="93">
        <v>45324</v>
      </c>
      <c r="BY12" s="93">
        <v>45324</v>
      </c>
      <c r="BZ12" s="25" t="e">
        <f t="shared" si="0"/>
        <v>#N/A</v>
      </c>
      <c r="CC12" s="29">
        <v>46</v>
      </c>
      <c r="CD12" s="25">
        <f t="shared" si="1"/>
        <v>0</v>
      </c>
    </row>
    <row r="13" spans="1:82" s="25" customFormat="1" ht="21" customHeight="1" x14ac:dyDescent="0.3">
      <c r="B13" s="104">
        <v>45413</v>
      </c>
      <c r="C13" s="104"/>
      <c r="D13" s="104"/>
      <c r="E13" s="104"/>
      <c r="F13" s="104"/>
      <c r="G13" s="104"/>
      <c r="H13" s="104"/>
      <c r="I13" s="26"/>
      <c r="J13" s="104">
        <v>45444</v>
      </c>
      <c r="K13" s="104"/>
      <c r="L13" s="104"/>
      <c r="M13" s="104"/>
      <c r="N13" s="104"/>
      <c r="O13" s="104"/>
      <c r="P13" s="104"/>
      <c r="Q13" s="26"/>
      <c r="R13" s="104">
        <v>45474</v>
      </c>
      <c r="S13" s="104"/>
      <c r="T13" s="104"/>
      <c r="U13" s="104"/>
      <c r="V13" s="104"/>
      <c r="W13" s="104"/>
      <c r="X13" s="104"/>
      <c r="Y13" s="26"/>
      <c r="Z13" s="104">
        <v>45505</v>
      </c>
      <c r="AA13" s="104"/>
      <c r="AB13" s="104"/>
      <c r="AC13" s="104"/>
      <c r="AD13" s="104"/>
      <c r="AE13" s="104"/>
      <c r="AF13" s="104"/>
      <c r="AG13" s="26"/>
      <c r="AI13" s="104">
        <v>45413</v>
      </c>
      <c r="AJ13" s="104"/>
      <c r="AK13" s="104"/>
      <c r="AL13" s="104"/>
      <c r="AM13" s="104"/>
      <c r="AN13" s="104"/>
      <c r="AO13" s="104"/>
      <c r="AP13" s="26"/>
      <c r="AQ13" s="104">
        <v>45444</v>
      </c>
      <c r="AR13" s="104"/>
      <c r="AS13" s="104"/>
      <c r="AT13" s="104"/>
      <c r="AU13" s="104"/>
      <c r="AV13" s="104"/>
      <c r="AW13" s="104"/>
      <c r="AX13" s="26"/>
      <c r="AY13" s="104">
        <v>45474</v>
      </c>
      <c r="AZ13" s="104"/>
      <c r="BA13" s="104"/>
      <c r="BB13" s="104"/>
      <c r="BC13" s="104"/>
      <c r="BD13" s="104"/>
      <c r="BE13" s="104"/>
      <c r="BF13" s="26"/>
      <c r="BG13" s="104">
        <v>45505</v>
      </c>
      <c r="BH13" s="104"/>
      <c r="BI13" s="104"/>
      <c r="BJ13" s="104"/>
      <c r="BK13" s="104"/>
      <c r="BL13" s="104"/>
      <c r="BM13" s="104"/>
      <c r="BP13" s="25">
        <v>0</v>
      </c>
      <c r="BR13" s="25">
        <v>45319</v>
      </c>
      <c r="BS13" s="25">
        <v>28</v>
      </c>
      <c r="BW13" s="92">
        <v>45325</v>
      </c>
      <c r="BY13" s="92">
        <v>45325</v>
      </c>
      <c r="BZ13" s="25" t="e">
        <f t="shared" si="0"/>
        <v>#N/A</v>
      </c>
      <c r="CC13" s="25">
        <v>47</v>
      </c>
      <c r="CD13" s="25">
        <f t="shared" si="1"/>
        <v>0</v>
      </c>
    </row>
    <row r="14" spans="1:82" s="27" customFormat="1" ht="18.75" x14ac:dyDescent="0.3">
      <c r="B14" s="28" t="s">
        <v>1420</v>
      </c>
      <c r="C14" s="28" t="s">
        <v>1421</v>
      </c>
      <c r="D14" s="28" t="s">
        <v>1422</v>
      </c>
      <c r="E14" s="28" t="s">
        <v>1423</v>
      </c>
      <c r="F14" s="28" t="s">
        <v>1424</v>
      </c>
      <c r="G14" s="28" t="s">
        <v>1425</v>
      </c>
      <c r="H14" s="28" t="s">
        <v>1426</v>
      </c>
      <c r="J14" s="28" t="s">
        <v>1420</v>
      </c>
      <c r="K14" s="28" t="s">
        <v>1421</v>
      </c>
      <c r="L14" s="28" t="s">
        <v>1422</v>
      </c>
      <c r="M14" s="28" t="s">
        <v>1423</v>
      </c>
      <c r="N14" s="28" t="s">
        <v>1424</v>
      </c>
      <c r="O14" s="28" t="s">
        <v>1425</v>
      </c>
      <c r="P14" s="28" t="s">
        <v>1426</v>
      </c>
      <c r="R14" s="28" t="s">
        <v>1420</v>
      </c>
      <c r="S14" s="28" t="s">
        <v>1421</v>
      </c>
      <c r="T14" s="28" t="s">
        <v>1422</v>
      </c>
      <c r="U14" s="28" t="s">
        <v>1423</v>
      </c>
      <c r="V14" s="28" t="s">
        <v>1424</v>
      </c>
      <c r="W14" s="28" t="s">
        <v>1425</v>
      </c>
      <c r="X14" s="28" t="s">
        <v>1426</v>
      </c>
      <c r="Z14" s="28" t="s">
        <v>1420</v>
      </c>
      <c r="AA14" s="28" t="s">
        <v>1421</v>
      </c>
      <c r="AB14" s="28" t="s">
        <v>1422</v>
      </c>
      <c r="AC14" s="28" t="s">
        <v>1423</v>
      </c>
      <c r="AD14" s="28" t="s">
        <v>1424</v>
      </c>
      <c r="AE14" s="28" t="s">
        <v>1425</v>
      </c>
      <c r="AF14" s="28" t="s">
        <v>1426</v>
      </c>
      <c r="AI14" s="28" t="s">
        <v>1420</v>
      </c>
      <c r="AJ14" s="28" t="s">
        <v>1421</v>
      </c>
      <c r="AK14" s="28" t="s">
        <v>1422</v>
      </c>
      <c r="AL14" s="28" t="s">
        <v>1423</v>
      </c>
      <c r="AM14" s="28" t="s">
        <v>1424</v>
      </c>
      <c r="AN14" s="28" t="s">
        <v>1425</v>
      </c>
      <c r="AO14" s="28" t="s">
        <v>1426</v>
      </c>
      <c r="AQ14" s="28" t="s">
        <v>1420</v>
      </c>
      <c r="AR14" s="28" t="s">
        <v>1421</v>
      </c>
      <c r="AS14" s="28" t="s">
        <v>1422</v>
      </c>
      <c r="AT14" s="28" t="s">
        <v>1423</v>
      </c>
      <c r="AU14" s="28" t="s">
        <v>1424</v>
      </c>
      <c r="AV14" s="28" t="s">
        <v>1425</v>
      </c>
      <c r="AW14" s="28" t="s">
        <v>1426</v>
      </c>
      <c r="AY14" s="28" t="s">
        <v>1420</v>
      </c>
      <c r="AZ14" s="28" t="s">
        <v>1421</v>
      </c>
      <c r="BA14" s="28" t="s">
        <v>1422</v>
      </c>
      <c r="BB14" s="28" t="s">
        <v>1423</v>
      </c>
      <c r="BC14" s="28" t="s">
        <v>1424</v>
      </c>
      <c r="BD14" s="28" t="s">
        <v>1425</v>
      </c>
      <c r="BE14" s="28" t="s">
        <v>1426</v>
      </c>
      <c r="BG14" s="28" t="s">
        <v>1420</v>
      </c>
      <c r="BH14" s="28" t="s">
        <v>1421</v>
      </c>
      <c r="BI14" s="28" t="s">
        <v>1422</v>
      </c>
      <c r="BJ14" s="28" t="s">
        <v>1423</v>
      </c>
      <c r="BK14" s="28" t="s">
        <v>1424</v>
      </c>
      <c r="BL14" s="28" t="s">
        <v>1425</v>
      </c>
      <c r="BM14" s="28" t="s">
        <v>1426</v>
      </c>
      <c r="BP14" s="27">
        <v>0</v>
      </c>
      <c r="BR14" s="27">
        <v>45404</v>
      </c>
      <c r="BS14" s="27">
        <v>22</v>
      </c>
      <c r="BW14" s="92">
        <v>45326</v>
      </c>
      <c r="BY14" s="92">
        <v>45326</v>
      </c>
      <c r="BZ14" s="25" t="e">
        <f t="shared" si="0"/>
        <v>#N/A</v>
      </c>
      <c r="CC14" s="27">
        <v>64</v>
      </c>
      <c r="CD14" s="25">
        <f t="shared" si="1"/>
        <v>16</v>
      </c>
    </row>
    <row r="15" spans="1:82" ht="19.5" thickBot="1" x14ac:dyDescent="0.35">
      <c r="B15" s="30" t="s">
        <v>1427</v>
      </c>
      <c r="C15" s="30" t="s">
        <v>1427</v>
      </c>
      <c r="D15" s="30">
        <v>45413</v>
      </c>
      <c r="E15" s="30">
        <v>45414</v>
      </c>
      <c r="F15" s="30">
        <v>45415</v>
      </c>
      <c r="G15" s="31">
        <v>45416</v>
      </c>
      <c r="H15" s="31">
        <v>45417</v>
      </c>
      <c r="I15" s="30"/>
      <c r="J15" s="30" t="s">
        <v>1427</v>
      </c>
      <c r="K15" s="30" t="s">
        <v>1427</v>
      </c>
      <c r="L15" s="30" t="s">
        <v>1427</v>
      </c>
      <c r="M15" s="30" t="s">
        <v>1427</v>
      </c>
      <c r="N15" s="30" t="s">
        <v>1427</v>
      </c>
      <c r="O15" s="31">
        <v>45444</v>
      </c>
      <c r="P15" s="31">
        <v>45445</v>
      </c>
      <c r="Q15" s="30"/>
      <c r="R15" s="30">
        <v>45474</v>
      </c>
      <c r="S15" s="30">
        <v>45475</v>
      </c>
      <c r="T15" s="30">
        <v>45476</v>
      </c>
      <c r="U15" s="30">
        <v>45477</v>
      </c>
      <c r="V15" s="30">
        <v>45478</v>
      </c>
      <c r="W15" s="31">
        <v>45479</v>
      </c>
      <c r="X15" s="31">
        <v>45480</v>
      </c>
      <c r="Y15" s="30"/>
      <c r="Z15" s="30" t="s">
        <v>1427</v>
      </c>
      <c r="AA15" s="30" t="s">
        <v>1427</v>
      </c>
      <c r="AB15" s="30" t="s">
        <v>1427</v>
      </c>
      <c r="AC15" s="30">
        <v>45505</v>
      </c>
      <c r="AD15" s="30">
        <v>45506</v>
      </c>
      <c r="AE15" s="31">
        <v>45507</v>
      </c>
      <c r="AF15" s="31">
        <v>45508</v>
      </c>
      <c r="AI15" s="30" t="s">
        <v>1427</v>
      </c>
      <c r="AJ15" s="30" t="s">
        <v>1427</v>
      </c>
      <c r="AK15" s="30">
        <v>45413</v>
      </c>
      <c r="AL15" s="30">
        <v>45414</v>
      </c>
      <c r="AM15" s="30">
        <v>45415</v>
      </c>
      <c r="AN15" s="31">
        <v>45416</v>
      </c>
      <c r="AO15" s="31">
        <v>45417</v>
      </c>
      <c r="AP15" s="30"/>
      <c r="AQ15" s="30" t="s">
        <v>1427</v>
      </c>
      <c r="AR15" s="30" t="s">
        <v>1427</v>
      </c>
      <c r="AS15" s="30" t="s">
        <v>1427</v>
      </c>
      <c r="AT15" s="30" t="s">
        <v>1427</v>
      </c>
      <c r="AU15" s="30" t="s">
        <v>1427</v>
      </c>
      <c r="AV15" s="31">
        <v>45444</v>
      </c>
      <c r="AW15" s="31">
        <v>45445</v>
      </c>
      <c r="AX15" s="30"/>
      <c r="AY15" s="30">
        <v>45474</v>
      </c>
      <c r="AZ15" s="30">
        <v>45475</v>
      </c>
      <c r="BA15" s="30">
        <v>45476</v>
      </c>
      <c r="BB15" s="30">
        <v>45477</v>
      </c>
      <c r="BC15" s="30">
        <v>45478</v>
      </c>
      <c r="BD15" s="31">
        <v>45479</v>
      </c>
      <c r="BE15" s="31">
        <v>45480</v>
      </c>
      <c r="BF15" s="30"/>
      <c r="BG15" s="30" t="s">
        <v>1427</v>
      </c>
      <c r="BH15" s="30" t="s">
        <v>1427</v>
      </c>
      <c r="BI15" s="30" t="s">
        <v>1427</v>
      </c>
      <c r="BJ15" s="30">
        <v>45505</v>
      </c>
      <c r="BK15" s="30">
        <v>45506</v>
      </c>
      <c r="BL15" s="31">
        <v>45507</v>
      </c>
      <c r="BM15" s="31">
        <v>45508</v>
      </c>
      <c r="BP15" s="29">
        <v>0</v>
      </c>
      <c r="BR15" s="29">
        <v>45320</v>
      </c>
      <c r="BS15" s="29">
        <v>29</v>
      </c>
      <c r="BW15" s="93">
        <v>45327</v>
      </c>
      <c r="BY15" s="93">
        <v>45327</v>
      </c>
      <c r="BZ15" s="25" t="e">
        <f t="shared" si="0"/>
        <v>#N/A</v>
      </c>
      <c r="CC15" s="29">
        <v>86</v>
      </c>
      <c r="CD15" s="25">
        <f t="shared" si="1"/>
        <v>21</v>
      </c>
    </row>
    <row r="16" spans="1:82" ht="19.5" thickBot="1" x14ac:dyDescent="0.35">
      <c r="B16" s="30">
        <v>45418</v>
      </c>
      <c r="C16" s="30">
        <v>45419</v>
      </c>
      <c r="D16" s="30">
        <v>45420</v>
      </c>
      <c r="E16" s="30">
        <v>45421</v>
      </c>
      <c r="F16" s="30">
        <v>45422</v>
      </c>
      <c r="G16" s="31">
        <v>45423</v>
      </c>
      <c r="H16" s="31">
        <v>45424</v>
      </c>
      <c r="I16" s="30"/>
      <c r="J16" s="30">
        <v>45446</v>
      </c>
      <c r="K16" s="30">
        <v>45447</v>
      </c>
      <c r="L16" s="30">
        <v>45448</v>
      </c>
      <c r="M16" s="30">
        <v>45449</v>
      </c>
      <c r="N16" s="33">
        <v>45450</v>
      </c>
      <c r="O16" s="34">
        <v>45451</v>
      </c>
      <c r="P16" s="34">
        <v>45452</v>
      </c>
      <c r="Q16" s="30"/>
      <c r="R16" s="30">
        <v>45481</v>
      </c>
      <c r="S16" s="30">
        <v>45482</v>
      </c>
      <c r="T16" s="30">
        <v>45483</v>
      </c>
      <c r="U16" s="30">
        <v>45484</v>
      </c>
      <c r="V16" s="30">
        <v>45485</v>
      </c>
      <c r="W16" s="31">
        <v>45486</v>
      </c>
      <c r="X16" s="31">
        <v>45487</v>
      </c>
      <c r="Y16" s="30"/>
      <c r="Z16" s="30">
        <v>45509</v>
      </c>
      <c r="AA16" s="30">
        <v>45510</v>
      </c>
      <c r="AB16" s="30">
        <v>45511</v>
      </c>
      <c r="AC16" s="30">
        <v>45512</v>
      </c>
      <c r="AD16" s="30">
        <v>45513</v>
      </c>
      <c r="AE16" s="31">
        <v>45514</v>
      </c>
      <c r="AF16" s="31">
        <v>45515</v>
      </c>
      <c r="AI16" s="30">
        <v>45418</v>
      </c>
      <c r="AJ16" s="30">
        <v>45419</v>
      </c>
      <c r="AK16" s="30">
        <v>45420</v>
      </c>
      <c r="AL16" s="30">
        <v>45421</v>
      </c>
      <c r="AM16" s="30">
        <v>45422</v>
      </c>
      <c r="AN16" s="31">
        <v>45423</v>
      </c>
      <c r="AO16" s="31">
        <v>45424</v>
      </c>
      <c r="AP16" s="30"/>
      <c r="AQ16" s="30">
        <v>45446</v>
      </c>
      <c r="AR16" s="30">
        <v>45447</v>
      </c>
      <c r="AS16" s="30">
        <v>45448</v>
      </c>
      <c r="AT16" s="30">
        <v>45449</v>
      </c>
      <c r="AU16" s="33" t="s">
        <v>1484</v>
      </c>
      <c r="AV16" s="34" t="s">
        <v>1484</v>
      </c>
      <c r="AW16" s="34" t="s">
        <v>1484</v>
      </c>
      <c r="AX16" s="30"/>
      <c r="AY16" s="30">
        <v>45481</v>
      </c>
      <c r="AZ16" s="30">
        <v>45482</v>
      </c>
      <c r="BA16" s="30">
        <v>45483</v>
      </c>
      <c r="BB16" s="30">
        <v>45484</v>
      </c>
      <c r="BC16" s="30">
        <v>45485</v>
      </c>
      <c r="BD16" s="31">
        <v>45486</v>
      </c>
      <c r="BE16" s="31">
        <v>45487</v>
      </c>
      <c r="BF16" s="30"/>
      <c r="BG16" s="30">
        <v>45509</v>
      </c>
      <c r="BH16" s="30">
        <v>45510</v>
      </c>
      <c r="BI16" s="30">
        <v>45511</v>
      </c>
      <c r="BJ16" s="30">
        <v>45512</v>
      </c>
      <c r="BK16" s="30">
        <v>45513</v>
      </c>
      <c r="BL16" s="31">
        <v>45514</v>
      </c>
      <c r="BM16" s="31">
        <v>45515</v>
      </c>
      <c r="BP16" s="29">
        <v>0</v>
      </c>
      <c r="BR16" s="29">
        <v>45450</v>
      </c>
      <c r="BS16" s="29">
        <v>7</v>
      </c>
      <c r="BW16" s="93">
        <v>45328</v>
      </c>
      <c r="BY16" s="93">
        <v>45328</v>
      </c>
      <c r="BZ16" s="25" t="e">
        <f t="shared" si="0"/>
        <v>#N/A</v>
      </c>
      <c r="CC16" s="29">
        <v>87</v>
      </c>
      <c r="CD16" s="25">
        <f t="shared" si="1"/>
        <v>0</v>
      </c>
    </row>
    <row r="17" spans="2:82" ht="19.5" thickBot="1" x14ac:dyDescent="0.35">
      <c r="B17" s="30">
        <v>45425</v>
      </c>
      <c r="C17" s="30">
        <v>45426</v>
      </c>
      <c r="D17" s="30">
        <v>45427</v>
      </c>
      <c r="E17" s="30">
        <v>45428</v>
      </c>
      <c r="F17" s="30">
        <v>45429</v>
      </c>
      <c r="G17" s="31">
        <v>45430</v>
      </c>
      <c r="H17" s="31">
        <v>45431</v>
      </c>
      <c r="I17" s="30"/>
      <c r="J17" s="33">
        <v>45453</v>
      </c>
      <c r="K17" s="30">
        <v>45454</v>
      </c>
      <c r="L17" s="30">
        <v>45455</v>
      </c>
      <c r="M17" s="30">
        <v>45456</v>
      </c>
      <c r="N17" s="30">
        <v>45457</v>
      </c>
      <c r="O17" s="31">
        <v>45458</v>
      </c>
      <c r="P17" s="31">
        <v>45459</v>
      </c>
      <c r="Q17" s="30"/>
      <c r="R17" s="30">
        <v>45488</v>
      </c>
      <c r="S17" s="30">
        <v>45489</v>
      </c>
      <c r="T17" s="30">
        <v>45490</v>
      </c>
      <c r="U17" s="30">
        <v>45491</v>
      </c>
      <c r="V17" s="33">
        <v>45492</v>
      </c>
      <c r="W17" s="34">
        <v>45493</v>
      </c>
      <c r="X17" s="34">
        <v>45494</v>
      </c>
      <c r="Y17" s="30"/>
      <c r="Z17" s="30">
        <v>45516</v>
      </c>
      <c r="AA17" s="30">
        <v>45517</v>
      </c>
      <c r="AB17" s="30">
        <v>45518</v>
      </c>
      <c r="AC17" s="30">
        <v>45519</v>
      </c>
      <c r="AD17" s="30">
        <v>45520</v>
      </c>
      <c r="AE17" s="31">
        <v>45521</v>
      </c>
      <c r="AF17" s="31">
        <v>45522</v>
      </c>
      <c r="AI17" s="30">
        <v>45425</v>
      </c>
      <c r="AJ17" s="30">
        <v>45426</v>
      </c>
      <c r="AK17" s="30">
        <v>45427</v>
      </c>
      <c r="AL17" s="30">
        <v>45428</v>
      </c>
      <c r="AM17" s="30">
        <v>45429</v>
      </c>
      <c r="AN17" s="31">
        <v>45430</v>
      </c>
      <c r="AO17" s="31">
        <v>45431</v>
      </c>
      <c r="AP17" s="30"/>
      <c r="AQ17" s="33" t="s">
        <v>1484</v>
      </c>
      <c r="AR17" s="30">
        <v>45454</v>
      </c>
      <c r="AS17" s="30">
        <v>45455</v>
      </c>
      <c r="AT17" s="30">
        <v>45456</v>
      </c>
      <c r="AU17" s="30">
        <v>45457</v>
      </c>
      <c r="AV17" s="31">
        <v>45458</v>
      </c>
      <c r="AW17" s="31">
        <v>45459</v>
      </c>
      <c r="AX17" s="30"/>
      <c r="AY17" s="30">
        <v>45488</v>
      </c>
      <c r="AZ17" s="30">
        <v>45489</v>
      </c>
      <c r="BA17" s="30">
        <v>45490</v>
      </c>
      <c r="BB17" s="30">
        <v>45491</v>
      </c>
      <c r="BC17" s="33" t="s">
        <v>1484</v>
      </c>
      <c r="BD17" s="34" t="s">
        <v>1484</v>
      </c>
      <c r="BE17" s="34" t="s">
        <v>1484</v>
      </c>
      <c r="BF17" s="30"/>
      <c r="BG17" s="30">
        <v>45516</v>
      </c>
      <c r="BH17" s="30">
        <v>45517</v>
      </c>
      <c r="BI17" s="30">
        <v>45518</v>
      </c>
      <c r="BJ17" s="30">
        <v>45519</v>
      </c>
      <c r="BK17" s="30">
        <v>45520</v>
      </c>
      <c r="BL17" s="31">
        <v>45521</v>
      </c>
      <c r="BM17" s="31">
        <v>45522</v>
      </c>
      <c r="BP17" s="29">
        <v>0</v>
      </c>
      <c r="BR17" s="29">
        <v>45451</v>
      </c>
      <c r="BS17" s="29">
        <v>8</v>
      </c>
      <c r="BW17" s="93">
        <v>45329</v>
      </c>
      <c r="BY17" s="93">
        <v>45329</v>
      </c>
      <c r="BZ17" s="25" t="e">
        <f t="shared" si="0"/>
        <v>#N/A</v>
      </c>
      <c r="CC17" s="29">
        <v>88</v>
      </c>
      <c r="CD17" s="25">
        <f t="shared" si="1"/>
        <v>0</v>
      </c>
    </row>
    <row r="18" spans="2:82" ht="19.5" thickBot="1" x14ac:dyDescent="0.35">
      <c r="B18" s="30">
        <v>45432</v>
      </c>
      <c r="C18" s="30">
        <v>45433</v>
      </c>
      <c r="D18" s="30">
        <v>45434</v>
      </c>
      <c r="E18" s="30">
        <v>45435</v>
      </c>
      <c r="F18" s="30">
        <v>45436</v>
      </c>
      <c r="G18" s="31">
        <v>45437</v>
      </c>
      <c r="H18" s="31">
        <v>45438</v>
      </c>
      <c r="I18" s="30"/>
      <c r="J18" s="30">
        <v>45460</v>
      </c>
      <c r="K18" s="30">
        <v>45461</v>
      </c>
      <c r="L18" s="30">
        <v>45462</v>
      </c>
      <c r="M18" s="35">
        <v>45463</v>
      </c>
      <c r="N18" s="30">
        <v>45464</v>
      </c>
      <c r="O18" s="31">
        <v>45465</v>
      </c>
      <c r="P18" s="31">
        <v>45466</v>
      </c>
      <c r="Q18" s="30"/>
      <c r="R18" s="33">
        <v>45495</v>
      </c>
      <c r="S18" s="30">
        <v>45496</v>
      </c>
      <c r="T18" s="30">
        <v>45497</v>
      </c>
      <c r="U18" s="35">
        <v>45498</v>
      </c>
      <c r="V18" s="30">
        <v>45499</v>
      </c>
      <c r="W18" s="31">
        <v>45500</v>
      </c>
      <c r="X18" s="31">
        <v>45501</v>
      </c>
      <c r="Y18" s="30"/>
      <c r="Z18" s="30">
        <v>45523</v>
      </c>
      <c r="AA18" s="30">
        <v>45524</v>
      </c>
      <c r="AB18" s="30">
        <v>45525</v>
      </c>
      <c r="AC18" s="30">
        <v>45526</v>
      </c>
      <c r="AD18" s="30">
        <v>45527</v>
      </c>
      <c r="AE18" s="31">
        <v>45528</v>
      </c>
      <c r="AF18" s="31">
        <v>45529</v>
      </c>
      <c r="AI18" s="30">
        <v>45432</v>
      </c>
      <c r="AJ18" s="30">
        <v>45433</v>
      </c>
      <c r="AK18" s="30">
        <v>45434</v>
      </c>
      <c r="AL18" s="30">
        <v>45435</v>
      </c>
      <c r="AM18" s="30">
        <v>45436</v>
      </c>
      <c r="AN18" s="31">
        <v>45437</v>
      </c>
      <c r="AO18" s="31">
        <v>45438</v>
      </c>
      <c r="AP18" s="30"/>
      <c r="AQ18" s="30">
        <v>45460</v>
      </c>
      <c r="AR18" s="30">
        <v>45461</v>
      </c>
      <c r="AS18" s="30">
        <v>45462</v>
      </c>
      <c r="AT18" s="35" t="s">
        <v>1485</v>
      </c>
      <c r="AU18" s="30">
        <v>45464</v>
      </c>
      <c r="AV18" s="31">
        <v>45465</v>
      </c>
      <c r="AW18" s="31">
        <v>45466</v>
      </c>
      <c r="AX18" s="30"/>
      <c r="AY18" s="33" t="s">
        <v>1484</v>
      </c>
      <c r="AZ18" s="30">
        <v>45496</v>
      </c>
      <c r="BA18" s="30">
        <v>45497</v>
      </c>
      <c r="BB18" s="35" t="s">
        <v>1485</v>
      </c>
      <c r="BC18" s="30">
        <v>45499</v>
      </c>
      <c r="BD18" s="31">
        <v>45500</v>
      </c>
      <c r="BE18" s="31">
        <v>45501</v>
      </c>
      <c r="BF18" s="30"/>
      <c r="BG18" s="30">
        <v>45523</v>
      </c>
      <c r="BH18" s="30">
        <v>45524</v>
      </c>
      <c r="BI18" s="30">
        <v>45525</v>
      </c>
      <c r="BJ18" s="30">
        <v>45526</v>
      </c>
      <c r="BK18" s="30">
        <v>45527</v>
      </c>
      <c r="BL18" s="31">
        <v>45528</v>
      </c>
      <c r="BM18" s="31">
        <v>45529</v>
      </c>
      <c r="BP18" s="29">
        <v>0</v>
      </c>
      <c r="BR18" s="29">
        <v>45452</v>
      </c>
      <c r="BS18" s="29">
        <v>9</v>
      </c>
      <c r="BW18" s="93">
        <v>45330</v>
      </c>
      <c r="BY18" s="93" t="str">
        <v>E</v>
      </c>
      <c r="BZ18" s="25">
        <f t="shared" si="0"/>
        <v>15</v>
      </c>
      <c r="CC18" s="29">
        <v>89</v>
      </c>
      <c r="CD18" s="25">
        <f t="shared" si="1"/>
        <v>0</v>
      </c>
    </row>
    <row r="19" spans="2:82" ht="19.5" thickBot="1" x14ac:dyDescent="0.35">
      <c r="B19" s="30">
        <v>45439</v>
      </c>
      <c r="C19" s="30">
        <v>45440</v>
      </c>
      <c r="D19" s="30">
        <v>45441</v>
      </c>
      <c r="E19" s="35">
        <v>45442</v>
      </c>
      <c r="F19" s="30">
        <v>45443</v>
      </c>
      <c r="G19" s="30" t="s">
        <v>1427</v>
      </c>
      <c r="H19" s="30" t="s">
        <v>1427</v>
      </c>
      <c r="I19" s="30"/>
      <c r="J19" s="30">
        <v>45467</v>
      </c>
      <c r="K19" s="30">
        <v>45468</v>
      </c>
      <c r="L19" s="30">
        <v>45469</v>
      </c>
      <c r="M19" s="30">
        <v>45470</v>
      </c>
      <c r="N19" s="30">
        <v>45471</v>
      </c>
      <c r="O19" s="31">
        <v>45472</v>
      </c>
      <c r="P19" s="31">
        <v>45473</v>
      </c>
      <c r="Q19" s="30"/>
      <c r="R19" s="30">
        <v>45502</v>
      </c>
      <c r="S19" s="30">
        <v>45503</v>
      </c>
      <c r="T19" s="30">
        <v>45504</v>
      </c>
      <c r="U19" s="30" t="s">
        <v>1427</v>
      </c>
      <c r="V19" s="30" t="s">
        <v>1427</v>
      </c>
      <c r="W19" s="30" t="s">
        <v>1427</v>
      </c>
      <c r="X19" s="30" t="s">
        <v>1427</v>
      </c>
      <c r="Y19" s="30"/>
      <c r="Z19" s="30">
        <v>45530</v>
      </c>
      <c r="AA19" s="30">
        <v>45531</v>
      </c>
      <c r="AB19" s="30">
        <v>45532</v>
      </c>
      <c r="AC19" s="35">
        <v>45533</v>
      </c>
      <c r="AD19" s="30">
        <v>45534</v>
      </c>
      <c r="AE19" s="31">
        <v>45535</v>
      </c>
      <c r="AF19" s="31" t="s">
        <v>1427</v>
      </c>
      <c r="AI19" s="30">
        <v>45439</v>
      </c>
      <c r="AJ19" s="30">
        <v>45440</v>
      </c>
      <c r="AK19" s="30">
        <v>45441</v>
      </c>
      <c r="AL19" s="35" t="s">
        <v>1485</v>
      </c>
      <c r="AM19" s="30">
        <v>45443</v>
      </c>
      <c r="AN19" s="30" t="s">
        <v>1427</v>
      </c>
      <c r="AO19" s="30" t="s">
        <v>1427</v>
      </c>
      <c r="AP19" s="30"/>
      <c r="AQ19" s="30">
        <v>45467</v>
      </c>
      <c r="AR19" s="30">
        <v>45468</v>
      </c>
      <c r="AS19" s="30">
        <v>45469</v>
      </c>
      <c r="AT19" s="30">
        <v>45470</v>
      </c>
      <c r="AU19" s="30">
        <v>45471</v>
      </c>
      <c r="AV19" s="31">
        <v>45472</v>
      </c>
      <c r="AW19" s="31">
        <v>45473</v>
      </c>
      <c r="AX19" s="30"/>
      <c r="AY19" s="30">
        <v>45502</v>
      </c>
      <c r="AZ19" s="30">
        <v>45503</v>
      </c>
      <c r="BA19" s="30">
        <v>45504</v>
      </c>
      <c r="BB19" s="30" t="s">
        <v>1427</v>
      </c>
      <c r="BC19" s="30" t="s">
        <v>1427</v>
      </c>
      <c r="BD19" s="30" t="s">
        <v>1427</v>
      </c>
      <c r="BE19" s="30" t="s">
        <v>1427</v>
      </c>
      <c r="BF19" s="30"/>
      <c r="BG19" s="30">
        <v>45530</v>
      </c>
      <c r="BH19" s="30">
        <v>45531</v>
      </c>
      <c r="BI19" s="30">
        <v>45532</v>
      </c>
      <c r="BJ19" s="35" t="s">
        <v>1485</v>
      </c>
      <c r="BK19" s="30">
        <v>45534</v>
      </c>
      <c r="BL19" s="31">
        <v>45535</v>
      </c>
      <c r="BM19" s="31" t="s">
        <v>1427</v>
      </c>
      <c r="BP19" s="29">
        <v>0</v>
      </c>
      <c r="BR19" s="29">
        <v>45453</v>
      </c>
      <c r="BS19" s="29">
        <v>10</v>
      </c>
      <c r="BW19" s="93">
        <v>45331</v>
      </c>
      <c r="BY19" s="93">
        <v>45331</v>
      </c>
      <c r="BZ19" s="25" t="e">
        <f t="shared" si="0"/>
        <v>#N/A</v>
      </c>
      <c r="CC19" s="29">
        <v>91</v>
      </c>
      <c r="CD19" s="25">
        <f t="shared" si="1"/>
        <v>1</v>
      </c>
    </row>
    <row r="20" spans="2:82" ht="18.75" x14ac:dyDescent="0.3">
      <c r="B20" s="29" t="s">
        <v>1427</v>
      </c>
      <c r="C20" s="29" t="s">
        <v>1427</v>
      </c>
      <c r="D20" s="29" t="s">
        <v>1427</v>
      </c>
      <c r="E20" s="29" t="s">
        <v>1427</v>
      </c>
      <c r="F20" s="29" t="s">
        <v>1427</v>
      </c>
      <c r="G20" s="29" t="s">
        <v>1427</v>
      </c>
      <c r="H20" s="29" t="s">
        <v>1427</v>
      </c>
      <c r="J20" s="29" t="s">
        <v>1427</v>
      </c>
      <c r="K20" s="29" t="s">
        <v>1427</v>
      </c>
      <c r="L20" s="29" t="s">
        <v>1427</v>
      </c>
      <c r="M20" s="29" t="s">
        <v>1427</v>
      </c>
      <c r="N20" s="29" t="s">
        <v>1427</v>
      </c>
      <c r="O20" s="29" t="s">
        <v>1427</v>
      </c>
      <c r="P20" s="29" t="s">
        <v>1427</v>
      </c>
      <c r="R20" s="29" t="s">
        <v>1427</v>
      </c>
      <c r="S20" s="29" t="s">
        <v>1427</v>
      </c>
      <c r="T20" s="29" t="s">
        <v>1427</v>
      </c>
      <c r="U20" s="29" t="s">
        <v>1427</v>
      </c>
      <c r="V20" s="29" t="s">
        <v>1427</v>
      </c>
      <c r="W20" s="29" t="s">
        <v>1427</v>
      </c>
      <c r="X20" s="29" t="s">
        <v>1427</v>
      </c>
      <c r="Z20" s="29" t="s">
        <v>1427</v>
      </c>
      <c r="AA20" s="29" t="s">
        <v>1427</v>
      </c>
      <c r="AB20" s="29" t="s">
        <v>1427</v>
      </c>
      <c r="AC20" s="29" t="s">
        <v>1427</v>
      </c>
      <c r="AD20" s="29" t="s">
        <v>1427</v>
      </c>
      <c r="AE20" s="29" t="s">
        <v>1427</v>
      </c>
      <c r="AF20" s="29" t="s">
        <v>1427</v>
      </c>
      <c r="AI20" s="29" t="s">
        <v>1427</v>
      </c>
      <c r="AJ20" s="29" t="s">
        <v>1427</v>
      </c>
      <c r="AK20" s="29" t="s">
        <v>1427</v>
      </c>
      <c r="AL20" s="29" t="s">
        <v>1427</v>
      </c>
      <c r="AM20" s="29" t="s">
        <v>1427</v>
      </c>
      <c r="AN20" s="29" t="s">
        <v>1427</v>
      </c>
      <c r="AO20" s="29" t="s">
        <v>1427</v>
      </c>
      <c r="AQ20" s="29" t="s">
        <v>1427</v>
      </c>
      <c r="AR20" s="29" t="s">
        <v>1427</v>
      </c>
      <c r="AS20" s="29" t="s">
        <v>1427</v>
      </c>
      <c r="AT20" s="29" t="s">
        <v>1427</v>
      </c>
      <c r="AU20" s="29" t="s">
        <v>1427</v>
      </c>
      <c r="AV20" s="29" t="s">
        <v>1427</v>
      </c>
      <c r="AW20" s="29" t="s">
        <v>1427</v>
      </c>
      <c r="AY20" s="29" t="s">
        <v>1427</v>
      </c>
      <c r="AZ20" s="29" t="s">
        <v>1427</v>
      </c>
      <c r="BA20" s="29" t="s">
        <v>1427</v>
      </c>
      <c r="BB20" s="29" t="s">
        <v>1427</v>
      </c>
      <c r="BC20" s="29" t="s">
        <v>1427</v>
      </c>
      <c r="BD20" s="29" t="s">
        <v>1427</v>
      </c>
      <c r="BE20" s="29" t="s">
        <v>1427</v>
      </c>
      <c r="BG20" s="29" t="s">
        <v>1427</v>
      </c>
      <c r="BH20" s="29" t="s">
        <v>1427</v>
      </c>
      <c r="BI20" s="29" t="s">
        <v>1427</v>
      </c>
      <c r="BJ20" s="29" t="s">
        <v>1427</v>
      </c>
      <c r="BK20" s="29" t="s">
        <v>1427</v>
      </c>
      <c r="BL20" s="29" t="s">
        <v>1427</v>
      </c>
      <c r="BM20" s="29" t="s">
        <v>1427</v>
      </c>
      <c r="BP20" s="29">
        <v>0</v>
      </c>
      <c r="BR20" s="29">
        <v>45492</v>
      </c>
      <c r="BS20" s="29">
        <v>19</v>
      </c>
      <c r="BW20" s="93">
        <v>45332</v>
      </c>
      <c r="BY20" s="93">
        <v>45332</v>
      </c>
      <c r="BZ20" s="25" t="e">
        <f t="shared" si="0"/>
        <v>#N/A</v>
      </c>
      <c r="CC20" s="29">
        <v>92</v>
      </c>
      <c r="CD20" s="25">
        <f t="shared" si="1"/>
        <v>0</v>
      </c>
    </row>
    <row r="21" spans="2:82" ht="18.75" x14ac:dyDescent="0.3">
      <c r="BP21" s="29">
        <v>0</v>
      </c>
      <c r="BR21" s="29">
        <v>45493</v>
      </c>
      <c r="BS21" s="29">
        <v>20</v>
      </c>
      <c r="BW21" s="93">
        <v>45333</v>
      </c>
      <c r="BY21" s="93">
        <v>45333</v>
      </c>
      <c r="BZ21" s="25" t="e">
        <f t="shared" si="0"/>
        <v>#N/A</v>
      </c>
      <c r="CC21" s="29">
        <v>127</v>
      </c>
      <c r="CD21" s="25">
        <f t="shared" si="1"/>
        <v>34</v>
      </c>
    </row>
    <row r="22" spans="2:82" s="25" customFormat="1" ht="21" customHeight="1" x14ac:dyDescent="0.3">
      <c r="B22" s="104">
        <v>45536</v>
      </c>
      <c r="C22" s="104"/>
      <c r="D22" s="104"/>
      <c r="E22" s="104"/>
      <c r="F22" s="104"/>
      <c r="G22" s="104"/>
      <c r="H22" s="104"/>
      <c r="I22" s="26"/>
      <c r="J22" s="104">
        <v>45566</v>
      </c>
      <c r="K22" s="104"/>
      <c r="L22" s="104"/>
      <c r="M22" s="104"/>
      <c r="N22" s="104"/>
      <c r="O22" s="104"/>
      <c r="P22" s="104"/>
      <c r="Q22" s="26"/>
      <c r="R22" s="104">
        <v>45597</v>
      </c>
      <c r="S22" s="104"/>
      <c r="T22" s="104"/>
      <c r="U22" s="104"/>
      <c r="V22" s="104"/>
      <c r="W22" s="104"/>
      <c r="X22" s="104"/>
      <c r="Y22" s="26"/>
      <c r="Z22" s="104">
        <v>45627</v>
      </c>
      <c r="AA22" s="104"/>
      <c r="AB22" s="104"/>
      <c r="AC22" s="104"/>
      <c r="AD22" s="104"/>
      <c r="AE22" s="104"/>
      <c r="AF22" s="104"/>
      <c r="AG22" s="26"/>
      <c r="AI22" s="104">
        <v>45536</v>
      </c>
      <c r="AJ22" s="104"/>
      <c r="AK22" s="104"/>
      <c r="AL22" s="104"/>
      <c r="AM22" s="104"/>
      <c r="AN22" s="104"/>
      <c r="AO22" s="104"/>
      <c r="AP22" s="26"/>
      <c r="AQ22" s="104">
        <v>45566</v>
      </c>
      <c r="AR22" s="104"/>
      <c r="AS22" s="104"/>
      <c r="AT22" s="104"/>
      <c r="AU22" s="104"/>
      <c r="AV22" s="104"/>
      <c r="AW22" s="104"/>
      <c r="AX22" s="26"/>
      <c r="AY22" s="104">
        <v>45597</v>
      </c>
      <c r="AZ22" s="104"/>
      <c r="BA22" s="104"/>
      <c r="BB22" s="104"/>
      <c r="BC22" s="104"/>
      <c r="BD22" s="104"/>
      <c r="BE22" s="104"/>
      <c r="BF22" s="26"/>
      <c r="BG22" s="104">
        <v>45627</v>
      </c>
      <c r="BH22" s="104"/>
      <c r="BI22" s="104"/>
      <c r="BJ22" s="104"/>
      <c r="BK22" s="104"/>
      <c r="BL22" s="104"/>
      <c r="BM22" s="104"/>
      <c r="BP22" s="25">
        <v>0</v>
      </c>
      <c r="BR22" s="25">
        <v>45494</v>
      </c>
      <c r="BS22" s="25">
        <v>21</v>
      </c>
      <c r="BW22" s="92">
        <v>45334</v>
      </c>
      <c r="BY22" s="92">
        <v>45334</v>
      </c>
      <c r="BZ22" s="25" t="e">
        <f t="shared" si="0"/>
        <v>#N/A</v>
      </c>
      <c r="CC22" s="25">
        <v>135</v>
      </c>
      <c r="CD22" s="25">
        <f t="shared" si="1"/>
        <v>7</v>
      </c>
    </row>
    <row r="23" spans="2:82" s="27" customFormat="1" ht="18.75" x14ac:dyDescent="0.3">
      <c r="B23" s="28" t="s">
        <v>1420</v>
      </c>
      <c r="C23" s="28" t="s">
        <v>1421</v>
      </c>
      <c r="D23" s="28" t="s">
        <v>1422</v>
      </c>
      <c r="E23" s="28" t="s">
        <v>1423</v>
      </c>
      <c r="F23" s="28" t="s">
        <v>1424</v>
      </c>
      <c r="G23" s="28" t="s">
        <v>1425</v>
      </c>
      <c r="H23" s="28" t="s">
        <v>1426</v>
      </c>
      <c r="J23" s="28" t="s">
        <v>1420</v>
      </c>
      <c r="K23" s="28" t="s">
        <v>1421</v>
      </c>
      <c r="L23" s="28" t="s">
        <v>1422</v>
      </c>
      <c r="M23" s="28" t="s">
        <v>1423</v>
      </c>
      <c r="N23" s="28" t="s">
        <v>1424</v>
      </c>
      <c r="O23" s="28" t="s">
        <v>1425</v>
      </c>
      <c r="P23" s="28" t="s">
        <v>1426</v>
      </c>
      <c r="R23" s="28" t="s">
        <v>1420</v>
      </c>
      <c r="S23" s="28" t="s">
        <v>1421</v>
      </c>
      <c r="T23" s="28" t="s">
        <v>1422</v>
      </c>
      <c r="U23" s="28" t="s">
        <v>1423</v>
      </c>
      <c r="V23" s="28" t="s">
        <v>1424</v>
      </c>
      <c r="W23" s="28" t="s">
        <v>1425</v>
      </c>
      <c r="X23" s="28" t="s">
        <v>1426</v>
      </c>
      <c r="Z23" s="28" t="s">
        <v>1420</v>
      </c>
      <c r="AA23" s="28" t="s">
        <v>1421</v>
      </c>
      <c r="AB23" s="28" t="s">
        <v>1422</v>
      </c>
      <c r="AC23" s="28" t="s">
        <v>1423</v>
      </c>
      <c r="AD23" s="28" t="s">
        <v>1424</v>
      </c>
      <c r="AE23" s="28" t="s">
        <v>1425</v>
      </c>
      <c r="AF23" s="28" t="s">
        <v>1426</v>
      </c>
      <c r="AI23" s="28" t="s">
        <v>1420</v>
      </c>
      <c r="AJ23" s="28" t="s">
        <v>1421</v>
      </c>
      <c r="AK23" s="28" t="s">
        <v>1422</v>
      </c>
      <c r="AL23" s="28" t="s">
        <v>1423</v>
      </c>
      <c r="AM23" s="28" t="s">
        <v>1424</v>
      </c>
      <c r="AN23" s="28" t="s">
        <v>1425</v>
      </c>
      <c r="AO23" s="28" t="s">
        <v>1426</v>
      </c>
      <c r="AQ23" s="28" t="s">
        <v>1420</v>
      </c>
      <c r="AR23" s="28" t="s">
        <v>1421</v>
      </c>
      <c r="AS23" s="28" t="s">
        <v>1422</v>
      </c>
      <c r="AT23" s="28" t="s">
        <v>1423</v>
      </c>
      <c r="AU23" s="28" t="s">
        <v>1424</v>
      </c>
      <c r="AV23" s="28" t="s">
        <v>1425</v>
      </c>
      <c r="AW23" s="28" t="s">
        <v>1426</v>
      </c>
      <c r="AY23" s="28" t="s">
        <v>1420</v>
      </c>
      <c r="AZ23" s="28" t="s">
        <v>1421</v>
      </c>
      <c r="BA23" s="28" t="s">
        <v>1422</v>
      </c>
      <c r="BB23" s="28" t="s">
        <v>1423</v>
      </c>
      <c r="BC23" s="28" t="s">
        <v>1424</v>
      </c>
      <c r="BD23" s="28" t="s">
        <v>1425</v>
      </c>
      <c r="BE23" s="28" t="s">
        <v>1426</v>
      </c>
      <c r="BG23" s="28" t="s">
        <v>1420</v>
      </c>
      <c r="BH23" s="28" t="s">
        <v>1421</v>
      </c>
      <c r="BI23" s="28" t="s">
        <v>1422</v>
      </c>
      <c r="BJ23" s="28" t="s">
        <v>1423</v>
      </c>
      <c r="BK23" s="28" t="s">
        <v>1424</v>
      </c>
      <c r="BL23" s="28" t="s">
        <v>1425</v>
      </c>
      <c r="BM23" s="28" t="s">
        <v>1426</v>
      </c>
      <c r="BP23" s="27">
        <v>0</v>
      </c>
      <c r="BR23" s="27">
        <v>45495</v>
      </c>
      <c r="BS23" s="27">
        <v>22</v>
      </c>
      <c r="BW23" s="92">
        <v>45335</v>
      </c>
      <c r="BY23" s="92">
        <v>45335</v>
      </c>
      <c r="BZ23" s="25" t="e">
        <f t="shared" si="0"/>
        <v>#N/A</v>
      </c>
      <c r="CC23" s="27">
        <v>136</v>
      </c>
      <c r="CD23" s="25">
        <f t="shared" si="1"/>
        <v>0</v>
      </c>
    </row>
    <row r="24" spans="2:82" ht="19.5" thickBot="1" x14ac:dyDescent="0.35">
      <c r="B24" s="30" t="s">
        <v>1427</v>
      </c>
      <c r="C24" s="30" t="s">
        <v>1427</v>
      </c>
      <c r="D24" s="30" t="s">
        <v>1427</v>
      </c>
      <c r="E24" s="30" t="s">
        <v>1427</v>
      </c>
      <c r="F24" s="30" t="s">
        <v>1427</v>
      </c>
      <c r="G24" s="31" t="s">
        <v>1427</v>
      </c>
      <c r="H24" s="31">
        <v>45536</v>
      </c>
      <c r="I24" s="30"/>
      <c r="J24" s="30" t="s">
        <v>1427</v>
      </c>
      <c r="K24" s="30">
        <v>45566</v>
      </c>
      <c r="L24" s="30">
        <v>45567</v>
      </c>
      <c r="M24" s="30">
        <v>45568</v>
      </c>
      <c r="N24" s="30">
        <v>45569</v>
      </c>
      <c r="O24" s="31">
        <v>45570</v>
      </c>
      <c r="P24" s="31">
        <v>45571</v>
      </c>
      <c r="Q24" s="30"/>
      <c r="R24" s="30" t="s">
        <v>1427</v>
      </c>
      <c r="S24" s="30" t="s">
        <v>1427</v>
      </c>
      <c r="T24" s="30" t="s">
        <v>1427</v>
      </c>
      <c r="U24" s="30" t="s">
        <v>1427</v>
      </c>
      <c r="V24" s="30">
        <v>45597</v>
      </c>
      <c r="W24" s="31">
        <v>45598</v>
      </c>
      <c r="X24" s="31">
        <v>45599</v>
      </c>
      <c r="Y24" s="30"/>
      <c r="Z24" s="30" t="s">
        <v>1427</v>
      </c>
      <c r="AA24" s="30" t="s">
        <v>1427</v>
      </c>
      <c r="AB24" s="30" t="s">
        <v>1427</v>
      </c>
      <c r="AC24" s="30" t="s">
        <v>1427</v>
      </c>
      <c r="AD24" s="30" t="s">
        <v>1427</v>
      </c>
      <c r="AE24" s="31" t="s">
        <v>1427</v>
      </c>
      <c r="AF24" s="31">
        <v>45627</v>
      </c>
      <c r="AI24" s="30" t="s">
        <v>1427</v>
      </c>
      <c r="AJ24" s="30" t="s">
        <v>1427</v>
      </c>
      <c r="AK24" s="30" t="s">
        <v>1427</v>
      </c>
      <c r="AL24" s="30" t="s">
        <v>1427</v>
      </c>
      <c r="AM24" s="30" t="s">
        <v>1427</v>
      </c>
      <c r="AN24" s="31" t="s">
        <v>1427</v>
      </c>
      <c r="AO24" s="31">
        <v>45536</v>
      </c>
      <c r="AP24" s="30"/>
      <c r="AQ24" s="30" t="s">
        <v>1427</v>
      </c>
      <c r="AR24" s="30">
        <v>45566</v>
      </c>
      <c r="AS24" s="30">
        <v>45567</v>
      </c>
      <c r="AT24" s="30">
        <v>45568</v>
      </c>
      <c r="AU24" s="30">
        <v>45569</v>
      </c>
      <c r="AV24" s="31">
        <v>45570</v>
      </c>
      <c r="AW24" s="31">
        <v>45571</v>
      </c>
      <c r="AX24" s="30"/>
      <c r="AY24" s="30" t="s">
        <v>1427</v>
      </c>
      <c r="AZ24" s="30" t="s">
        <v>1427</v>
      </c>
      <c r="BA24" s="30" t="s">
        <v>1427</v>
      </c>
      <c r="BB24" s="30" t="s">
        <v>1427</v>
      </c>
      <c r="BC24" s="30">
        <v>45597</v>
      </c>
      <c r="BD24" s="31">
        <v>45598</v>
      </c>
      <c r="BE24" s="31">
        <v>45599</v>
      </c>
      <c r="BF24" s="30"/>
      <c r="BG24" s="30" t="s">
        <v>1427</v>
      </c>
      <c r="BH24" s="30" t="s">
        <v>1427</v>
      </c>
      <c r="BI24" s="30" t="s">
        <v>1427</v>
      </c>
      <c r="BJ24" s="30" t="s">
        <v>1427</v>
      </c>
      <c r="BK24" s="30" t="s">
        <v>1427</v>
      </c>
      <c r="BL24" s="31" t="s">
        <v>1427</v>
      </c>
      <c r="BM24" s="31">
        <v>45627</v>
      </c>
      <c r="BP24" s="29">
        <v>0</v>
      </c>
      <c r="BR24" s="29">
        <v>45541</v>
      </c>
      <c r="BS24" s="29">
        <v>6</v>
      </c>
      <c r="BW24" s="93">
        <v>45336</v>
      </c>
      <c r="BY24" s="93">
        <v>45336</v>
      </c>
      <c r="BZ24" s="25" t="e">
        <f t="shared" si="0"/>
        <v>#N/A</v>
      </c>
      <c r="CC24" s="29">
        <v>137</v>
      </c>
      <c r="CD24" s="25">
        <f t="shared" si="1"/>
        <v>0</v>
      </c>
    </row>
    <row r="25" spans="2:82" ht="19.5" thickBot="1" x14ac:dyDescent="0.35">
      <c r="B25" s="30">
        <v>45537</v>
      </c>
      <c r="C25" s="30">
        <v>45538</v>
      </c>
      <c r="D25" s="30">
        <v>45539</v>
      </c>
      <c r="E25" s="30">
        <v>45540</v>
      </c>
      <c r="F25" s="33">
        <v>45541</v>
      </c>
      <c r="G25" s="34">
        <v>45542</v>
      </c>
      <c r="H25" s="34">
        <v>45543</v>
      </c>
      <c r="I25" s="30"/>
      <c r="J25" s="30">
        <v>45572</v>
      </c>
      <c r="K25" s="30">
        <v>45573</v>
      </c>
      <c r="L25" s="30">
        <v>45574</v>
      </c>
      <c r="M25" s="35">
        <v>45575</v>
      </c>
      <c r="N25" s="30">
        <v>45576</v>
      </c>
      <c r="O25" s="36">
        <v>45577</v>
      </c>
      <c r="P25" s="37">
        <v>45578</v>
      </c>
      <c r="Q25" s="30"/>
      <c r="R25" s="30">
        <v>45600</v>
      </c>
      <c r="S25" s="30">
        <v>45601</v>
      </c>
      <c r="T25" s="30">
        <v>45602</v>
      </c>
      <c r="U25" s="30">
        <v>45603</v>
      </c>
      <c r="V25" s="30">
        <v>45604</v>
      </c>
      <c r="W25" s="31">
        <v>45605</v>
      </c>
      <c r="X25" s="31">
        <v>45606</v>
      </c>
      <c r="Y25" s="30"/>
      <c r="Z25" s="38">
        <v>45628</v>
      </c>
      <c r="AA25" s="38">
        <v>45629</v>
      </c>
      <c r="AB25" s="38">
        <v>45630</v>
      </c>
      <c r="AC25" s="30">
        <v>45631</v>
      </c>
      <c r="AD25" s="30">
        <v>45632</v>
      </c>
      <c r="AE25" s="31">
        <v>45633</v>
      </c>
      <c r="AF25" s="31">
        <v>45634</v>
      </c>
      <c r="AI25" s="30">
        <v>45537</v>
      </c>
      <c r="AJ25" s="30">
        <v>45538</v>
      </c>
      <c r="AK25" s="30">
        <v>45539</v>
      </c>
      <c r="AL25" s="30">
        <v>45540</v>
      </c>
      <c r="AM25" s="33" t="s">
        <v>1484</v>
      </c>
      <c r="AN25" s="34" t="s">
        <v>1484</v>
      </c>
      <c r="AO25" s="34" t="s">
        <v>1484</v>
      </c>
      <c r="AP25" s="30"/>
      <c r="AQ25" s="30">
        <v>45572</v>
      </c>
      <c r="AR25" s="30">
        <v>45573</v>
      </c>
      <c r="AS25" s="30">
        <v>45574</v>
      </c>
      <c r="AT25" s="35" t="s">
        <v>1485</v>
      </c>
      <c r="AU25" s="30">
        <v>45576</v>
      </c>
      <c r="AV25" s="38" t="s">
        <v>1486</v>
      </c>
      <c r="AW25" s="37" t="s">
        <v>1487</v>
      </c>
      <c r="AX25" s="30"/>
      <c r="AY25" s="30">
        <v>45600</v>
      </c>
      <c r="AZ25" s="30">
        <v>45601</v>
      </c>
      <c r="BA25" s="30">
        <v>45602</v>
      </c>
      <c r="BB25" s="30">
        <v>45603</v>
      </c>
      <c r="BC25" s="30">
        <v>45604</v>
      </c>
      <c r="BD25" s="31">
        <v>45605</v>
      </c>
      <c r="BE25" s="31">
        <v>45606</v>
      </c>
      <c r="BF25" s="30"/>
      <c r="BG25" s="38" t="s">
        <v>1486</v>
      </c>
      <c r="BH25" s="38" t="s">
        <v>1486</v>
      </c>
      <c r="BI25" s="38" t="s">
        <v>1486</v>
      </c>
      <c r="BJ25" s="30">
        <v>45631</v>
      </c>
      <c r="BK25" s="30">
        <v>45632</v>
      </c>
      <c r="BL25" s="31">
        <v>45633</v>
      </c>
      <c r="BM25" s="31">
        <v>45634</v>
      </c>
      <c r="BP25" s="29">
        <v>0</v>
      </c>
      <c r="BR25" s="29">
        <v>45542</v>
      </c>
      <c r="BS25" s="29">
        <v>7</v>
      </c>
      <c r="BW25" s="93">
        <v>45337</v>
      </c>
      <c r="BY25" s="93">
        <v>45337</v>
      </c>
      <c r="BZ25" s="25" t="e">
        <f t="shared" si="0"/>
        <v>#N/A</v>
      </c>
      <c r="CC25" s="29">
        <v>138</v>
      </c>
      <c r="CD25" s="25">
        <f t="shared" si="1"/>
        <v>0</v>
      </c>
    </row>
    <row r="26" spans="2:82" ht="19.5" thickBot="1" x14ac:dyDescent="0.35">
      <c r="B26" s="33">
        <v>45544</v>
      </c>
      <c r="C26" s="30">
        <v>45545</v>
      </c>
      <c r="D26" s="30">
        <v>45546</v>
      </c>
      <c r="E26" s="30">
        <v>45547</v>
      </c>
      <c r="F26" s="30">
        <v>45548</v>
      </c>
      <c r="G26" s="31">
        <v>45549</v>
      </c>
      <c r="H26" s="31">
        <v>45550</v>
      </c>
      <c r="I26" s="30"/>
      <c r="J26" s="30">
        <v>45579</v>
      </c>
      <c r="K26" s="30">
        <v>45580</v>
      </c>
      <c r="L26" s="30">
        <v>45581</v>
      </c>
      <c r="M26" s="30">
        <v>45582</v>
      </c>
      <c r="N26" s="33">
        <v>45583</v>
      </c>
      <c r="O26" s="34">
        <v>45584</v>
      </c>
      <c r="P26" s="34">
        <v>45585</v>
      </c>
      <c r="Q26" s="30"/>
      <c r="R26" s="30">
        <v>45607</v>
      </c>
      <c r="S26" s="30">
        <v>45608</v>
      </c>
      <c r="T26" s="30">
        <v>45609</v>
      </c>
      <c r="U26" s="30">
        <v>45610</v>
      </c>
      <c r="V26" s="33">
        <v>45611</v>
      </c>
      <c r="W26" s="34">
        <v>45612</v>
      </c>
      <c r="X26" s="34">
        <v>45613</v>
      </c>
      <c r="Y26" s="30"/>
      <c r="Z26" s="30">
        <v>45635</v>
      </c>
      <c r="AA26" s="30">
        <v>45636</v>
      </c>
      <c r="AB26" s="30">
        <v>45637</v>
      </c>
      <c r="AC26" s="30">
        <v>45638</v>
      </c>
      <c r="AD26" s="30">
        <v>45639</v>
      </c>
      <c r="AE26" s="31">
        <v>45640</v>
      </c>
      <c r="AF26" s="31">
        <v>45641</v>
      </c>
      <c r="AI26" s="33" t="s">
        <v>1484</v>
      </c>
      <c r="AJ26" s="30">
        <v>45545</v>
      </c>
      <c r="AK26" s="30">
        <v>45546</v>
      </c>
      <c r="AL26" s="30">
        <v>45547</v>
      </c>
      <c r="AM26" s="30">
        <v>45548</v>
      </c>
      <c r="AN26" s="31">
        <v>45549</v>
      </c>
      <c r="AO26" s="31">
        <v>45550</v>
      </c>
      <c r="AP26" s="30"/>
      <c r="AQ26" s="30">
        <v>45579</v>
      </c>
      <c r="AR26" s="30">
        <v>45580</v>
      </c>
      <c r="AS26" s="30">
        <v>45581</v>
      </c>
      <c r="AT26" s="30">
        <v>45582</v>
      </c>
      <c r="AU26" s="33" t="s">
        <v>1484</v>
      </c>
      <c r="AV26" s="34" t="s">
        <v>1484</v>
      </c>
      <c r="AW26" s="34" t="s">
        <v>1484</v>
      </c>
      <c r="AX26" s="30"/>
      <c r="AY26" s="30">
        <v>45607</v>
      </c>
      <c r="AZ26" s="30">
        <v>45608</v>
      </c>
      <c r="BA26" s="30">
        <v>45609</v>
      </c>
      <c r="BB26" s="30">
        <v>45610</v>
      </c>
      <c r="BC26" s="33" t="s">
        <v>1484</v>
      </c>
      <c r="BD26" s="34" t="s">
        <v>1484</v>
      </c>
      <c r="BE26" s="34" t="s">
        <v>1484</v>
      </c>
      <c r="BF26" s="30"/>
      <c r="BG26" s="30">
        <v>45635</v>
      </c>
      <c r="BH26" s="30">
        <v>45636</v>
      </c>
      <c r="BI26" s="30">
        <v>45637</v>
      </c>
      <c r="BJ26" s="30">
        <v>45638</v>
      </c>
      <c r="BK26" s="30">
        <v>45639</v>
      </c>
      <c r="BL26" s="31">
        <v>45640</v>
      </c>
      <c r="BM26" s="31">
        <v>45641</v>
      </c>
      <c r="BP26" s="29">
        <v>0</v>
      </c>
      <c r="BR26" s="29">
        <v>45543</v>
      </c>
      <c r="BS26" s="29">
        <v>8</v>
      </c>
      <c r="BW26" s="93">
        <v>45338</v>
      </c>
      <c r="BY26" s="93">
        <v>45338</v>
      </c>
      <c r="BZ26" s="25" t="e">
        <f t="shared" si="0"/>
        <v>#N/A</v>
      </c>
      <c r="CC26" s="29">
        <v>148</v>
      </c>
      <c r="CD26" s="25">
        <f t="shared" si="1"/>
        <v>9</v>
      </c>
    </row>
    <row r="27" spans="2:82" ht="19.5" thickBot="1" x14ac:dyDescent="0.35">
      <c r="B27" s="30">
        <v>45551</v>
      </c>
      <c r="C27" s="30">
        <v>45552</v>
      </c>
      <c r="D27" s="30">
        <v>45553</v>
      </c>
      <c r="E27" s="35">
        <v>45554</v>
      </c>
      <c r="F27" s="30">
        <v>45555</v>
      </c>
      <c r="G27" s="31">
        <v>45556</v>
      </c>
      <c r="H27" s="31">
        <v>45557</v>
      </c>
      <c r="I27" s="30"/>
      <c r="J27" s="33">
        <v>45586</v>
      </c>
      <c r="K27" s="30">
        <v>45587</v>
      </c>
      <c r="L27" s="30">
        <v>45588</v>
      </c>
      <c r="M27" s="30">
        <v>45589</v>
      </c>
      <c r="N27" s="30">
        <v>45590</v>
      </c>
      <c r="O27" s="36">
        <v>45591</v>
      </c>
      <c r="P27" s="31">
        <v>45592</v>
      </c>
      <c r="Q27" s="30"/>
      <c r="R27" s="33">
        <v>45614</v>
      </c>
      <c r="S27" s="30">
        <v>45615</v>
      </c>
      <c r="T27" s="30">
        <v>45616</v>
      </c>
      <c r="U27" s="30">
        <v>45617</v>
      </c>
      <c r="V27" s="30">
        <v>45618</v>
      </c>
      <c r="W27" s="31">
        <v>45619</v>
      </c>
      <c r="X27" s="31">
        <v>45620</v>
      </c>
      <c r="Y27" s="30"/>
      <c r="Z27" s="30">
        <v>45642</v>
      </c>
      <c r="AA27" s="30">
        <v>45643</v>
      </c>
      <c r="AB27" s="30">
        <v>45644</v>
      </c>
      <c r="AC27" s="30">
        <v>45645</v>
      </c>
      <c r="AD27" s="30">
        <v>45646</v>
      </c>
      <c r="AE27" s="31">
        <v>45647</v>
      </c>
      <c r="AF27" s="31">
        <v>45648</v>
      </c>
      <c r="AI27" s="30">
        <v>45551</v>
      </c>
      <c r="AJ27" s="30">
        <v>45552</v>
      </c>
      <c r="AK27" s="30">
        <v>45553</v>
      </c>
      <c r="AL27" s="35" t="s">
        <v>1485</v>
      </c>
      <c r="AM27" s="30">
        <v>45555</v>
      </c>
      <c r="AN27" s="31">
        <v>45556</v>
      </c>
      <c r="AO27" s="31">
        <v>45557</v>
      </c>
      <c r="AP27" s="30"/>
      <c r="AQ27" s="33" t="s">
        <v>1484</v>
      </c>
      <c r="AR27" s="30">
        <v>45587</v>
      </c>
      <c r="AS27" s="30">
        <v>45588</v>
      </c>
      <c r="AT27" s="30">
        <v>45589</v>
      </c>
      <c r="AU27" s="30">
        <v>45590</v>
      </c>
      <c r="AV27" s="38" t="s">
        <v>1486</v>
      </c>
      <c r="AW27" s="31">
        <v>45592</v>
      </c>
      <c r="AX27" s="30"/>
      <c r="AY27" s="33" t="s">
        <v>1484</v>
      </c>
      <c r="AZ27" s="30">
        <v>45615</v>
      </c>
      <c r="BA27" s="30">
        <v>45616</v>
      </c>
      <c r="BB27" s="30">
        <v>45617</v>
      </c>
      <c r="BC27" s="30">
        <v>45618</v>
      </c>
      <c r="BD27" s="31">
        <v>45619</v>
      </c>
      <c r="BE27" s="31">
        <v>45620</v>
      </c>
      <c r="BF27" s="30"/>
      <c r="BG27" s="30">
        <v>45642</v>
      </c>
      <c r="BH27" s="30">
        <v>45643</v>
      </c>
      <c r="BI27" s="30">
        <v>45644</v>
      </c>
      <c r="BJ27" s="30">
        <v>45645</v>
      </c>
      <c r="BK27" s="30">
        <v>45646</v>
      </c>
      <c r="BL27" s="31">
        <v>45647</v>
      </c>
      <c r="BM27" s="31">
        <v>45648</v>
      </c>
      <c r="BP27" s="29">
        <v>0</v>
      </c>
      <c r="BR27" s="29">
        <v>45544</v>
      </c>
      <c r="BS27" s="29">
        <v>9</v>
      </c>
      <c r="BW27" s="93">
        <v>45339</v>
      </c>
      <c r="BY27" s="93">
        <v>45339</v>
      </c>
      <c r="BZ27" s="25" t="e">
        <f t="shared" si="0"/>
        <v>#N/A</v>
      </c>
      <c r="CC27" s="29">
        <v>177</v>
      </c>
      <c r="CD27" s="25">
        <f t="shared" si="1"/>
        <v>28</v>
      </c>
    </row>
    <row r="28" spans="2:82" ht="19.5" thickBot="1" x14ac:dyDescent="0.35">
      <c r="B28" s="30">
        <v>45558</v>
      </c>
      <c r="C28" s="30">
        <v>45559</v>
      </c>
      <c r="D28" s="30">
        <v>45560</v>
      </c>
      <c r="E28" s="30">
        <v>45561</v>
      </c>
      <c r="F28" s="30">
        <v>45562</v>
      </c>
      <c r="G28" s="37">
        <v>45563</v>
      </c>
      <c r="H28" s="37">
        <v>45564</v>
      </c>
      <c r="I28" s="30"/>
      <c r="J28" s="30">
        <v>45593</v>
      </c>
      <c r="K28" s="30">
        <v>45594</v>
      </c>
      <c r="L28" s="30">
        <v>45595</v>
      </c>
      <c r="M28" s="38">
        <v>45596</v>
      </c>
      <c r="N28" s="30" t="s">
        <v>1427</v>
      </c>
      <c r="O28" s="30" t="s">
        <v>1427</v>
      </c>
      <c r="P28" s="30" t="s">
        <v>1427</v>
      </c>
      <c r="Q28" s="30"/>
      <c r="R28" s="30">
        <v>45621</v>
      </c>
      <c r="S28" s="30">
        <v>45622</v>
      </c>
      <c r="T28" s="30">
        <v>45623</v>
      </c>
      <c r="U28" s="30">
        <v>45624</v>
      </c>
      <c r="V28" s="30">
        <v>45625</v>
      </c>
      <c r="W28" s="31">
        <v>45626</v>
      </c>
      <c r="X28" s="31" t="s">
        <v>1427</v>
      </c>
      <c r="Y28" s="30"/>
      <c r="Z28" s="30">
        <v>45649</v>
      </c>
      <c r="AA28" s="30">
        <v>45650</v>
      </c>
      <c r="AB28" s="30">
        <v>45651</v>
      </c>
      <c r="AC28" s="30">
        <v>45652</v>
      </c>
      <c r="AD28" s="30">
        <v>45653</v>
      </c>
      <c r="AE28" s="31">
        <v>45654</v>
      </c>
      <c r="AF28" s="31">
        <v>45655</v>
      </c>
      <c r="AI28" s="30">
        <v>45558</v>
      </c>
      <c r="AJ28" s="30">
        <v>45559</v>
      </c>
      <c r="AK28" s="30">
        <v>45560</v>
      </c>
      <c r="AL28" s="30">
        <v>45561</v>
      </c>
      <c r="AM28" s="30">
        <v>45562</v>
      </c>
      <c r="AN28" s="37" t="s">
        <v>1487</v>
      </c>
      <c r="AO28" s="37" t="s">
        <v>1487</v>
      </c>
      <c r="AP28" s="30"/>
      <c r="AQ28" s="30">
        <v>45593</v>
      </c>
      <c r="AR28" s="30">
        <v>45594</v>
      </c>
      <c r="AS28" s="30">
        <v>45595</v>
      </c>
      <c r="AT28" s="38" t="s">
        <v>1486</v>
      </c>
      <c r="AU28" s="30" t="s">
        <v>1427</v>
      </c>
      <c r="AV28" s="30" t="s">
        <v>1427</v>
      </c>
      <c r="AW28" s="30" t="s">
        <v>1427</v>
      </c>
      <c r="AX28" s="30"/>
      <c r="AY28" s="30">
        <v>45621</v>
      </c>
      <c r="AZ28" s="30">
        <v>45622</v>
      </c>
      <c r="BA28" s="30">
        <v>45623</v>
      </c>
      <c r="BB28" s="30">
        <v>45624</v>
      </c>
      <c r="BC28" s="30">
        <v>45625</v>
      </c>
      <c r="BD28" s="31">
        <v>45626</v>
      </c>
      <c r="BE28" s="31" t="s">
        <v>1427</v>
      </c>
      <c r="BF28" s="30"/>
      <c r="BG28" s="30">
        <v>45649</v>
      </c>
      <c r="BH28" s="30">
        <v>45650</v>
      </c>
      <c r="BI28" s="30">
        <v>45651</v>
      </c>
      <c r="BJ28" s="30">
        <v>45652</v>
      </c>
      <c r="BK28" s="30">
        <v>45653</v>
      </c>
      <c r="BL28" s="31">
        <v>45654</v>
      </c>
      <c r="BM28" s="31">
        <v>45655</v>
      </c>
      <c r="BP28" s="29">
        <v>0</v>
      </c>
      <c r="BR28" s="29">
        <v>45583</v>
      </c>
      <c r="BS28" s="29">
        <v>18</v>
      </c>
      <c r="BW28" s="93">
        <v>45340</v>
      </c>
      <c r="BY28" s="93">
        <v>45340</v>
      </c>
      <c r="BZ28" s="25" t="e">
        <f t="shared" si="0"/>
        <v>#N/A</v>
      </c>
      <c r="CC28" s="29">
        <v>178</v>
      </c>
      <c r="CD28" s="25">
        <f t="shared" si="1"/>
        <v>0</v>
      </c>
    </row>
    <row r="29" spans="2:82" ht="18.75" x14ac:dyDescent="0.3">
      <c r="B29" s="30">
        <v>45565</v>
      </c>
      <c r="C29" s="30" t="s">
        <v>1427</v>
      </c>
      <c r="D29" s="30" t="s">
        <v>1427</v>
      </c>
      <c r="E29" s="30" t="s">
        <v>1427</v>
      </c>
      <c r="F29" s="30" t="s">
        <v>1427</v>
      </c>
      <c r="G29" s="30" t="s">
        <v>1427</v>
      </c>
      <c r="H29" s="30" t="s">
        <v>1427</v>
      </c>
      <c r="I29" s="30"/>
      <c r="J29" s="30" t="s">
        <v>1427</v>
      </c>
      <c r="K29" s="30" t="s">
        <v>1427</v>
      </c>
      <c r="L29" s="30" t="s">
        <v>1427</v>
      </c>
      <c r="M29" s="30" t="s">
        <v>1427</v>
      </c>
      <c r="N29" s="30" t="s">
        <v>1427</v>
      </c>
      <c r="O29" s="30" t="s">
        <v>1427</v>
      </c>
      <c r="P29" s="30" t="s">
        <v>1427</v>
      </c>
      <c r="Q29" s="30"/>
      <c r="R29" s="30" t="s">
        <v>1427</v>
      </c>
      <c r="S29" s="30" t="s">
        <v>1427</v>
      </c>
      <c r="T29" s="30" t="s">
        <v>1427</v>
      </c>
      <c r="U29" s="30" t="s">
        <v>1427</v>
      </c>
      <c r="V29" s="30" t="s">
        <v>1427</v>
      </c>
      <c r="W29" s="30" t="s">
        <v>1427</v>
      </c>
      <c r="X29" s="30" t="s">
        <v>1427</v>
      </c>
      <c r="Y29" s="30"/>
      <c r="Z29" s="30">
        <v>45656</v>
      </c>
      <c r="AA29" s="30">
        <v>45657</v>
      </c>
      <c r="AB29" s="30" t="s">
        <v>1427</v>
      </c>
      <c r="AC29" s="30" t="s">
        <v>1427</v>
      </c>
      <c r="AD29" s="30" t="s">
        <v>1427</v>
      </c>
      <c r="AE29" s="30" t="s">
        <v>1427</v>
      </c>
      <c r="AF29" s="30" t="s">
        <v>1427</v>
      </c>
      <c r="AI29" s="30">
        <v>45565</v>
      </c>
      <c r="AJ29" s="30" t="s">
        <v>1427</v>
      </c>
      <c r="AK29" s="30" t="s">
        <v>1427</v>
      </c>
      <c r="AL29" s="30" t="s">
        <v>1427</v>
      </c>
      <c r="AM29" s="30" t="s">
        <v>1427</v>
      </c>
      <c r="AN29" s="30" t="s">
        <v>1427</v>
      </c>
      <c r="AO29" s="30" t="s">
        <v>1427</v>
      </c>
      <c r="AP29" s="30"/>
      <c r="AQ29" s="30" t="s">
        <v>1427</v>
      </c>
      <c r="AR29" s="30" t="s">
        <v>1427</v>
      </c>
      <c r="AS29" s="30" t="s">
        <v>1427</v>
      </c>
      <c r="AT29" s="30" t="s">
        <v>1427</v>
      </c>
      <c r="AU29" s="30" t="s">
        <v>1427</v>
      </c>
      <c r="AV29" s="30" t="s">
        <v>1427</v>
      </c>
      <c r="AW29" s="30" t="s">
        <v>1427</v>
      </c>
      <c r="AX29" s="30"/>
      <c r="AY29" s="30" t="s">
        <v>1427</v>
      </c>
      <c r="AZ29" s="30" t="s">
        <v>1427</v>
      </c>
      <c r="BA29" s="30" t="s">
        <v>1427</v>
      </c>
      <c r="BB29" s="30" t="s">
        <v>1427</v>
      </c>
      <c r="BC29" s="30" t="s">
        <v>1427</v>
      </c>
      <c r="BD29" s="30" t="s">
        <v>1427</v>
      </c>
      <c r="BE29" s="30" t="s">
        <v>1427</v>
      </c>
      <c r="BF29" s="30"/>
      <c r="BG29" s="30">
        <v>45656</v>
      </c>
      <c r="BH29" s="30">
        <v>45657</v>
      </c>
      <c r="BI29" s="30" t="s">
        <v>1427</v>
      </c>
      <c r="BJ29" s="30" t="s">
        <v>1427</v>
      </c>
      <c r="BK29" s="30" t="s">
        <v>1427</v>
      </c>
      <c r="BL29" s="30" t="s">
        <v>1427</v>
      </c>
      <c r="BM29" s="30" t="s">
        <v>1427</v>
      </c>
      <c r="BP29" s="29">
        <v>0</v>
      </c>
      <c r="BR29" s="29">
        <v>45584</v>
      </c>
      <c r="BS29" s="29">
        <v>19</v>
      </c>
      <c r="BW29" s="93">
        <v>45341</v>
      </c>
      <c r="BY29" s="93">
        <v>45341</v>
      </c>
      <c r="BZ29" s="25" t="e">
        <f t="shared" si="0"/>
        <v>#N/A</v>
      </c>
      <c r="CC29" s="29">
        <v>179</v>
      </c>
      <c r="CD29" s="25">
        <f t="shared" si="1"/>
        <v>0</v>
      </c>
    </row>
    <row r="30" spans="2:82" ht="19.5" thickBot="1" x14ac:dyDescent="0.35">
      <c r="B30" s="39" t="s">
        <v>1428</v>
      </c>
      <c r="BP30" s="29">
        <v>0</v>
      </c>
      <c r="BR30" s="29">
        <v>45585</v>
      </c>
      <c r="BS30" s="29">
        <v>20</v>
      </c>
      <c r="BW30" s="93">
        <v>45342</v>
      </c>
      <c r="BY30" s="93">
        <v>45342</v>
      </c>
      <c r="BZ30" s="25" t="e">
        <f t="shared" si="0"/>
        <v>#N/A</v>
      </c>
      <c r="CC30" s="29">
        <v>180</v>
      </c>
      <c r="CD30" s="25">
        <f t="shared" si="1"/>
        <v>0</v>
      </c>
    </row>
    <row r="31" spans="2:82" ht="19.5" thickBot="1" x14ac:dyDescent="0.35">
      <c r="B31" s="33" t="s">
        <v>1484</v>
      </c>
      <c r="D31" s="40" t="s">
        <v>1429</v>
      </c>
      <c r="R31" s="41" t="s">
        <v>1487</v>
      </c>
      <c r="T31" s="40" t="s">
        <v>1430</v>
      </c>
      <c r="AI31" s="29" t="s">
        <v>1484</v>
      </c>
      <c r="AJ31" s="29" cm="1">
        <f t="array" ref="AJ31:AJ35">COUNTIF(AI6:BM29,AI31:AI35)</f>
        <v>32</v>
      </c>
      <c r="AL31" s="89" cm="1">
        <f t="array" ref="AL31:AL583">_xlfn.TOCOL(((AI5:BM29="A")+(AI5:BM29="B")+(AI5:BM29="C")+(AI5:BM29="D")+(AI5:BM29="E"))*B5:AF29,3)</f>
        <v>0</v>
      </c>
      <c r="AN31" s="29" cm="1">
        <f t="array" ref="AN31:AN83">_xlfn._xlws.FILTER(_xlfn.ANCHORARRAY(AL31),_xlfn.ANCHORARRAY(AL31)&lt;&gt;0)</f>
        <v>45330</v>
      </c>
      <c r="AO31" s="29" cm="1">
        <f t="array" ref="AO31:AO83">WEEKDAY(_xlfn.ANCHORARRAY(AN31),2)</f>
        <v>4</v>
      </c>
      <c r="AQ31" s="29" cm="1">
        <f t="array" ref="AQ31:AR37">_xlfn.GROUPBY(_xlfn.ANCHORARRAY(AO31),_xlfn.ANCHORARRAY(AO31),_xleta.COUNTA,0,0,-2)</f>
        <v>4</v>
      </c>
      <c r="AR31" s="29">
        <v>12</v>
      </c>
      <c r="AV31" s="29" cm="1">
        <f t="array" ref="AV31:AV1462">COUNTIF(_xlfn.ANCHORARRAY($AN$31),tblData[Birthday 2024])</f>
        <v>0</v>
      </c>
      <c r="AY31" s="29" cm="1">
        <f t="array" ref="AY31:AY51">_xlfn._xlws.FILTER(_xlfn.ANCHORARRAY(AN31),_xlfn.ANCHORARRAY(AO31)&gt;=6)</f>
        <v>45360</v>
      </c>
      <c r="BB31" s="29" cm="1">
        <f t="array" ref="BB31:BB1462">COUNTIF(_xlfn.ANCHORARRAY(AY31),tblData[Birthday 2024])</f>
        <v>0</v>
      </c>
      <c r="BP31" s="29">
        <v>0</v>
      </c>
      <c r="BR31" s="29">
        <v>45611</v>
      </c>
      <c r="BS31" s="29">
        <v>15</v>
      </c>
      <c r="BW31" s="93">
        <v>45343</v>
      </c>
      <c r="BY31" s="93">
        <v>45343</v>
      </c>
      <c r="BZ31" s="25" t="e">
        <f t="shared" si="0"/>
        <v>#N/A</v>
      </c>
      <c r="CC31" s="29">
        <v>183</v>
      </c>
      <c r="CD31" s="25">
        <f t="shared" si="1"/>
        <v>2</v>
      </c>
    </row>
    <row r="32" spans="2:82" ht="19.5" thickBot="1" x14ac:dyDescent="0.35">
      <c r="B32" s="35" t="s">
        <v>1485</v>
      </c>
      <c r="D32" s="40" t="s">
        <v>1431</v>
      </c>
      <c r="R32" s="32" t="s">
        <v>1488</v>
      </c>
      <c r="T32" s="40" t="s">
        <v>1432</v>
      </c>
      <c r="AI32" s="29" t="s">
        <v>1485</v>
      </c>
      <c r="AJ32" s="29">
        <v>10</v>
      </c>
      <c r="AL32" s="29">
        <v>0</v>
      </c>
      <c r="AN32" s="29">
        <v>45359</v>
      </c>
      <c r="AO32" s="29">
        <v>5</v>
      </c>
      <c r="AQ32" s="29">
        <v>6</v>
      </c>
      <c r="AR32" s="29">
        <v>11</v>
      </c>
      <c r="AV32" s="29">
        <v>0</v>
      </c>
      <c r="AY32" s="29">
        <v>45361</v>
      </c>
      <c r="BB32" s="29">
        <v>0</v>
      </c>
      <c r="BP32" s="29">
        <v>0</v>
      </c>
      <c r="BR32" s="29">
        <v>45612</v>
      </c>
      <c r="BS32" s="29">
        <v>16</v>
      </c>
      <c r="BW32" s="93">
        <v>45344</v>
      </c>
      <c r="BY32" s="93">
        <v>45344</v>
      </c>
      <c r="BZ32" s="25" t="e">
        <f t="shared" si="0"/>
        <v>#N/A</v>
      </c>
      <c r="CC32" s="29">
        <v>218</v>
      </c>
      <c r="CD32" s="25">
        <f t="shared" si="1"/>
        <v>34</v>
      </c>
    </row>
    <row r="33" spans="2:82" ht="19.5" thickBot="1" x14ac:dyDescent="0.35">
      <c r="B33" s="38" t="s">
        <v>1486</v>
      </c>
      <c r="D33" s="40" t="s">
        <v>1433</v>
      </c>
      <c r="AI33" s="29" t="s">
        <v>1486</v>
      </c>
      <c r="AJ33" s="29">
        <v>6</v>
      </c>
      <c r="AL33" s="29">
        <v>0</v>
      </c>
      <c r="AN33" s="29">
        <v>45360</v>
      </c>
      <c r="AO33" s="29">
        <v>6</v>
      </c>
      <c r="AQ33" s="29">
        <v>7</v>
      </c>
      <c r="AR33" s="29">
        <v>10</v>
      </c>
      <c r="AV33" s="29">
        <v>0</v>
      </c>
      <c r="AY33" s="29">
        <v>45402</v>
      </c>
      <c r="BB33" s="29">
        <v>0</v>
      </c>
      <c r="BP33" s="29">
        <v>0</v>
      </c>
      <c r="BR33" s="29">
        <v>45613</v>
      </c>
      <c r="BS33" s="29">
        <v>17</v>
      </c>
      <c r="BW33" s="93">
        <v>45345</v>
      </c>
      <c r="BY33" s="93">
        <v>45345</v>
      </c>
      <c r="BZ33" s="25" t="e">
        <f t="shared" si="0"/>
        <v>#N/A</v>
      </c>
      <c r="CC33" s="29">
        <v>226</v>
      </c>
      <c r="CD33" s="25">
        <f t="shared" si="1"/>
        <v>7</v>
      </c>
    </row>
    <row r="34" spans="2:82" ht="18.75" x14ac:dyDescent="0.3">
      <c r="AI34" s="29" t="s">
        <v>1487</v>
      </c>
      <c r="AJ34" s="29">
        <v>3</v>
      </c>
      <c r="AL34" s="29">
        <v>0</v>
      </c>
      <c r="AN34" s="29">
        <v>45361</v>
      </c>
      <c r="AO34" s="29">
        <v>7</v>
      </c>
      <c r="AQ34" s="29">
        <v>1</v>
      </c>
      <c r="AR34" s="29">
        <v>9</v>
      </c>
      <c r="AV34" s="29">
        <v>0</v>
      </c>
      <c r="AY34" s="29">
        <v>45403</v>
      </c>
      <c r="BB34" s="29">
        <v>0</v>
      </c>
      <c r="BP34" s="29">
        <v>0</v>
      </c>
      <c r="BR34" s="29">
        <v>45586</v>
      </c>
      <c r="BS34" s="29">
        <v>21</v>
      </c>
      <c r="BW34" s="93">
        <v>45346</v>
      </c>
      <c r="BY34" s="93">
        <v>45346</v>
      </c>
      <c r="BZ34" s="25" t="e">
        <f t="shared" si="0"/>
        <v>#N/A</v>
      </c>
      <c r="CC34" s="29">
        <v>227</v>
      </c>
      <c r="CD34" s="25">
        <f t="shared" si="1"/>
        <v>0</v>
      </c>
    </row>
    <row r="35" spans="2:82" ht="18.75" x14ac:dyDescent="0.3">
      <c r="AI35" s="29" t="s">
        <v>1488</v>
      </c>
      <c r="AJ35" s="29">
        <v>2</v>
      </c>
      <c r="AL35" s="29">
        <v>0</v>
      </c>
      <c r="AN35" s="29">
        <v>45362</v>
      </c>
      <c r="AO35" s="29">
        <v>1</v>
      </c>
      <c r="AQ35" s="29">
        <v>5</v>
      </c>
      <c r="AR35" s="29">
        <v>8</v>
      </c>
      <c r="AV35" s="29">
        <v>1</v>
      </c>
      <c r="AY35" s="29">
        <v>45318</v>
      </c>
      <c r="BB35" s="29">
        <v>0</v>
      </c>
      <c r="BP35" s="29">
        <v>0</v>
      </c>
      <c r="BR35" s="29">
        <v>45614</v>
      </c>
      <c r="BS35" s="29">
        <v>18</v>
      </c>
      <c r="BW35" s="93">
        <v>45347</v>
      </c>
      <c r="BY35" s="93">
        <v>45347</v>
      </c>
      <c r="BZ35" s="25" t="e">
        <f t="shared" si="0"/>
        <v>#N/A</v>
      </c>
      <c r="CC35" s="29">
        <v>228</v>
      </c>
      <c r="CD35" s="25">
        <f t="shared" si="1"/>
        <v>0</v>
      </c>
    </row>
    <row r="36" spans="2:82" ht="18.75" x14ac:dyDescent="0.3">
      <c r="B36" s="42" t="s">
        <v>1434</v>
      </c>
      <c r="AL36" s="29">
        <v>0</v>
      </c>
      <c r="AN36" s="29">
        <v>45401</v>
      </c>
      <c r="AO36" s="29">
        <v>5</v>
      </c>
      <c r="AQ36" s="29">
        <v>3</v>
      </c>
      <c r="AR36" s="29">
        <v>2</v>
      </c>
      <c r="AV36" s="29">
        <v>1</v>
      </c>
      <c r="AY36" s="29">
        <v>45319</v>
      </c>
      <c r="BB36" s="29">
        <v>1</v>
      </c>
      <c r="BP36" s="29">
        <v>0</v>
      </c>
      <c r="BW36" s="93">
        <v>45348</v>
      </c>
      <c r="BY36" s="93">
        <v>45348</v>
      </c>
      <c r="BZ36" s="25" t="e">
        <f t="shared" si="0"/>
        <v>#N/A</v>
      </c>
      <c r="CC36" s="29">
        <v>229</v>
      </c>
      <c r="CD36" s="25">
        <f t="shared" si="1"/>
        <v>0</v>
      </c>
    </row>
    <row r="37" spans="2:82" ht="18.75" x14ac:dyDescent="0.3">
      <c r="B37" s="43" t="s">
        <v>1435</v>
      </c>
      <c r="AL37" s="29">
        <v>0</v>
      </c>
      <c r="AN37" s="29">
        <v>45402</v>
      </c>
      <c r="AO37" s="29">
        <v>6</v>
      </c>
      <c r="AQ37" s="29">
        <v>2</v>
      </c>
      <c r="AR37" s="29">
        <v>1</v>
      </c>
      <c r="AV37" s="29">
        <v>0</v>
      </c>
      <c r="AY37" s="29">
        <v>45451</v>
      </c>
      <c r="BB37" s="29">
        <v>0</v>
      </c>
      <c r="BP37" s="29">
        <v>0</v>
      </c>
      <c r="BW37" s="93">
        <v>45349</v>
      </c>
      <c r="BY37" s="93">
        <v>45349</v>
      </c>
      <c r="BZ37" s="25" t="e">
        <f t="shared" si="0"/>
        <v>#N/A</v>
      </c>
      <c r="CC37" s="29">
        <v>239</v>
      </c>
      <c r="CD37" s="25">
        <f t="shared" si="1"/>
        <v>9</v>
      </c>
    </row>
    <row r="38" spans="2:82" ht="18.75" x14ac:dyDescent="0.3">
      <c r="AL38" s="29">
        <v>0</v>
      </c>
      <c r="AN38" s="29">
        <v>45403</v>
      </c>
      <c r="AO38" s="29">
        <v>7</v>
      </c>
      <c r="AV38" s="29">
        <v>0</v>
      </c>
      <c r="AY38" s="29">
        <v>45452</v>
      </c>
      <c r="BB38" s="29">
        <v>0</v>
      </c>
      <c r="BP38" s="29">
        <v>0</v>
      </c>
      <c r="BW38" s="93">
        <v>45350</v>
      </c>
      <c r="BY38" s="93">
        <v>45350</v>
      </c>
      <c r="BZ38" s="25" t="e">
        <f t="shared" si="0"/>
        <v>#N/A</v>
      </c>
      <c r="CC38" s="29">
        <v>248</v>
      </c>
      <c r="CD38" s="25">
        <f t="shared" si="1"/>
        <v>8</v>
      </c>
    </row>
    <row r="39" spans="2:82" ht="18.75" x14ac:dyDescent="0.3">
      <c r="AL39" s="29">
        <v>0</v>
      </c>
      <c r="AN39" s="29">
        <v>45316</v>
      </c>
      <c r="AO39" s="29">
        <v>4</v>
      </c>
      <c r="AV39" s="29">
        <v>0</v>
      </c>
      <c r="AY39" s="29">
        <v>45493</v>
      </c>
      <c r="BB39" s="29">
        <v>0</v>
      </c>
      <c r="BP39" s="29">
        <v>0</v>
      </c>
      <c r="BW39" s="93">
        <v>45351</v>
      </c>
      <c r="BY39" s="93" t="str">
        <v>B</v>
      </c>
      <c r="BZ39" s="25">
        <f t="shared" si="0"/>
        <v>36</v>
      </c>
      <c r="CC39" s="29">
        <v>249</v>
      </c>
      <c r="CD39" s="25">
        <f t="shared" si="1"/>
        <v>0</v>
      </c>
    </row>
    <row r="40" spans="2:82" ht="18.75" x14ac:dyDescent="0.3">
      <c r="AL40" s="29">
        <v>0</v>
      </c>
      <c r="AN40" s="29">
        <v>45317</v>
      </c>
      <c r="AO40" s="29">
        <v>5</v>
      </c>
      <c r="AV40" s="29">
        <v>0</v>
      </c>
      <c r="AY40" s="29">
        <v>45494</v>
      </c>
      <c r="BB40" s="29">
        <v>0</v>
      </c>
      <c r="BP40" s="29">
        <v>0</v>
      </c>
      <c r="BW40" s="93">
        <v>45352</v>
      </c>
      <c r="BY40" s="93">
        <v>45352</v>
      </c>
      <c r="BZ40" s="25" t="e">
        <f t="shared" si="0"/>
        <v>#N/A</v>
      </c>
      <c r="CC40" s="29">
        <v>260</v>
      </c>
      <c r="CD40" s="25">
        <f t="shared" si="1"/>
        <v>10</v>
      </c>
    </row>
    <row r="41" spans="2:82" ht="18.75" x14ac:dyDescent="0.3">
      <c r="AL41" s="29">
        <v>0</v>
      </c>
      <c r="AN41" s="29">
        <v>45318</v>
      </c>
      <c r="AO41" s="29">
        <v>6</v>
      </c>
      <c r="AV41" s="29">
        <v>0</v>
      </c>
      <c r="AY41" s="29">
        <v>45542</v>
      </c>
      <c r="BB41" s="29">
        <v>0</v>
      </c>
      <c r="BP41" s="29">
        <v>0</v>
      </c>
      <c r="BW41" s="93">
        <v>45353</v>
      </c>
      <c r="BY41" s="93">
        <v>45353</v>
      </c>
      <c r="BZ41" s="25" t="e">
        <f t="shared" si="0"/>
        <v>#N/A</v>
      </c>
      <c r="CC41" s="29">
        <v>262</v>
      </c>
      <c r="CD41" s="25">
        <f t="shared" si="1"/>
        <v>1</v>
      </c>
    </row>
    <row r="42" spans="2:82" ht="18.75" x14ac:dyDescent="0.3">
      <c r="AL42" s="29">
        <v>0</v>
      </c>
      <c r="AN42" s="29">
        <v>45319</v>
      </c>
      <c r="AO42" s="29">
        <v>7</v>
      </c>
      <c r="AV42" s="29">
        <v>1</v>
      </c>
      <c r="AY42" s="29">
        <v>45543</v>
      </c>
      <c r="BB42" s="29">
        <v>1</v>
      </c>
      <c r="BP42" s="29">
        <v>0</v>
      </c>
      <c r="BW42" s="93">
        <v>45354</v>
      </c>
      <c r="BY42" s="93">
        <v>45354</v>
      </c>
      <c r="BZ42" s="25" t="e">
        <f t="shared" si="0"/>
        <v>#N/A</v>
      </c>
      <c r="CC42" s="29">
        <v>263</v>
      </c>
      <c r="CD42" s="25">
        <f t="shared" si="1"/>
        <v>0</v>
      </c>
    </row>
    <row r="43" spans="2:82" ht="18.75" x14ac:dyDescent="0.3">
      <c r="AL43" s="29">
        <v>0</v>
      </c>
      <c r="AN43" s="29">
        <v>45404</v>
      </c>
      <c r="AO43" s="29">
        <v>1</v>
      </c>
      <c r="AV43" s="29">
        <v>0</v>
      </c>
      <c r="AY43" s="29">
        <v>45577</v>
      </c>
      <c r="BB43" s="29">
        <v>0</v>
      </c>
      <c r="BP43" s="29">
        <v>0</v>
      </c>
      <c r="BW43" s="93">
        <v>45355</v>
      </c>
      <c r="BY43" s="93">
        <v>45355</v>
      </c>
      <c r="BZ43" s="25" t="e">
        <f t="shared" si="0"/>
        <v>#N/A</v>
      </c>
      <c r="CC43" s="29">
        <v>268</v>
      </c>
      <c r="CD43" s="25">
        <f t="shared" si="1"/>
        <v>4</v>
      </c>
    </row>
    <row r="44" spans="2:82" ht="18.75" x14ac:dyDescent="0.3">
      <c r="AL44" s="29">
        <v>0</v>
      </c>
      <c r="AN44" s="29">
        <v>45406</v>
      </c>
      <c r="AO44" s="29">
        <v>3</v>
      </c>
      <c r="AV44" s="29">
        <v>0</v>
      </c>
      <c r="AY44" s="29">
        <v>45578</v>
      </c>
      <c r="BB44" s="29">
        <v>0</v>
      </c>
      <c r="BP44" s="29">
        <v>0</v>
      </c>
      <c r="BW44" s="93">
        <v>45356</v>
      </c>
      <c r="BY44" s="93">
        <v>45356</v>
      </c>
      <c r="BZ44" s="25" t="e">
        <f t="shared" si="0"/>
        <v>#N/A</v>
      </c>
      <c r="CC44" s="29">
        <v>269</v>
      </c>
      <c r="CD44" s="25">
        <f t="shared" si="1"/>
        <v>0</v>
      </c>
    </row>
    <row r="45" spans="2:82" ht="18.75" x14ac:dyDescent="0.3">
      <c r="AL45" s="29">
        <v>0</v>
      </c>
      <c r="AN45" s="29">
        <v>45407</v>
      </c>
      <c r="AO45" s="29">
        <v>4</v>
      </c>
      <c r="AV45" s="29">
        <v>0</v>
      </c>
      <c r="AY45" s="29">
        <v>45584</v>
      </c>
      <c r="BB45" s="29">
        <v>0</v>
      </c>
      <c r="BP45" s="29">
        <v>0</v>
      </c>
      <c r="BW45" s="93">
        <v>45357</v>
      </c>
      <c r="BY45" s="93">
        <v>45357</v>
      </c>
      <c r="BZ45" s="25" t="e">
        <f t="shared" si="0"/>
        <v>#N/A</v>
      </c>
      <c r="CC45" s="29">
        <v>270</v>
      </c>
      <c r="CD45" s="25">
        <f t="shared" si="1"/>
        <v>0</v>
      </c>
    </row>
    <row r="46" spans="2:82" ht="18.75" x14ac:dyDescent="0.3">
      <c r="AL46" s="29">
        <v>0</v>
      </c>
      <c r="AN46" s="29">
        <v>45320</v>
      </c>
      <c r="AO46" s="29">
        <v>1</v>
      </c>
      <c r="AV46" s="29">
        <v>0</v>
      </c>
      <c r="AY46" s="29">
        <v>45585</v>
      </c>
      <c r="BB46" s="29">
        <v>0</v>
      </c>
      <c r="BP46" s="29">
        <v>0</v>
      </c>
      <c r="BW46" s="93">
        <v>45358</v>
      </c>
      <c r="BY46" s="93">
        <v>45358</v>
      </c>
      <c r="BZ46" s="25" t="e">
        <f t="shared" si="0"/>
        <v>#N/A</v>
      </c>
      <c r="CC46" s="29">
        <v>271</v>
      </c>
      <c r="CD46" s="25">
        <f t="shared" si="1"/>
        <v>0</v>
      </c>
    </row>
    <row r="47" spans="2:82" ht="18.75" x14ac:dyDescent="0.3">
      <c r="AL47" s="29">
        <v>0</v>
      </c>
      <c r="AN47" s="29">
        <v>45351</v>
      </c>
      <c r="AO47" s="29">
        <v>4</v>
      </c>
      <c r="AV47" s="29">
        <v>1</v>
      </c>
      <c r="AY47" s="29">
        <v>45612</v>
      </c>
      <c r="BB47" s="29">
        <v>0</v>
      </c>
      <c r="BP47" s="29">
        <v>0</v>
      </c>
      <c r="BW47" s="93">
        <v>45359</v>
      </c>
      <c r="BY47" s="93" t="str">
        <v>A</v>
      </c>
      <c r="BZ47" s="25">
        <f t="shared" si="0"/>
        <v>44</v>
      </c>
      <c r="CC47" s="29">
        <v>276</v>
      </c>
      <c r="CD47" s="25">
        <f t="shared" si="1"/>
        <v>4</v>
      </c>
    </row>
    <row r="48" spans="2:82" ht="18.75" x14ac:dyDescent="0.3">
      <c r="AL48" s="29">
        <v>0</v>
      </c>
      <c r="AN48" s="29">
        <v>45379</v>
      </c>
      <c r="AO48" s="29">
        <v>4</v>
      </c>
      <c r="AV48" s="29">
        <v>0</v>
      </c>
      <c r="AY48" s="29">
        <v>45613</v>
      </c>
      <c r="BB48" s="29">
        <v>0</v>
      </c>
      <c r="BP48" s="29">
        <v>45359</v>
      </c>
      <c r="BW48" s="93">
        <v>45360</v>
      </c>
      <c r="BY48" s="93" t="str">
        <v>A</v>
      </c>
      <c r="BZ48" s="25">
        <f t="shared" si="0"/>
        <v>45</v>
      </c>
      <c r="CC48" s="29">
        <v>281</v>
      </c>
      <c r="CD48" s="25">
        <f t="shared" si="1"/>
        <v>4</v>
      </c>
    </row>
    <row r="49" spans="38:82" ht="18.75" x14ac:dyDescent="0.3">
      <c r="AL49" s="29">
        <v>0</v>
      </c>
      <c r="AN49" s="29">
        <v>45450</v>
      </c>
      <c r="AO49" s="29">
        <v>5</v>
      </c>
      <c r="AV49" s="29">
        <v>0</v>
      </c>
      <c r="AY49" s="29">
        <v>45591</v>
      </c>
      <c r="BB49" s="29">
        <v>0</v>
      </c>
      <c r="BP49" s="29">
        <v>45360</v>
      </c>
      <c r="BW49" s="93">
        <v>45361</v>
      </c>
      <c r="BY49" s="93" t="str">
        <v>A</v>
      </c>
      <c r="BZ49" s="25">
        <f t="shared" si="0"/>
        <v>46</v>
      </c>
      <c r="CC49" s="29">
        <v>296</v>
      </c>
      <c r="CD49" s="25">
        <f t="shared" si="1"/>
        <v>14</v>
      </c>
    </row>
    <row r="50" spans="38:82" ht="18.75" x14ac:dyDescent="0.3">
      <c r="AL50" s="29">
        <v>0</v>
      </c>
      <c r="AN50" s="29">
        <v>45451</v>
      </c>
      <c r="AO50" s="29">
        <v>6</v>
      </c>
      <c r="AV50" s="29">
        <v>0</v>
      </c>
      <c r="AY50" s="29">
        <v>45563</v>
      </c>
      <c r="BB50" s="29">
        <v>0</v>
      </c>
      <c r="BP50" s="29">
        <v>45361</v>
      </c>
      <c r="BW50" s="93">
        <v>45362</v>
      </c>
      <c r="BY50" s="93" t="str">
        <v>A</v>
      </c>
      <c r="BZ50" s="25">
        <f t="shared" si="0"/>
        <v>47</v>
      </c>
      <c r="CC50" s="29">
        <v>297</v>
      </c>
      <c r="CD50" s="25">
        <f t="shared" si="1"/>
        <v>0</v>
      </c>
    </row>
    <row r="51" spans="38:82" ht="18.75" x14ac:dyDescent="0.3">
      <c r="AL51" s="29">
        <v>0</v>
      </c>
      <c r="AN51" s="29">
        <v>45452</v>
      </c>
      <c r="AO51" s="29">
        <v>7</v>
      </c>
      <c r="AV51" s="29">
        <v>0</v>
      </c>
      <c r="AY51" s="29">
        <v>45564</v>
      </c>
      <c r="BB51" s="29">
        <v>0</v>
      </c>
      <c r="BP51" s="29">
        <v>0</v>
      </c>
      <c r="BW51" s="93">
        <v>45363</v>
      </c>
      <c r="BY51" s="93">
        <v>45363</v>
      </c>
      <c r="BZ51" s="25" t="e">
        <f t="shared" si="0"/>
        <v>#N/A</v>
      </c>
      <c r="CC51" s="29">
        <v>298</v>
      </c>
      <c r="CD51" s="25">
        <f t="shared" si="1"/>
        <v>0</v>
      </c>
    </row>
    <row r="52" spans="38:82" ht="18.75" x14ac:dyDescent="0.3">
      <c r="AL52" s="29">
        <v>0</v>
      </c>
      <c r="AN52" s="29">
        <v>45453</v>
      </c>
      <c r="AO52" s="29">
        <v>1</v>
      </c>
      <c r="AV52" s="29">
        <v>0</v>
      </c>
      <c r="BB52" s="29">
        <v>0</v>
      </c>
      <c r="BP52" s="29">
        <v>0</v>
      </c>
      <c r="BW52" s="93">
        <v>45364</v>
      </c>
      <c r="BY52" s="93">
        <v>45364</v>
      </c>
      <c r="BZ52" s="25" t="e">
        <f t="shared" si="0"/>
        <v>#N/A</v>
      </c>
      <c r="CC52" s="29">
        <v>299</v>
      </c>
      <c r="CD52" s="25">
        <f t="shared" si="1"/>
        <v>0</v>
      </c>
    </row>
    <row r="53" spans="38:82" ht="18.75" x14ac:dyDescent="0.3">
      <c r="AL53" s="29">
        <v>0</v>
      </c>
      <c r="AN53" s="29">
        <v>45492</v>
      </c>
      <c r="AO53" s="29">
        <v>5</v>
      </c>
      <c r="AV53" s="29">
        <v>0</v>
      </c>
      <c r="BB53" s="29">
        <v>0</v>
      </c>
      <c r="BP53" s="29">
        <v>0</v>
      </c>
      <c r="BW53" s="93">
        <v>45365</v>
      </c>
      <c r="BY53" s="93">
        <v>45365</v>
      </c>
      <c r="BZ53" s="25" t="e">
        <f t="shared" si="0"/>
        <v>#N/A</v>
      </c>
      <c r="CC53" s="29">
        <v>313</v>
      </c>
      <c r="CD53" s="25">
        <f t="shared" si="1"/>
        <v>13</v>
      </c>
    </row>
    <row r="54" spans="38:82" ht="18.75" x14ac:dyDescent="0.3">
      <c r="AL54" s="29">
        <v>0</v>
      </c>
      <c r="AN54" s="29">
        <v>45493</v>
      </c>
      <c r="AO54" s="29">
        <v>6</v>
      </c>
      <c r="AV54" s="29">
        <v>0</v>
      </c>
      <c r="BB54" s="29">
        <v>0</v>
      </c>
      <c r="BP54" s="29">
        <v>0</v>
      </c>
      <c r="BW54" s="93">
        <v>45366</v>
      </c>
      <c r="BY54" s="93">
        <v>45366</v>
      </c>
      <c r="BZ54" s="25" t="e">
        <f t="shared" si="0"/>
        <v>#N/A</v>
      </c>
      <c r="CC54" s="29">
        <v>314</v>
      </c>
      <c r="CD54" s="25">
        <f t="shared" si="1"/>
        <v>0</v>
      </c>
    </row>
    <row r="55" spans="38:82" ht="18.75" x14ac:dyDescent="0.3">
      <c r="AL55" s="29">
        <v>0</v>
      </c>
      <c r="AN55" s="29">
        <v>45494</v>
      </c>
      <c r="AO55" s="29">
        <v>7</v>
      </c>
      <c r="AV55" s="29">
        <v>0</v>
      </c>
      <c r="BB55" s="29">
        <v>0</v>
      </c>
      <c r="BP55" s="29">
        <v>0</v>
      </c>
      <c r="BW55" s="93">
        <v>45367</v>
      </c>
      <c r="BY55" s="93">
        <v>45367</v>
      </c>
      <c r="BZ55" s="25" t="e">
        <f t="shared" si="0"/>
        <v>#N/A</v>
      </c>
      <c r="CC55" s="29">
        <v>315</v>
      </c>
      <c r="CD55" s="25">
        <f t="shared" si="1"/>
        <v>0</v>
      </c>
    </row>
    <row r="56" spans="38:82" ht="18.75" x14ac:dyDescent="0.3">
      <c r="AL56" s="29">
        <v>0</v>
      </c>
      <c r="AN56" s="29">
        <v>45463</v>
      </c>
      <c r="AO56" s="29">
        <v>4</v>
      </c>
      <c r="AV56" s="29">
        <v>0</v>
      </c>
      <c r="BB56" s="29">
        <v>0</v>
      </c>
      <c r="BP56" s="29">
        <v>0</v>
      </c>
      <c r="BW56" s="93">
        <v>45368</v>
      </c>
      <c r="BY56" s="93">
        <v>45368</v>
      </c>
      <c r="BZ56" s="25" t="e">
        <f t="shared" si="0"/>
        <v>#N/A</v>
      </c>
    </row>
    <row r="57" spans="38:82" ht="18.75" x14ac:dyDescent="0.3">
      <c r="AL57" s="29">
        <v>0</v>
      </c>
      <c r="AN57" s="29">
        <v>45495</v>
      </c>
      <c r="AO57" s="29">
        <v>1</v>
      </c>
      <c r="AV57" s="29">
        <v>0</v>
      </c>
      <c r="BB57" s="29">
        <v>0</v>
      </c>
      <c r="BP57" s="29">
        <v>0</v>
      </c>
      <c r="BW57" s="93">
        <v>45369</v>
      </c>
      <c r="BY57" s="93">
        <v>45369</v>
      </c>
      <c r="BZ57" s="25" t="e">
        <f t="shared" si="0"/>
        <v>#N/A</v>
      </c>
    </row>
    <row r="58" spans="38:82" ht="18.75" x14ac:dyDescent="0.3">
      <c r="AL58" s="29">
        <v>0</v>
      </c>
      <c r="AN58" s="29">
        <v>45498</v>
      </c>
      <c r="AO58" s="29">
        <v>4</v>
      </c>
      <c r="AV58" s="29">
        <v>1</v>
      </c>
      <c r="BB58" s="29">
        <v>1</v>
      </c>
      <c r="BP58" s="29">
        <v>0</v>
      </c>
      <c r="BW58" s="93">
        <v>45370</v>
      </c>
      <c r="BY58" s="93">
        <v>45370</v>
      </c>
      <c r="BZ58" s="25" t="e">
        <f t="shared" si="0"/>
        <v>#N/A</v>
      </c>
    </row>
    <row r="59" spans="38:82" ht="18.75" x14ac:dyDescent="0.3">
      <c r="AL59" s="29">
        <v>0</v>
      </c>
      <c r="AN59" s="29">
        <v>45442</v>
      </c>
      <c r="AO59" s="29">
        <v>4</v>
      </c>
      <c r="AV59" s="29">
        <v>0</v>
      </c>
      <c r="BB59" s="29">
        <v>0</v>
      </c>
      <c r="BP59" s="29">
        <v>0</v>
      </c>
      <c r="BW59" s="93">
        <v>45371</v>
      </c>
      <c r="BY59" s="93">
        <v>45371</v>
      </c>
      <c r="BZ59" s="25" t="e">
        <f t="shared" si="0"/>
        <v>#N/A</v>
      </c>
    </row>
    <row r="60" spans="38:82" ht="18.75" x14ac:dyDescent="0.3">
      <c r="AL60" s="29">
        <v>0</v>
      </c>
      <c r="AN60" s="29">
        <v>45533</v>
      </c>
      <c r="AO60" s="29">
        <v>4</v>
      </c>
      <c r="AV60" s="29">
        <v>0</v>
      </c>
      <c r="BB60" s="29">
        <v>0</v>
      </c>
      <c r="BP60" s="29">
        <v>0</v>
      </c>
      <c r="BW60" s="93">
        <v>45372</v>
      </c>
      <c r="BY60" s="93">
        <v>45372</v>
      </c>
      <c r="BZ60" s="25" t="e">
        <f t="shared" si="0"/>
        <v>#N/A</v>
      </c>
    </row>
    <row r="61" spans="38:82" ht="18.75" x14ac:dyDescent="0.3">
      <c r="AL61" s="29">
        <v>0</v>
      </c>
      <c r="AN61" s="29">
        <v>45541</v>
      </c>
      <c r="AO61" s="29">
        <v>5</v>
      </c>
      <c r="AV61" s="29">
        <v>0</v>
      </c>
      <c r="BB61" s="29">
        <v>0</v>
      </c>
      <c r="BP61" s="29">
        <v>0</v>
      </c>
      <c r="BW61" s="93">
        <v>45373</v>
      </c>
      <c r="BY61" s="93">
        <v>45373</v>
      </c>
      <c r="BZ61" s="25" t="e">
        <f t="shared" si="0"/>
        <v>#N/A</v>
      </c>
    </row>
    <row r="62" spans="38:82" ht="18.75" x14ac:dyDescent="0.3">
      <c r="AL62" s="29">
        <v>0</v>
      </c>
      <c r="AN62" s="29">
        <v>45542</v>
      </c>
      <c r="AO62" s="29">
        <v>6</v>
      </c>
      <c r="AV62" s="29">
        <v>0</v>
      </c>
      <c r="BB62" s="29">
        <v>0</v>
      </c>
      <c r="BP62" s="29">
        <v>0</v>
      </c>
      <c r="BW62" s="93">
        <v>45374</v>
      </c>
      <c r="BY62" s="93">
        <v>45374</v>
      </c>
      <c r="BZ62" s="25" t="e">
        <f t="shared" si="0"/>
        <v>#N/A</v>
      </c>
    </row>
    <row r="63" spans="38:82" ht="18.75" x14ac:dyDescent="0.3">
      <c r="AL63" s="29">
        <v>0</v>
      </c>
      <c r="AN63" s="29">
        <v>45543</v>
      </c>
      <c r="AO63" s="29">
        <v>7</v>
      </c>
      <c r="AV63" s="29">
        <v>0</v>
      </c>
      <c r="BB63" s="29">
        <v>0</v>
      </c>
      <c r="BP63" s="29">
        <v>0</v>
      </c>
      <c r="BW63" s="93">
        <v>45375</v>
      </c>
      <c r="BY63" s="93">
        <v>45375</v>
      </c>
      <c r="BZ63" s="25" t="e">
        <f t="shared" si="0"/>
        <v>#N/A</v>
      </c>
    </row>
    <row r="64" spans="38:82" ht="18.75" x14ac:dyDescent="0.3">
      <c r="AL64" s="29">
        <v>0</v>
      </c>
      <c r="AN64" s="29">
        <v>45575</v>
      </c>
      <c r="AO64" s="29">
        <v>4</v>
      </c>
      <c r="AV64" s="29">
        <v>0</v>
      </c>
      <c r="BB64" s="29">
        <v>0</v>
      </c>
      <c r="BP64" s="29">
        <v>0</v>
      </c>
      <c r="BW64" s="93">
        <v>45376</v>
      </c>
      <c r="BY64" s="93">
        <v>45376</v>
      </c>
      <c r="BZ64" s="25" t="e">
        <f t="shared" si="0"/>
        <v>#N/A</v>
      </c>
    </row>
    <row r="65" spans="38:78" ht="18.75" x14ac:dyDescent="0.3">
      <c r="AL65" s="29">
        <v>0</v>
      </c>
      <c r="AN65" s="29">
        <v>45577</v>
      </c>
      <c r="AO65" s="29">
        <v>6</v>
      </c>
      <c r="AV65" s="29">
        <v>0</v>
      </c>
      <c r="BB65" s="29">
        <v>0</v>
      </c>
      <c r="BP65" s="29">
        <v>0</v>
      </c>
      <c r="BW65" s="93">
        <v>45377</v>
      </c>
      <c r="BY65" s="93">
        <v>45377</v>
      </c>
      <c r="BZ65" s="25" t="e">
        <f t="shared" si="0"/>
        <v>#N/A</v>
      </c>
    </row>
    <row r="66" spans="38:78" ht="18.75" x14ac:dyDescent="0.3">
      <c r="AL66" s="29">
        <v>0</v>
      </c>
      <c r="AN66" s="29">
        <v>45578</v>
      </c>
      <c r="AO66" s="29">
        <v>7</v>
      </c>
      <c r="AV66" s="29">
        <v>0</v>
      </c>
      <c r="BB66" s="29">
        <v>0</v>
      </c>
      <c r="BP66" s="29">
        <v>0</v>
      </c>
      <c r="BW66" s="93">
        <v>45378</v>
      </c>
      <c r="BY66" s="93">
        <v>45378</v>
      </c>
      <c r="BZ66" s="25" t="e">
        <f t="shared" si="0"/>
        <v>#N/A</v>
      </c>
    </row>
    <row r="67" spans="38:78" ht="18.75" x14ac:dyDescent="0.3">
      <c r="AL67" s="29">
        <v>0</v>
      </c>
      <c r="AN67" s="29">
        <v>45628</v>
      </c>
      <c r="AO67" s="29">
        <v>1</v>
      </c>
      <c r="AV67" s="29">
        <v>1</v>
      </c>
      <c r="BB67" s="29">
        <v>0</v>
      </c>
      <c r="BP67" s="29">
        <v>0</v>
      </c>
      <c r="BW67" s="93">
        <v>45379</v>
      </c>
      <c r="BY67" s="93" t="str">
        <v>B</v>
      </c>
      <c r="BZ67" s="25">
        <f t="shared" si="0"/>
        <v>64</v>
      </c>
    </row>
    <row r="68" spans="38:78" ht="18.75" x14ac:dyDescent="0.3">
      <c r="AL68" s="29">
        <v>0</v>
      </c>
      <c r="AN68" s="29">
        <v>45629</v>
      </c>
      <c r="AO68" s="29">
        <v>2</v>
      </c>
      <c r="AV68" s="29">
        <v>1</v>
      </c>
      <c r="BB68" s="29">
        <v>0</v>
      </c>
      <c r="BP68" s="29">
        <v>0</v>
      </c>
      <c r="BW68" s="93">
        <v>45380</v>
      </c>
      <c r="BY68" s="93">
        <v>45380</v>
      </c>
      <c r="BZ68" s="25" t="e">
        <f t="shared" si="0"/>
        <v>#N/A</v>
      </c>
    </row>
    <row r="69" spans="38:78" ht="18.75" x14ac:dyDescent="0.3">
      <c r="AL69" s="29">
        <v>45330</v>
      </c>
      <c r="AN69" s="29">
        <v>45630</v>
      </c>
      <c r="AO69" s="29">
        <v>3</v>
      </c>
      <c r="AV69" s="29">
        <v>0</v>
      </c>
      <c r="BB69" s="29">
        <v>0</v>
      </c>
      <c r="BP69" s="29">
        <v>0</v>
      </c>
      <c r="BW69" s="93">
        <v>45381</v>
      </c>
      <c r="BY69" s="93">
        <v>45381</v>
      </c>
      <c r="BZ69" s="25" t="e">
        <f t="shared" ref="BZ69:BZ132" si="2">IF(ISTEXT(BY69),ROW(A66),NA())</f>
        <v>#N/A</v>
      </c>
    </row>
    <row r="70" spans="38:78" ht="18.75" x14ac:dyDescent="0.3">
      <c r="AL70" s="29">
        <v>0</v>
      </c>
      <c r="AN70" s="29">
        <v>45544</v>
      </c>
      <c r="AO70" s="29">
        <v>1</v>
      </c>
      <c r="AV70" s="29">
        <v>0</v>
      </c>
      <c r="BB70" s="29">
        <v>0</v>
      </c>
      <c r="BP70" s="29">
        <v>0</v>
      </c>
      <c r="BW70" s="93">
        <v>45382</v>
      </c>
      <c r="BY70" s="93">
        <v>45382</v>
      </c>
      <c r="BZ70" s="25" t="e">
        <f t="shared" si="2"/>
        <v>#N/A</v>
      </c>
    </row>
    <row r="71" spans="38:78" ht="18.75" x14ac:dyDescent="0.3">
      <c r="AL71" s="29">
        <v>0</v>
      </c>
      <c r="AN71" s="29">
        <v>45583</v>
      </c>
      <c r="AO71" s="29">
        <v>5</v>
      </c>
      <c r="AV71" s="29">
        <v>1</v>
      </c>
      <c r="BB71" s="29">
        <v>1</v>
      </c>
      <c r="BP71" s="29">
        <v>0</v>
      </c>
      <c r="BW71" s="93">
        <v>45383</v>
      </c>
      <c r="BY71" s="93">
        <v>45383</v>
      </c>
      <c r="BZ71" s="25" t="e">
        <f t="shared" si="2"/>
        <v>#N/A</v>
      </c>
    </row>
    <row r="72" spans="38:78" ht="18.75" x14ac:dyDescent="0.3">
      <c r="AL72" s="29">
        <v>0</v>
      </c>
      <c r="AN72" s="29">
        <v>45584</v>
      </c>
      <c r="AO72" s="29">
        <v>6</v>
      </c>
      <c r="AV72" s="29">
        <v>0</v>
      </c>
      <c r="BB72" s="29">
        <v>0</v>
      </c>
      <c r="BP72" s="29">
        <v>0</v>
      </c>
      <c r="BW72" s="93">
        <v>45384</v>
      </c>
      <c r="BY72" s="93">
        <v>45384</v>
      </c>
      <c r="BZ72" s="25" t="e">
        <f t="shared" si="2"/>
        <v>#N/A</v>
      </c>
    </row>
    <row r="73" spans="38:78" ht="18.75" x14ac:dyDescent="0.3">
      <c r="AL73" s="29">
        <v>0</v>
      </c>
      <c r="AN73" s="29">
        <v>45585</v>
      </c>
      <c r="AO73" s="29">
        <v>7</v>
      </c>
      <c r="AV73" s="29">
        <v>0</v>
      </c>
      <c r="BB73" s="29">
        <v>0</v>
      </c>
      <c r="BP73" s="29">
        <v>0</v>
      </c>
      <c r="BW73" s="93">
        <v>45385</v>
      </c>
      <c r="BY73" s="93">
        <v>45385</v>
      </c>
      <c r="BZ73" s="25" t="e">
        <f t="shared" si="2"/>
        <v>#N/A</v>
      </c>
    </row>
    <row r="74" spans="38:78" ht="18.75" x14ac:dyDescent="0.3">
      <c r="AL74" s="29">
        <v>0</v>
      </c>
      <c r="AN74" s="29">
        <v>45611</v>
      </c>
      <c r="AO74" s="29">
        <v>5</v>
      </c>
      <c r="AV74" s="29">
        <v>0</v>
      </c>
      <c r="BB74" s="29">
        <v>0</v>
      </c>
      <c r="BP74" s="29">
        <v>0</v>
      </c>
      <c r="BW74" s="93">
        <v>45386</v>
      </c>
      <c r="BY74" s="93">
        <v>45386</v>
      </c>
      <c r="BZ74" s="25" t="e">
        <f t="shared" si="2"/>
        <v>#N/A</v>
      </c>
    </row>
    <row r="75" spans="38:78" ht="18.75" x14ac:dyDescent="0.3">
      <c r="AL75" s="29">
        <v>0</v>
      </c>
      <c r="AN75" s="29">
        <v>45612</v>
      </c>
      <c r="AO75" s="29">
        <v>6</v>
      </c>
      <c r="AV75" s="29">
        <v>0</v>
      </c>
      <c r="BB75" s="29">
        <v>0</v>
      </c>
      <c r="BP75" s="29">
        <v>45362</v>
      </c>
      <c r="BW75" s="93">
        <v>45387</v>
      </c>
      <c r="BY75" s="93">
        <v>45387</v>
      </c>
      <c r="BZ75" s="25" t="e">
        <f t="shared" si="2"/>
        <v>#N/A</v>
      </c>
    </row>
    <row r="76" spans="38:78" ht="18.75" x14ac:dyDescent="0.3">
      <c r="AL76" s="29">
        <v>0</v>
      </c>
      <c r="AN76" s="29">
        <v>45613</v>
      </c>
      <c r="AO76" s="29">
        <v>7</v>
      </c>
      <c r="AV76" s="29">
        <v>0</v>
      </c>
      <c r="BB76" s="29">
        <v>0</v>
      </c>
      <c r="BP76" s="29">
        <v>0</v>
      </c>
      <c r="BW76" s="93">
        <v>45388</v>
      </c>
      <c r="BY76" s="93">
        <v>45388</v>
      </c>
      <c r="BZ76" s="25" t="e">
        <f t="shared" si="2"/>
        <v>#N/A</v>
      </c>
    </row>
    <row r="77" spans="38:78" ht="18.75" x14ac:dyDescent="0.3">
      <c r="AL77" s="29">
        <v>0</v>
      </c>
      <c r="AN77" s="29">
        <v>45554</v>
      </c>
      <c r="AO77" s="29">
        <v>4</v>
      </c>
      <c r="AV77" s="29">
        <v>0</v>
      </c>
      <c r="BB77" s="29">
        <v>0</v>
      </c>
      <c r="BP77" s="29">
        <v>0</v>
      </c>
      <c r="BW77" s="93">
        <v>45389</v>
      </c>
      <c r="BY77" s="93">
        <v>45389</v>
      </c>
      <c r="BZ77" s="25" t="e">
        <f t="shared" si="2"/>
        <v>#N/A</v>
      </c>
    </row>
    <row r="78" spans="38:78" ht="18.75" x14ac:dyDescent="0.3">
      <c r="AL78" s="29">
        <v>45359</v>
      </c>
      <c r="AN78" s="29">
        <v>45586</v>
      </c>
      <c r="AO78" s="29">
        <v>1</v>
      </c>
      <c r="AV78" s="29">
        <v>0</v>
      </c>
      <c r="BB78" s="29">
        <v>0</v>
      </c>
      <c r="BP78" s="29">
        <v>0</v>
      </c>
      <c r="BW78" s="93">
        <v>45390</v>
      </c>
      <c r="BY78" s="93">
        <v>45390</v>
      </c>
      <c r="BZ78" s="25" t="e">
        <f t="shared" si="2"/>
        <v>#N/A</v>
      </c>
    </row>
    <row r="79" spans="38:78" ht="18.75" x14ac:dyDescent="0.3">
      <c r="AL79" s="29">
        <v>45360</v>
      </c>
      <c r="AN79" s="29">
        <v>45591</v>
      </c>
      <c r="AO79" s="29">
        <v>6</v>
      </c>
      <c r="AV79" s="29">
        <v>0</v>
      </c>
      <c r="BB79" s="29">
        <v>0</v>
      </c>
      <c r="BP79" s="29">
        <v>0</v>
      </c>
      <c r="BW79" s="93">
        <v>45391</v>
      </c>
      <c r="BY79" s="93">
        <v>45391</v>
      </c>
      <c r="BZ79" s="25" t="e">
        <f t="shared" si="2"/>
        <v>#N/A</v>
      </c>
    </row>
    <row r="80" spans="38:78" ht="18.75" x14ac:dyDescent="0.3">
      <c r="AL80" s="29">
        <v>45361</v>
      </c>
      <c r="AN80" s="29">
        <v>45614</v>
      </c>
      <c r="AO80" s="29">
        <v>1</v>
      </c>
      <c r="AV80" s="29">
        <v>0</v>
      </c>
      <c r="BB80" s="29">
        <v>0</v>
      </c>
      <c r="BP80" s="29">
        <v>0</v>
      </c>
      <c r="BW80" s="93">
        <v>45392</v>
      </c>
      <c r="BY80" s="93">
        <v>45392</v>
      </c>
      <c r="BZ80" s="25" t="e">
        <f t="shared" si="2"/>
        <v>#N/A</v>
      </c>
    </row>
    <row r="81" spans="38:78" ht="18.75" x14ac:dyDescent="0.3">
      <c r="AL81" s="29">
        <v>0</v>
      </c>
      <c r="AN81" s="29">
        <v>45563</v>
      </c>
      <c r="AO81" s="29">
        <v>6</v>
      </c>
      <c r="AV81" s="29">
        <v>0</v>
      </c>
      <c r="BB81" s="29">
        <v>0</v>
      </c>
      <c r="BP81" s="29">
        <v>0</v>
      </c>
      <c r="BW81" s="93">
        <v>45393</v>
      </c>
      <c r="BY81" s="93">
        <v>45393</v>
      </c>
      <c r="BZ81" s="25" t="e">
        <f t="shared" si="2"/>
        <v>#N/A</v>
      </c>
    </row>
    <row r="82" spans="38:78" ht="18.75" x14ac:dyDescent="0.3">
      <c r="AL82" s="29">
        <v>0</v>
      </c>
      <c r="AN82" s="29">
        <v>45564</v>
      </c>
      <c r="AO82" s="29">
        <v>7</v>
      </c>
      <c r="AV82" s="29">
        <v>0</v>
      </c>
      <c r="BB82" s="29">
        <v>0</v>
      </c>
      <c r="BP82" s="29">
        <v>0</v>
      </c>
      <c r="BW82" s="93">
        <v>45394</v>
      </c>
      <c r="BY82" s="93">
        <v>45394</v>
      </c>
      <c r="BZ82" s="25" t="e">
        <f t="shared" si="2"/>
        <v>#N/A</v>
      </c>
    </row>
    <row r="83" spans="38:78" ht="18.75" x14ac:dyDescent="0.3">
      <c r="AL83" s="29">
        <v>0</v>
      </c>
      <c r="AN83" s="29">
        <v>45596</v>
      </c>
      <c r="AO83" s="29">
        <v>4</v>
      </c>
      <c r="AV83" s="29">
        <v>0</v>
      </c>
      <c r="BB83" s="29">
        <v>0</v>
      </c>
      <c r="BP83" s="29">
        <v>0</v>
      </c>
      <c r="BW83" s="93">
        <v>45395</v>
      </c>
      <c r="BY83" s="93">
        <v>45395</v>
      </c>
      <c r="BZ83" s="25" t="e">
        <f t="shared" si="2"/>
        <v>#N/A</v>
      </c>
    </row>
    <row r="84" spans="38:78" ht="18.75" x14ac:dyDescent="0.3">
      <c r="AL84" s="29">
        <v>0</v>
      </c>
      <c r="AV84" s="29">
        <v>0</v>
      </c>
      <c r="BB84" s="29">
        <v>0</v>
      </c>
      <c r="BP84" s="29">
        <v>0</v>
      </c>
      <c r="BW84" s="93">
        <v>45396</v>
      </c>
      <c r="BY84" s="93">
        <v>45396</v>
      </c>
      <c r="BZ84" s="25" t="e">
        <f t="shared" si="2"/>
        <v>#N/A</v>
      </c>
    </row>
    <row r="85" spans="38:78" ht="18.75" x14ac:dyDescent="0.3">
      <c r="AL85" s="29">
        <v>0</v>
      </c>
      <c r="AV85" s="29">
        <v>0</v>
      </c>
      <c r="BB85" s="29">
        <v>0</v>
      </c>
      <c r="BP85" s="29">
        <v>0</v>
      </c>
      <c r="BW85" s="93">
        <v>45397</v>
      </c>
      <c r="BY85" s="93">
        <v>45397</v>
      </c>
      <c r="BZ85" s="25" t="e">
        <f t="shared" si="2"/>
        <v>#N/A</v>
      </c>
    </row>
    <row r="86" spans="38:78" ht="18.75" x14ac:dyDescent="0.3">
      <c r="AL86" s="29">
        <v>0</v>
      </c>
      <c r="AV86" s="29">
        <v>0</v>
      </c>
      <c r="BB86" s="29">
        <v>0</v>
      </c>
      <c r="BP86" s="29">
        <v>0</v>
      </c>
      <c r="BW86" s="93">
        <v>45398</v>
      </c>
      <c r="BY86" s="93">
        <v>45398</v>
      </c>
      <c r="BZ86" s="25" t="e">
        <f t="shared" si="2"/>
        <v>#N/A</v>
      </c>
    </row>
    <row r="87" spans="38:78" ht="18.75" x14ac:dyDescent="0.3">
      <c r="AL87" s="29">
        <v>0</v>
      </c>
      <c r="AV87" s="29">
        <v>0</v>
      </c>
      <c r="BB87" s="29">
        <v>0</v>
      </c>
      <c r="BP87" s="29">
        <v>45401</v>
      </c>
      <c r="BW87" s="93">
        <v>45399</v>
      </c>
      <c r="BY87" s="93">
        <v>45399</v>
      </c>
      <c r="BZ87" s="25" t="e">
        <f t="shared" si="2"/>
        <v>#N/A</v>
      </c>
    </row>
    <row r="88" spans="38:78" ht="18.75" x14ac:dyDescent="0.3">
      <c r="AL88" s="29">
        <v>0</v>
      </c>
      <c r="AV88" s="29">
        <v>1</v>
      </c>
      <c r="BB88" s="29">
        <v>0</v>
      </c>
      <c r="BP88" s="29">
        <v>45402</v>
      </c>
      <c r="BW88" s="93">
        <v>45400</v>
      </c>
      <c r="BY88" s="93">
        <v>45400</v>
      </c>
      <c r="BZ88" s="25" t="e">
        <f t="shared" si="2"/>
        <v>#N/A</v>
      </c>
    </row>
    <row r="89" spans="38:78" ht="18.75" x14ac:dyDescent="0.3">
      <c r="AL89" s="29">
        <v>0</v>
      </c>
      <c r="AV89" s="29">
        <v>0</v>
      </c>
      <c r="BB89" s="29">
        <v>0</v>
      </c>
      <c r="BP89" s="29">
        <v>45403</v>
      </c>
      <c r="BW89" s="93">
        <v>45401</v>
      </c>
      <c r="BY89" s="93" t="str">
        <v>A</v>
      </c>
      <c r="BZ89" s="25">
        <f t="shared" si="2"/>
        <v>86</v>
      </c>
    </row>
    <row r="90" spans="38:78" ht="18.75" x14ac:dyDescent="0.3">
      <c r="AL90" s="29">
        <v>0</v>
      </c>
      <c r="AV90" s="29">
        <v>0</v>
      </c>
      <c r="BB90" s="29">
        <v>0</v>
      </c>
      <c r="BP90" s="29">
        <v>0</v>
      </c>
      <c r="BW90" s="93">
        <v>45402</v>
      </c>
      <c r="BY90" s="93" t="str">
        <v>A</v>
      </c>
      <c r="BZ90" s="25">
        <f t="shared" si="2"/>
        <v>87</v>
      </c>
    </row>
    <row r="91" spans="38:78" ht="18.75" x14ac:dyDescent="0.3">
      <c r="AL91" s="29">
        <v>0</v>
      </c>
      <c r="AV91" s="29">
        <v>0</v>
      </c>
      <c r="BB91" s="29">
        <v>0</v>
      </c>
      <c r="BP91" s="29">
        <v>0</v>
      </c>
      <c r="BW91" s="93">
        <v>45403</v>
      </c>
      <c r="BY91" s="93" t="str">
        <v>A</v>
      </c>
      <c r="BZ91" s="25">
        <f t="shared" si="2"/>
        <v>88</v>
      </c>
    </row>
    <row r="92" spans="38:78" ht="18.75" x14ac:dyDescent="0.3">
      <c r="AL92" s="29">
        <v>0</v>
      </c>
      <c r="AV92" s="29">
        <v>0</v>
      </c>
      <c r="BB92" s="29">
        <v>0</v>
      </c>
      <c r="BP92" s="29">
        <v>0</v>
      </c>
      <c r="BW92" s="93">
        <v>45404</v>
      </c>
      <c r="BY92" s="93" t="str">
        <v>A</v>
      </c>
      <c r="BZ92" s="25">
        <f t="shared" si="2"/>
        <v>89</v>
      </c>
    </row>
    <row r="93" spans="38:78" ht="18.75" x14ac:dyDescent="0.3">
      <c r="AL93" s="29">
        <v>0</v>
      </c>
      <c r="AV93" s="29">
        <v>0</v>
      </c>
      <c r="BB93" s="29">
        <v>0</v>
      </c>
      <c r="BP93" s="29">
        <v>0</v>
      </c>
      <c r="BW93" s="93">
        <v>45405</v>
      </c>
      <c r="BY93" s="93">
        <v>45405</v>
      </c>
      <c r="BZ93" s="25" t="e">
        <f t="shared" si="2"/>
        <v>#N/A</v>
      </c>
    </row>
    <row r="94" spans="38:78" ht="18.75" x14ac:dyDescent="0.3">
      <c r="AL94" s="29">
        <v>0</v>
      </c>
      <c r="AV94" s="29">
        <v>0</v>
      </c>
      <c r="BB94" s="29">
        <v>0</v>
      </c>
      <c r="BP94" s="29">
        <v>45317</v>
      </c>
      <c r="BW94" s="93">
        <v>45406</v>
      </c>
      <c r="BY94" s="93" t="str">
        <v>E</v>
      </c>
      <c r="BZ94" s="25">
        <f t="shared" si="2"/>
        <v>91</v>
      </c>
    </row>
    <row r="95" spans="38:78" ht="18.75" x14ac:dyDescent="0.3">
      <c r="AL95" s="29">
        <v>0</v>
      </c>
      <c r="AV95" s="29">
        <v>0</v>
      </c>
      <c r="BB95" s="29">
        <v>0</v>
      </c>
      <c r="BP95" s="29">
        <v>45318</v>
      </c>
      <c r="BW95" s="93">
        <v>45407</v>
      </c>
      <c r="BY95" s="93" t="str">
        <v>B</v>
      </c>
      <c r="BZ95" s="25">
        <f t="shared" si="2"/>
        <v>92</v>
      </c>
    </row>
    <row r="96" spans="38:78" ht="18.75" x14ac:dyDescent="0.3">
      <c r="AL96" s="29">
        <v>0</v>
      </c>
      <c r="AV96" s="29">
        <v>0</v>
      </c>
      <c r="BB96" s="29">
        <v>0</v>
      </c>
      <c r="BP96" s="29">
        <v>45319</v>
      </c>
      <c r="BW96" s="93">
        <v>45408</v>
      </c>
      <c r="BY96" s="93">
        <v>45408</v>
      </c>
      <c r="BZ96" s="25" t="e">
        <f t="shared" si="2"/>
        <v>#N/A</v>
      </c>
    </row>
    <row r="97" spans="38:78" ht="18.75" x14ac:dyDescent="0.3">
      <c r="AL97" s="29">
        <v>0</v>
      </c>
      <c r="AV97" s="29">
        <v>0</v>
      </c>
      <c r="BB97" s="29">
        <v>0</v>
      </c>
      <c r="BP97" s="29">
        <v>0</v>
      </c>
      <c r="BW97" s="93">
        <v>45409</v>
      </c>
      <c r="BY97" s="93">
        <v>45409</v>
      </c>
      <c r="BZ97" s="25" t="e">
        <f t="shared" si="2"/>
        <v>#N/A</v>
      </c>
    </row>
    <row r="98" spans="38:78" ht="18.75" x14ac:dyDescent="0.3">
      <c r="AL98" s="29">
        <v>0</v>
      </c>
      <c r="AV98" s="29">
        <v>0</v>
      </c>
      <c r="BB98" s="29">
        <v>0</v>
      </c>
      <c r="BP98" s="29">
        <v>0</v>
      </c>
      <c r="BW98" s="93">
        <v>45410</v>
      </c>
      <c r="BY98" s="93">
        <v>45410</v>
      </c>
      <c r="BZ98" s="25" t="e">
        <f t="shared" si="2"/>
        <v>#N/A</v>
      </c>
    </row>
    <row r="99" spans="38:78" ht="18.75" x14ac:dyDescent="0.3">
      <c r="AL99" s="29">
        <v>0</v>
      </c>
      <c r="AV99" s="29">
        <v>0</v>
      </c>
      <c r="BB99" s="29">
        <v>0</v>
      </c>
      <c r="BP99" s="29">
        <v>0</v>
      </c>
      <c r="BW99" s="93">
        <v>45411</v>
      </c>
      <c r="BY99" s="93">
        <v>45411</v>
      </c>
      <c r="BZ99" s="25" t="e">
        <f t="shared" si="2"/>
        <v>#N/A</v>
      </c>
    </row>
    <row r="100" spans="38:78" ht="18.75" x14ac:dyDescent="0.3">
      <c r="AL100" s="29">
        <v>0</v>
      </c>
      <c r="AV100" s="29">
        <v>1</v>
      </c>
      <c r="BB100" s="29">
        <v>1</v>
      </c>
      <c r="BP100" s="29">
        <v>0</v>
      </c>
      <c r="BW100" s="93">
        <v>45412</v>
      </c>
      <c r="BY100" s="93">
        <v>45412</v>
      </c>
      <c r="BZ100" s="25" t="e">
        <f t="shared" si="2"/>
        <v>#N/A</v>
      </c>
    </row>
    <row r="101" spans="38:78" ht="18.75" x14ac:dyDescent="0.3">
      <c r="AL101" s="29">
        <v>0</v>
      </c>
      <c r="AV101" s="29">
        <v>0</v>
      </c>
      <c r="BB101" s="29">
        <v>0</v>
      </c>
      <c r="BP101" s="29">
        <v>0</v>
      </c>
      <c r="BW101" s="93">
        <v>45413</v>
      </c>
      <c r="BY101" s="93">
        <v>45413</v>
      </c>
      <c r="BZ101" s="25" t="e">
        <f t="shared" si="2"/>
        <v>#N/A</v>
      </c>
    </row>
    <row r="102" spans="38:78" ht="18.75" x14ac:dyDescent="0.3">
      <c r="AL102" s="29">
        <v>0</v>
      </c>
      <c r="AV102" s="29">
        <v>0</v>
      </c>
      <c r="BB102" s="29">
        <v>0</v>
      </c>
      <c r="BP102" s="29">
        <v>0</v>
      </c>
      <c r="BW102" s="93">
        <v>45414</v>
      </c>
      <c r="BY102" s="93">
        <v>45414</v>
      </c>
      <c r="BZ102" s="25" t="e">
        <f t="shared" si="2"/>
        <v>#N/A</v>
      </c>
    </row>
    <row r="103" spans="38:78" ht="18.75" x14ac:dyDescent="0.3">
      <c r="AL103" s="29">
        <v>0</v>
      </c>
      <c r="AV103" s="29">
        <v>1</v>
      </c>
      <c r="BB103" s="29">
        <v>1</v>
      </c>
      <c r="BP103" s="29">
        <v>0</v>
      </c>
      <c r="BW103" s="93">
        <v>45415</v>
      </c>
      <c r="BY103" s="93">
        <v>45415</v>
      </c>
      <c r="BZ103" s="25" t="e">
        <f t="shared" si="2"/>
        <v>#N/A</v>
      </c>
    </row>
    <row r="104" spans="38:78" ht="18.75" x14ac:dyDescent="0.3">
      <c r="AL104" s="29">
        <v>0</v>
      </c>
      <c r="AV104" s="29">
        <v>0</v>
      </c>
      <c r="BB104" s="29">
        <v>0</v>
      </c>
      <c r="BP104" s="29">
        <v>0</v>
      </c>
      <c r="BW104" s="93">
        <v>45416</v>
      </c>
      <c r="BY104" s="93">
        <v>45416</v>
      </c>
      <c r="BZ104" s="25" t="e">
        <f t="shared" si="2"/>
        <v>#N/A</v>
      </c>
    </row>
    <row r="105" spans="38:78" ht="18.75" x14ac:dyDescent="0.3">
      <c r="AL105" s="29">
        <v>45362</v>
      </c>
      <c r="AV105" s="29">
        <v>0</v>
      </c>
      <c r="BB105" s="29">
        <v>0</v>
      </c>
      <c r="BP105" s="29">
        <v>0</v>
      </c>
      <c r="BW105" s="93">
        <v>45417</v>
      </c>
      <c r="BY105" s="93">
        <v>45417</v>
      </c>
      <c r="BZ105" s="25" t="e">
        <f t="shared" si="2"/>
        <v>#N/A</v>
      </c>
    </row>
    <row r="106" spans="38:78" ht="18.75" x14ac:dyDescent="0.3">
      <c r="AL106" s="29">
        <v>0</v>
      </c>
      <c r="AV106" s="29">
        <v>0</v>
      </c>
      <c r="BB106" s="29">
        <v>0</v>
      </c>
      <c r="BP106" s="29">
        <v>0</v>
      </c>
      <c r="BW106" s="93">
        <v>45418</v>
      </c>
      <c r="BY106" s="93">
        <v>45418</v>
      </c>
      <c r="BZ106" s="25" t="e">
        <f t="shared" si="2"/>
        <v>#N/A</v>
      </c>
    </row>
    <row r="107" spans="38:78" ht="18.75" x14ac:dyDescent="0.3">
      <c r="AL107" s="29">
        <v>0</v>
      </c>
      <c r="AV107" s="29">
        <v>0</v>
      </c>
      <c r="BB107" s="29">
        <v>0</v>
      </c>
      <c r="BP107" s="29">
        <v>0</v>
      </c>
      <c r="BW107" s="93">
        <v>45419</v>
      </c>
      <c r="BY107" s="93">
        <v>45419</v>
      </c>
      <c r="BZ107" s="25" t="e">
        <f t="shared" si="2"/>
        <v>#N/A</v>
      </c>
    </row>
    <row r="108" spans="38:78" ht="18.75" x14ac:dyDescent="0.3">
      <c r="AL108" s="29">
        <v>0</v>
      </c>
      <c r="AV108" s="29">
        <v>0</v>
      </c>
      <c r="BB108" s="29">
        <v>0</v>
      </c>
      <c r="BP108" s="29">
        <v>0</v>
      </c>
      <c r="BW108" s="93">
        <v>45420</v>
      </c>
      <c r="BY108" s="93">
        <v>45420</v>
      </c>
      <c r="BZ108" s="25" t="e">
        <f t="shared" si="2"/>
        <v>#N/A</v>
      </c>
    </row>
    <row r="109" spans="38:78" ht="18.75" x14ac:dyDescent="0.3">
      <c r="AL109" s="29">
        <v>0</v>
      </c>
      <c r="AV109" s="29">
        <v>0</v>
      </c>
      <c r="BB109" s="29">
        <v>0</v>
      </c>
      <c r="BP109" s="29">
        <v>0</v>
      </c>
      <c r="BW109" s="93">
        <v>45421</v>
      </c>
      <c r="BY109" s="93">
        <v>45421</v>
      </c>
      <c r="BZ109" s="25" t="e">
        <f t="shared" si="2"/>
        <v>#N/A</v>
      </c>
    </row>
    <row r="110" spans="38:78" ht="18.75" x14ac:dyDescent="0.3">
      <c r="AL110" s="29">
        <v>0</v>
      </c>
      <c r="AV110" s="29">
        <v>0</v>
      </c>
      <c r="BB110" s="29">
        <v>0</v>
      </c>
      <c r="BP110" s="29">
        <v>0</v>
      </c>
      <c r="BW110" s="93">
        <v>45422</v>
      </c>
      <c r="BY110" s="93">
        <v>45422</v>
      </c>
      <c r="BZ110" s="25" t="e">
        <f t="shared" si="2"/>
        <v>#N/A</v>
      </c>
    </row>
    <row r="111" spans="38:78" ht="18.75" x14ac:dyDescent="0.3">
      <c r="AL111" s="29">
        <v>0</v>
      </c>
      <c r="AV111" s="29">
        <v>0</v>
      </c>
      <c r="BB111" s="29">
        <v>0</v>
      </c>
      <c r="BP111" s="29">
        <v>0</v>
      </c>
      <c r="BW111" s="93">
        <v>45423</v>
      </c>
      <c r="BY111" s="93">
        <v>45423</v>
      </c>
      <c r="BZ111" s="25" t="e">
        <f t="shared" si="2"/>
        <v>#N/A</v>
      </c>
    </row>
    <row r="112" spans="38:78" ht="18.75" x14ac:dyDescent="0.3">
      <c r="AL112" s="29">
        <v>0</v>
      </c>
      <c r="AV112" s="29">
        <v>1</v>
      </c>
      <c r="BB112" s="29">
        <v>1</v>
      </c>
      <c r="BP112" s="29">
        <v>0</v>
      </c>
      <c r="BW112" s="93">
        <v>45424</v>
      </c>
      <c r="BY112" s="93">
        <v>45424</v>
      </c>
      <c r="BZ112" s="25" t="e">
        <f t="shared" si="2"/>
        <v>#N/A</v>
      </c>
    </row>
    <row r="113" spans="38:78" ht="18.75" x14ac:dyDescent="0.3">
      <c r="AL113" s="29">
        <v>0</v>
      </c>
      <c r="AV113" s="29">
        <v>0</v>
      </c>
      <c r="BB113" s="29">
        <v>0</v>
      </c>
      <c r="BP113" s="29">
        <v>0</v>
      </c>
      <c r="BW113" s="93">
        <v>45425</v>
      </c>
      <c r="BY113" s="93">
        <v>45425</v>
      </c>
      <c r="BZ113" s="25" t="e">
        <f t="shared" si="2"/>
        <v>#N/A</v>
      </c>
    </row>
    <row r="114" spans="38:78" ht="18.75" x14ac:dyDescent="0.3">
      <c r="AL114" s="29">
        <v>0</v>
      </c>
      <c r="AV114" s="29">
        <v>0</v>
      </c>
      <c r="BB114" s="29">
        <v>0</v>
      </c>
      <c r="BP114" s="29">
        <v>45404</v>
      </c>
      <c r="BW114" s="93">
        <v>45426</v>
      </c>
      <c r="BY114" s="93">
        <v>45426</v>
      </c>
      <c r="BZ114" s="25" t="e">
        <f t="shared" si="2"/>
        <v>#N/A</v>
      </c>
    </row>
    <row r="115" spans="38:78" ht="18.75" x14ac:dyDescent="0.3">
      <c r="AL115" s="29">
        <v>0</v>
      </c>
      <c r="AV115" s="29">
        <v>1</v>
      </c>
      <c r="BB115" s="29">
        <v>0</v>
      </c>
      <c r="BP115" s="29">
        <v>0</v>
      </c>
      <c r="BW115" s="93">
        <v>45427</v>
      </c>
      <c r="BY115" s="93">
        <v>45427</v>
      </c>
      <c r="BZ115" s="25" t="e">
        <f t="shared" si="2"/>
        <v>#N/A</v>
      </c>
    </row>
    <row r="116" spans="38:78" ht="18.75" x14ac:dyDescent="0.3">
      <c r="AL116" s="29">
        <v>0</v>
      </c>
      <c r="AV116" s="29">
        <v>0</v>
      </c>
      <c r="BB116" s="29">
        <v>0</v>
      </c>
      <c r="BP116" s="29">
        <v>0</v>
      </c>
      <c r="BW116" s="93">
        <v>45428</v>
      </c>
      <c r="BY116" s="93">
        <v>45428</v>
      </c>
      <c r="BZ116" s="25" t="e">
        <f t="shared" si="2"/>
        <v>#N/A</v>
      </c>
    </row>
    <row r="117" spans="38:78" ht="18.75" x14ac:dyDescent="0.3">
      <c r="AL117" s="29">
        <v>45401</v>
      </c>
      <c r="AV117" s="29">
        <v>0</v>
      </c>
      <c r="BB117" s="29">
        <v>0</v>
      </c>
      <c r="BP117" s="29">
        <v>0</v>
      </c>
      <c r="BW117" s="93">
        <v>45429</v>
      </c>
      <c r="BY117" s="93">
        <v>45429</v>
      </c>
      <c r="BZ117" s="25" t="e">
        <f t="shared" si="2"/>
        <v>#N/A</v>
      </c>
    </row>
    <row r="118" spans="38:78" ht="18.75" x14ac:dyDescent="0.3">
      <c r="AL118" s="29">
        <v>45402</v>
      </c>
      <c r="AV118" s="29">
        <v>0</v>
      </c>
      <c r="BB118" s="29">
        <v>0</v>
      </c>
      <c r="BP118" s="29">
        <v>0</v>
      </c>
      <c r="BW118" s="93">
        <v>45430</v>
      </c>
      <c r="BY118" s="93">
        <v>45430</v>
      </c>
      <c r="BZ118" s="25" t="e">
        <f t="shared" si="2"/>
        <v>#N/A</v>
      </c>
    </row>
    <row r="119" spans="38:78" ht="18.75" x14ac:dyDescent="0.3">
      <c r="AL119" s="29">
        <v>45403</v>
      </c>
      <c r="AV119" s="29">
        <v>1</v>
      </c>
      <c r="BB119" s="29">
        <v>0</v>
      </c>
      <c r="BP119" s="29">
        <v>0</v>
      </c>
      <c r="BW119" s="93">
        <v>45431</v>
      </c>
      <c r="BY119" s="93">
        <v>45431</v>
      </c>
      <c r="BZ119" s="25" t="e">
        <f t="shared" si="2"/>
        <v>#N/A</v>
      </c>
    </row>
    <row r="120" spans="38:78" ht="18.75" x14ac:dyDescent="0.3">
      <c r="AL120" s="29">
        <v>0</v>
      </c>
      <c r="AV120" s="29">
        <v>0</v>
      </c>
      <c r="BB120" s="29">
        <v>0</v>
      </c>
      <c r="BP120" s="29">
        <v>0</v>
      </c>
      <c r="BW120" s="93">
        <v>45432</v>
      </c>
      <c r="BY120" s="93">
        <v>45432</v>
      </c>
      <c r="BZ120" s="25" t="e">
        <f t="shared" si="2"/>
        <v>#N/A</v>
      </c>
    </row>
    <row r="121" spans="38:78" ht="18.75" x14ac:dyDescent="0.3">
      <c r="AL121" s="29">
        <v>0</v>
      </c>
      <c r="AV121" s="29">
        <v>0</v>
      </c>
      <c r="BB121" s="29">
        <v>0</v>
      </c>
      <c r="BP121" s="29">
        <v>45320</v>
      </c>
      <c r="BW121" s="93">
        <v>45433</v>
      </c>
      <c r="BY121" s="93">
        <v>45433</v>
      </c>
      <c r="BZ121" s="25" t="e">
        <f t="shared" si="2"/>
        <v>#N/A</v>
      </c>
    </row>
    <row r="122" spans="38:78" ht="18.75" x14ac:dyDescent="0.3">
      <c r="AL122" s="29">
        <v>0</v>
      </c>
      <c r="AV122" s="29">
        <v>0</v>
      </c>
      <c r="BB122" s="29">
        <v>0</v>
      </c>
      <c r="BP122" s="29">
        <v>0</v>
      </c>
      <c r="BW122" s="93">
        <v>45434</v>
      </c>
      <c r="BY122" s="93">
        <v>45434</v>
      </c>
      <c r="BZ122" s="25" t="e">
        <f t="shared" si="2"/>
        <v>#N/A</v>
      </c>
    </row>
    <row r="123" spans="38:78" ht="18.75" x14ac:dyDescent="0.3">
      <c r="AL123" s="29">
        <v>45316</v>
      </c>
      <c r="AV123" s="29">
        <v>0</v>
      </c>
      <c r="BB123" s="29">
        <v>0</v>
      </c>
      <c r="BP123" s="29">
        <v>0</v>
      </c>
      <c r="BW123" s="93">
        <v>45435</v>
      </c>
      <c r="BY123" s="93">
        <v>45435</v>
      </c>
      <c r="BZ123" s="25" t="e">
        <f t="shared" si="2"/>
        <v>#N/A</v>
      </c>
    </row>
    <row r="124" spans="38:78" ht="18.75" x14ac:dyDescent="0.3">
      <c r="AL124" s="29">
        <v>45317</v>
      </c>
      <c r="AV124" s="29">
        <v>0</v>
      </c>
      <c r="BB124" s="29">
        <v>0</v>
      </c>
      <c r="BP124" s="29">
        <v>0</v>
      </c>
      <c r="BW124" s="93">
        <v>45436</v>
      </c>
      <c r="BY124" s="93">
        <v>45436</v>
      </c>
      <c r="BZ124" s="25" t="e">
        <f t="shared" si="2"/>
        <v>#N/A</v>
      </c>
    </row>
    <row r="125" spans="38:78" ht="18.75" x14ac:dyDescent="0.3">
      <c r="AL125" s="29">
        <v>45318</v>
      </c>
      <c r="AV125" s="29">
        <v>0</v>
      </c>
      <c r="BB125" s="29">
        <v>0</v>
      </c>
      <c r="BP125" s="29">
        <v>0</v>
      </c>
      <c r="BW125" s="93">
        <v>45437</v>
      </c>
      <c r="BY125" s="93">
        <v>45437</v>
      </c>
      <c r="BZ125" s="25" t="e">
        <f t="shared" si="2"/>
        <v>#N/A</v>
      </c>
    </row>
    <row r="126" spans="38:78" ht="18.75" x14ac:dyDescent="0.3">
      <c r="AL126" s="29">
        <v>45319</v>
      </c>
      <c r="AV126" s="29">
        <v>0</v>
      </c>
      <c r="BB126" s="29">
        <v>0</v>
      </c>
      <c r="BP126" s="29">
        <v>0</v>
      </c>
      <c r="BW126" s="93">
        <v>45438</v>
      </c>
      <c r="BY126" s="93">
        <v>45438</v>
      </c>
      <c r="BZ126" s="25" t="e">
        <f t="shared" si="2"/>
        <v>#N/A</v>
      </c>
    </row>
    <row r="127" spans="38:78" ht="18.75" x14ac:dyDescent="0.3">
      <c r="AL127" s="29">
        <v>0</v>
      </c>
      <c r="AV127" s="29">
        <v>1</v>
      </c>
      <c r="BB127" s="29">
        <v>0</v>
      </c>
      <c r="BP127" s="29">
        <v>0</v>
      </c>
      <c r="BW127" s="93">
        <v>45439</v>
      </c>
      <c r="BY127" s="93">
        <v>45439</v>
      </c>
      <c r="BZ127" s="25" t="e">
        <f t="shared" si="2"/>
        <v>#N/A</v>
      </c>
    </row>
    <row r="128" spans="38:78" ht="18.75" x14ac:dyDescent="0.3">
      <c r="AL128" s="29">
        <v>0</v>
      </c>
      <c r="AV128" s="29">
        <v>0</v>
      </c>
      <c r="BB128" s="29">
        <v>0</v>
      </c>
      <c r="BP128" s="29">
        <v>0</v>
      </c>
      <c r="BW128" s="93">
        <v>45440</v>
      </c>
      <c r="BY128" s="93">
        <v>45440</v>
      </c>
      <c r="BZ128" s="25" t="e">
        <f t="shared" si="2"/>
        <v>#N/A</v>
      </c>
    </row>
    <row r="129" spans="38:78" ht="18.75" x14ac:dyDescent="0.3">
      <c r="AL129" s="29">
        <v>0</v>
      </c>
      <c r="AV129" s="29">
        <v>0</v>
      </c>
      <c r="BB129" s="29">
        <v>0</v>
      </c>
      <c r="BP129" s="29">
        <v>0</v>
      </c>
      <c r="BW129" s="93">
        <v>45441</v>
      </c>
      <c r="BY129" s="93">
        <v>45441</v>
      </c>
      <c r="BZ129" s="25" t="e">
        <f t="shared" si="2"/>
        <v>#N/A</v>
      </c>
    </row>
    <row r="130" spans="38:78" ht="18.75" x14ac:dyDescent="0.3">
      <c r="AL130" s="29">
        <v>0</v>
      </c>
      <c r="AV130" s="29">
        <v>0</v>
      </c>
      <c r="BB130" s="29">
        <v>0</v>
      </c>
      <c r="BP130" s="29">
        <v>0</v>
      </c>
      <c r="BW130" s="93">
        <v>45442</v>
      </c>
      <c r="BY130" s="93" t="str">
        <v>B</v>
      </c>
      <c r="BZ130" s="25">
        <f t="shared" si="2"/>
        <v>127</v>
      </c>
    </row>
    <row r="131" spans="38:78" ht="18.75" x14ac:dyDescent="0.3">
      <c r="AL131" s="29">
        <v>0</v>
      </c>
      <c r="AV131" s="29">
        <v>0</v>
      </c>
      <c r="BB131" s="29">
        <v>0</v>
      </c>
      <c r="BP131" s="29">
        <v>0</v>
      </c>
      <c r="BW131" s="93">
        <v>45443</v>
      </c>
      <c r="BY131" s="93">
        <v>45443</v>
      </c>
      <c r="BZ131" s="25" t="e">
        <f t="shared" si="2"/>
        <v>#N/A</v>
      </c>
    </row>
    <row r="132" spans="38:78" ht="18.75" x14ac:dyDescent="0.3">
      <c r="AL132" s="29">
        <v>0</v>
      </c>
      <c r="AV132" s="29">
        <v>0</v>
      </c>
      <c r="BB132" s="29">
        <v>0</v>
      </c>
      <c r="BP132" s="29">
        <v>0</v>
      </c>
      <c r="BW132" s="93">
        <v>45444</v>
      </c>
      <c r="BY132" s="93">
        <v>45444</v>
      </c>
      <c r="BZ132" s="25" t="e">
        <f t="shared" si="2"/>
        <v>#N/A</v>
      </c>
    </row>
    <row r="133" spans="38:78" ht="18.75" x14ac:dyDescent="0.3">
      <c r="AL133" s="29">
        <v>0</v>
      </c>
      <c r="AV133" s="29">
        <v>0</v>
      </c>
      <c r="BB133" s="29">
        <v>0</v>
      </c>
      <c r="BP133" s="29">
        <v>0</v>
      </c>
      <c r="BW133" s="93">
        <v>45445</v>
      </c>
      <c r="BY133" s="93">
        <v>45445</v>
      </c>
      <c r="BZ133" s="25" t="e">
        <f t="shared" ref="BZ133:BZ196" si="3">IF(ISTEXT(BY133),ROW(A130),NA())</f>
        <v>#N/A</v>
      </c>
    </row>
    <row r="134" spans="38:78" ht="18.75" x14ac:dyDescent="0.3">
      <c r="AL134" s="29">
        <v>0</v>
      </c>
      <c r="AV134" s="29">
        <v>0</v>
      </c>
      <c r="BB134" s="29">
        <v>0</v>
      </c>
      <c r="BP134" s="29">
        <v>0</v>
      </c>
      <c r="BW134" s="93">
        <v>45446</v>
      </c>
      <c r="BY134" s="93">
        <v>45446</v>
      </c>
      <c r="BZ134" s="25" t="e">
        <f t="shared" si="3"/>
        <v>#N/A</v>
      </c>
    </row>
    <row r="135" spans="38:78" ht="18.75" x14ac:dyDescent="0.3">
      <c r="AL135" s="29">
        <v>0</v>
      </c>
      <c r="AV135" s="29">
        <v>0</v>
      </c>
      <c r="BB135" s="29">
        <v>0</v>
      </c>
      <c r="BP135" s="29">
        <v>0</v>
      </c>
      <c r="BW135" s="93">
        <v>45447</v>
      </c>
      <c r="BY135" s="93">
        <v>45447</v>
      </c>
      <c r="BZ135" s="25" t="e">
        <f t="shared" si="3"/>
        <v>#N/A</v>
      </c>
    </row>
    <row r="136" spans="38:78" ht="18.75" x14ac:dyDescent="0.3">
      <c r="AL136" s="29">
        <v>0</v>
      </c>
      <c r="AV136" s="29">
        <v>0</v>
      </c>
      <c r="BB136" s="29">
        <v>0</v>
      </c>
      <c r="BP136" s="29">
        <v>0</v>
      </c>
      <c r="BW136" s="93">
        <v>45448</v>
      </c>
      <c r="BY136" s="93">
        <v>45448</v>
      </c>
      <c r="BZ136" s="25" t="e">
        <f t="shared" si="3"/>
        <v>#N/A</v>
      </c>
    </row>
    <row r="137" spans="38:78" ht="18.75" x14ac:dyDescent="0.3">
      <c r="AL137" s="29">
        <v>0</v>
      </c>
      <c r="AV137" s="29">
        <v>0</v>
      </c>
      <c r="BB137" s="29">
        <v>0</v>
      </c>
      <c r="BP137" s="29">
        <v>0</v>
      </c>
      <c r="BW137" s="93">
        <v>45449</v>
      </c>
      <c r="BY137" s="93">
        <v>45449</v>
      </c>
      <c r="BZ137" s="25" t="e">
        <f t="shared" si="3"/>
        <v>#N/A</v>
      </c>
    </row>
    <row r="138" spans="38:78" ht="18.75" x14ac:dyDescent="0.3">
      <c r="AL138" s="29">
        <v>0</v>
      </c>
      <c r="AV138" s="29">
        <v>1</v>
      </c>
      <c r="BB138" s="29">
        <v>0</v>
      </c>
      <c r="BP138" s="29">
        <v>0</v>
      </c>
      <c r="BW138" s="93">
        <v>45450</v>
      </c>
      <c r="BY138" s="93" t="str">
        <v>A</v>
      </c>
      <c r="BZ138" s="25">
        <f t="shared" si="3"/>
        <v>135</v>
      </c>
    </row>
    <row r="139" spans="38:78" ht="18.75" x14ac:dyDescent="0.3">
      <c r="AL139" s="29">
        <v>0</v>
      </c>
      <c r="AV139" s="29">
        <v>0</v>
      </c>
      <c r="BB139" s="29">
        <v>0</v>
      </c>
      <c r="BP139" s="29">
        <v>0</v>
      </c>
      <c r="BW139" s="93">
        <v>45451</v>
      </c>
      <c r="BY139" s="93" t="str">
        <v>A</v>
      </c>
      <c r="BZ139" s="25">
        <f t="shared" si="3"/>
        <v>136</v>
      </c>
    </row>
    <row r="140" spans="38:78" ht="18.75" x14ac:dyDescent="0.3">
      <c r="AL140" s="29">
        <v>0</v>
      </c>
      <c r="AV140" s="29">
        <v>0</v>
      </c>
      <c r="BB140" s="29">
        <v>0</v>
      </c>
      <c r="BP140" s="29">
        <v>0</v>
      </c>
      <c r="BW140" s="93">
        <v>45452</v>
      </c>
      <c r="BY140" s="93" t="str">
        <v>A</v>
      </c>
      <c r="BZ140" s="25">
        <f t="shared" si="3"/>
        <v>137</v>
      </c>
    </row>
    <row r="141" spans="38:78" ht="18.75" x14ac:dyDescent="0.3">
      <c r="AL141" s="29">
        <v>0</v>
      </c>
      <c r="AV141" s="29">
        <v>0</v>
      </c>
      <c r="BB141" s="29">
        <v>0</v>
      </c>
      <c r="BP141" s="29">
        <v>0</v>
      </c>
      <c r="BW141" s="93">
        <v>45453</v>
      </c>
      <c r="BY141" s="93" t="str">
        <v>A</v>
      </c>
      <c r="BZ141" s="25">
        <f t="shared" si="3"/>
        <v>138</v>
      </c>
    </row>
    <row r="142" spans="38:78" ht="18.75" x14ac:dyDescent="0.3">
      <c r="AL142" s="29">
        <v>0</v>
      </c>
      <c r="AV142" s="29">
        <v>0</v>
      </c>
      <c r="BB142" s="29">
        <v>0</v>
      </c>
      <c r="BP142" s="29">
        <v>0</v>
      </c>
      <c r="BW142" s="93">
        <v>45454</v>
      </c>
      <c r="BY142" s="93">
        <v>45454</v>
      </c>
      <c r="BZ142" s="25" t="e">
        <f t="shared" si="3"/>
        <v>#N/A</v>
      </c>
    </row>
    <row r="143" spans="38:78" ht="18.75" x14ac:dyDescent="0.3">
      <c r="AL143" s="29">
        <v>0</v>
      </c>
      <c r="AV143" s="29">
        <v>0</v>
      </c>
      <c r="BB143" s="29">
        <v>0</v>
      </c>
      <c r="BP143" s="29">
        <v>0</v>
      </c>
      <c r="BW143" s="93">
        <v>45455</v>
      </c>
      <c r="BY143" s="93">
        <v>45455</v>
      </c>
      <c r="BZ143" s="25" t="e">
        <f t="shared" si="3"/>
        <v>#N/A</v>
      </c>
    </row>
    <row r="144" spans="38:78" ht="18.75" x14ac:dyDescent="0.3">
      <c r="AL144" s="29">
        <v>45404</v>
      </c>
      <c r="AV144" s="29">
        <v>0</v>
      </c>
      <c r="BB144" s="29">
        <v>0</v>
      </c>
      <c r="BP144" s="29">
        <v>0</v>
      </c>
      <c r="BW144" s="93">
        <v>45456</v>
      </c>
      <c r="BY144" s="93">
        <v>45456</v>
      </c>
      <c r="BZ144" s="25" t="e">
        <f t="shared" si="3"/>
        <v>#N/A</v>
      </c>
    </row>
    <row r="145" spans="38:78" ht="18.75" x14ac:dyDescent="0.3">
      <c r="AL145" s="29">
        <v>0</v>
      </c>
      <c r="AV145" s="29">
        <v>0</v>
      </c>
      <c r="BB145" s="29">
        <v>0</v>
      </c>
      <c r="BP145" s="29">
        <v>0</v>
      </c>
      <c r="BW145" s="93">
        <v>45457</v>
      </c>
      <c r="BY145" s="93">
        <v>45457</v>
      </c>
      <c r="BZ145" s="25" t="e">
        <f t="shared" si="3"/>
        <v>#N/A</v>
      </c>
    </row>
    <row r="146" spans="38:78" ht="18.75" x14ac:dyDescent="0.3">
      <c r="AL146" s="29">
        <v>45406</v>
      </c>
      <c r="AV146" s="29">
        <v>0</v>
      </c>
      <c r="BB146" s="29">
        <v>0</v>
      </c>
      <c r="BP146" s="29">
        <v>0</v>
      </c>
      <c r="BW146" s="93">
        <v>45458</v>
      </c>
      <c r="BY146" s="93">
        <v>45458</v>
      </c>
      <c r="BZ146" s="25" t="e">
        <f t="shared" si="3"/>
        <v>#N/A</v>
      </c>
    </row>
    <row r="147" spans="38:78" ht="18.75" x14ac:dyDescent="0.3">
      <c r="AL147" s="29">
        <v>45407</v>
      </c>
      <c r="AV147" s="29">
        <v>0</v>
      </c>
      <c r="BB147" s="29">
        <v>0</v>
      </c>
      <c r="BP147" s="29">
        <v>0</v>
      </c>
      <c r="BW147" s="93">
        <v>45459</v>
      </c>
      <c r="BY147" s="93">
        <v>45459</v>
      </c>
      <c r="BZ147" s="25" t="e">
        <f t="shared" si="3"/>
        <v>#N/A</v>
      </c>
    </row>
    <row r="148" spans="38:78" ht="18.75" x14ac:dyDescent="0.3">
      <c r="AL148" s="29">
        <v>0</v>
      </c>
      <c r="AV148" s="29">
        <v>0</v>
      </c>
      <c r="BB148" s="29">
        <v>0</v>
      </c>
      <c r="BP148" s="29">
        <v>0</v>
      </c>
      <c r="BW148" s="93">
        <v>45460</v>
      </c>
      <c r="BY148" s="93">
        <v>45460</v>
      </c>
      <c r="BZ148" s="25" t="e">
        <f t="shared" si="3"/>
        <v>#N/A</v>
      </c>
    </row>
    <row r="149" spans="38:78" ht="18.75" x14ac:dyDescent="0.3">
      <c r="AL149" s="29">
        <v>0</v>
      </c>
      <c r="AV149" s="29">
        <v>0</v>
      </c>
      <c r="BB149" s="29">
        <v>0</v>
      </c>
      <c r="BP149" s="29">
        <v>0</v>
      </c>
      <c r="BW149" s="93">
        <v>45461</v>
      </c>
      <c r="BY149" s="93">
        <v>45461</v>
      </c>
      <c r="BZ149" s="25" t="e">
        <f t="shared" si="3"/>
        <v>#N/A</v>
      </c>
    </row>
    <row r="150" spans="38:78" ht="18.75" x14ac:dyDescent="0.3">
      <c r="AL150" s="29">
        <v>0</v>
      </c>
      <c r="AV150" s="29">
        <v>1</v>
      </c>
      <c r="BB150" s="29">
        <v>0</v>
      </c>
      <c r="BP150" s="29">
        <v>0</v>
      </c>
      <c r="BW150" s="93">
        <v>45462</v>
      </c>
      <c r="BY150" s="93">
        <v>45462</v>
      </c>
      <c r="BZ150" s="25" t="e">
        <f t="shared" si="3"/>
        <v>#N/A</v>
      </c>
    </row>
    <row r="151" spans="38:78" ht="18.75" x14ac:dyDescent="0.3">
      <c r="AL151" s="29">
        <v>45320</v>
      </c>
      <c r="AV151" s="29">
        <v>0</v>
      </c>
      <c r="BB151" s="29">
        <v>0</v>
      </c>
      <c r="BP151" s="29">
        <v>0</v>
      </c>
      <c r="BW151" s="93">
        <v>45463</v>
      </c>
      <c r="BY151" s="93" t="str">
        <v>B</v>
      </c>
      <c r="BZ151" s="25">
        <f t="shared" si="3"/>
        <v>148</v>
      </c>
    </row>
    <row r="152" spans="38:78" ht="18.75" x14ac:dyDescent="0.3">
      <c r="AL152" s="29">
        <v>0</v>
      </c>
      <c r="AV152" s="29">
        <v>0</v>
      </c>
      <c r="BB152" s="29">
        <v>0</v>
      </c>
      <c r="BP152" s="29">
        <v>0</v>
      </c>
      <c r="BW152" s="93">
        <v>45464</v>
      </c>
      <c r="BY152" s="93">
        <v>45464</v>
      </c>
      <c r="BZ152" s="25" t="e">
        <f t="shared" si="3"/>
        <v>#N/A</v>
      </c>
    </row>
    <row r="153" spans="38:78" ht="18.75" x14ac:dyDescent="0.3">
      <c r="AL153" s="29">
        <v>0</v>
      </c>
      <c r="AV153" s="29">
        <v>0</v>
      </c>
      <c r="BB153" s="29">
        <v>0</v>
      </c>
      <c r="BP153" s="29">
        <v>0</v>
      </c>
      <c r="BW153" s="93">
        <v>45465</v>
      </c>
      <c r="BY153" s="93">
        <v>45465</v>
      </c>
      <c r="BZ153" s="25" t="e">
        <f t="shared" si="3"/>
        <v>#N/A</v>
      </c>
    </row>
    <row r="154" spans="38:78" ht="18.75" x14ac:dyDescent="0.3">
      <c r="AL154" s="29">
        <v>0</v>
      </c>
      <c r="AV154" s="29">
        <v>0</v>
      </c>
      <c r="BB154" s="29">
        <v>0</v>
      </c>
      <c r="BP154" s="29">
        <v>0</v>
      </c>
      <c r="BW154" s="93">
        <v>45466</v>
      </c>
      <c r="BY154" s="93">
        <v>45466</v>
      </c>
      <c r="BZ154" s="25" t="e">
        <f t="shared" si="3"/>
        <v>#N/A</v>
      </c>
    </row>
    <row r="155" spans="38:78" ht="18.75" x14ac:dyDescent="0.3">
      <c r="AL155" s="29">
        <v>0</v>
      </c>
      <c r="AV155" s="29">
        <v>0</v>
      </c>
      <c r="BB155" s="29">
        <v>0</v>
      </c>
      <c r="BP155" s="29">
        <v>0</v>
      </c>
      <c r="BW155" s="93">
        <v>45467</v>
      </c>
      <c r="BY155" s="93">
        <v>45467</v>
      </c>
      <c r="BZ155" s="25" t="e">
        <f t="shared" si="3"/>
        <v>#N/A</v>
      </c>
    </row>
    <row r="156" spans="38:78" ht="18.75" x14ac:dyDescent="0.3">
      <c r="AL156" s="29">
        <v>0</v>
      </c>
      <c r="AV156" s="29">
        <v>0</v>
      </c>
      <c r="BB156" s="29">
        <v>0</v>
      </c>
      <c r="BP156" s="29">
        <v>0</v>
      </c>
      <c r="BW156" s="93">
        <v>45468</v>
      </c>
      <c r="BY156" s="93">
        <v>45468</v>
      </c>
      <c r="BZ156" s="25" t="e">
        <f t="shared" si="3"/>
        <v>#N/A</v>
      </c>
    </row>
    <row r="157" spans="38:78" ht="18.75" x14ac:dyDescent="0.3">
      <c r="AL157" s="29">
        <v>0</v>
      </c>
      <c r="AV157" s="29">
        <v>1</v>
      </c>
      <c r="BB157" s="29">
        <v>1</v>
      </c>
      <c r="BP157" s="29">
        <v>0</v>
      </c>
      <c r="BW157" s="93">
        <v>45469</v>
      </c>
      <c r="BY157" s="93">
        <v>45469</v>
      </c>
      <c r="BZ157" s="25" t="e">
        <f t="shared" si="3"/>
        <v>#N/A</v>
      </c>
    </row>
    <row r="158" spans="38:78" ht="18.75" x14ac:dyDescent="0.3">
      <c r="AL158" s="29">
        <v>45351</v>
      </c>
      <c r="AV158" s="29">
        <v>0</v>
      </c>
      <c r="BB158" s="29">
        <v>0</v>
      </c>
      <c r="BP158" s="29">
        <v>0</v>
      </c>
      <c r="BW158" s="93">
        <v>45470</v>
      </c>
      <c r="BY158" s="93">
        <v>45470</v>
      </c>
      <c r="BZ158" s="25" t="e">
        <f t="shared" si="3"/>
        <v>#N/A</v>
      </c>
    </row>
    <row r="159" spans="38:78" ht="18.75" x14ac:dyDescent="0.3">
      <c r="AL159" s="29">
        <v>0</v>
      </c>
      <c r="AV159" s="29">
        <v>0</v>
      </c>
      <c r="BB159" s="29">
        <v>0</v>
      </c>
      <c r="BP159" s="29">
        <v>0</v>
      </c>
      <c r="BW159" s="93">
        <v>45471</v>
      </c>
      <c r="BY159" s="93">
        <v>45471</v>
      </c>
      <c r="BZ159" s="25" t="e">
        <f t="shared" si="3"/>
        <v>#N/A</v>
      </c>
    </row>
    <row r="160" spans="38:78" ht="18.75" x14ac:dyDescent="0.3">
      <c r="AL160" s="29">
        <v>0</v>
      </c>
      <c r="AV160" s="29">
        <v>0</v>
      </c>
      <c r="BB160" s="29">
        <v>0</v>
      </c>
      <c r="BP160" s="29">
        <v>0</v>
      </c>
      <c r="BW160" s="93">
        <v>45472</v>
      </c>
      <c r="BY160" s="93">
        <v>45472</v>
      </c>
      <c r="BZ160" s="25" t="e">
        <f t="shared" si="3"/>
        <v>#N/A</v>
      </c>
    </row>
    <row r="161" spans="38:78" ht="18.75" x14ac:dyDescent="0.3">
      <c r="AL161" s="29">
        <v>0</v>
      </c>
      <c r="AV161" s="29">
        <v>0</v>
      </c>
      <c r="BB161" s="29">
        <v>0</v>
      </c>
      <c r="BP161" s="29">
        <v>0</v>
      </c>
      <c r="BW161" s="93">
        <v>45473</v>
      </c>
      <c r="BY161" s="93">
        <v>45473</v>
      </c>
      <c r="BZ161" s="25" t="e">
        <f t="shared" si="3"/>
        <v>#N/A</v>
      </c>
    </row>
    <row r="162" spans="38:78" ht="18.75" x14ac:dyDescent="0.3">
      <c r="AL162" s="29">
        <v>0</v>
      </c>
      <c r="AV162" s="29">
        <v>0</v>
      </c>
      <c r="BB162" s="29">
        <v>0</v>
      </c>
      <c r="BP162" s="29">
        <v>0</v>
      </c>
      <c r="BW162" s="93">
        <v>45474</v>
      </c>
      <c r="BY162" s="93">
        <v>45474</v>
      </c>
      <c r="BZ162" s="25" t="e">
        <f t="shared" si="3"/>
        <v>#N/A</v>
      </c>
    </row>
    <row r="163" spans="38:78" ht="18.75" x14ac:dyDescent="0.3">
      <c r="AL163" s="29">
        <v>45379</v>
      </c>
      <c r="AV163" s="29">
        <v>0</v>
      </c>
      <c r="BB163" s="29">
        <v>0</v>
      </c>
      <c r="BP163" s="29">
        <v>0</v>
      </c>
      <c r="BW163" s="93">
        <v>45475</v>
      </c>
      <c r="BY163" s="93">
        <v>45475</v>
      </c>
      <c r="BZ163" s="25" t="e">
        <f t="shared" si="3"/>
        <v>#N/A</v>
      </c>
    </row>
    <row r="164" spans="38:78" ht="18.75" x14ac:dyDescent="0.3">
      <c r="AL164" s="29">
        <v>0</v>
      </c>
      <c r="AV164" s="29">
        <v>0</v>
      </c>
      <c r="BB164" s="29">
        <v>0</v>
      </c>
      <c r="BP164" s="29">
        <v>0</v>
      </c>
      <c r="BW164" s="93">
        <v>45476</v>
      </c>
      <c r="BY164" s="93">
        <v>45476</v>
      </c>
      <c r="BZ164" s="25" t="e">
        <f t="shared" si="3"/>
        <v>#N/A</v>
      </c>
    </row>
    <row r="165" spans="38:78" ht="18.75" x14ac:dyDescent="0.3">
      <c r="AL165" s="29">
        <v>0</v>
      </c>
      <c r="AV165" s="29">
        <v>1</v>
      </c>
      <c r="BB165" s="29">
        <v>0</v>
      </c>
      <c r="BP165" s="29">
        <v>0</v>
      </c>
      <c r="BW165" s="93">
        <v>45477</v>
      </c>
      <c r="BY165" s="93">
        <v>45477</v>
      </c>
      <c r="BZ165" s="25" t="e">
        <f t="shared" si="3"/>
        <v>#N/A</v>
      </c>
    </row>
    <row r="166" spans="38:78" ht="18.75" x14ac:dyDescent="0.3">
      <c r="AL166" s="29">
        <v>0</v>
      </c>
      <c r="AV166" s="29">
        <v>0</v>
      </c>
      <c r="BB166" s="29">
        <v>0</v>
      </c>
      <c r="BP166" s="29">
        <v>0</v>
      </c>
      <c r="BW166" s="93">
        <v>45478</v>
      </c>
      <c r="BY166" s="93">
        <v>45478</v>
      </c>
      <c r="BZ166" s="25" t="e">
        <f t="shared" si="3"/>
        <v>#N/A</v>
      </c>
    </row>
    <row r="167" spans="38:78" ht="18.75" x14ac:dyDescent="0.3">
      <c r="AL167" s="29">
        <v>0</v>
      </c>
      <c r="AV167" s="29">
        <v>1</v>
      </c>
      <c r="BB167" s="29">
        <v>0</v>
      </c>
      <c r="BP167" s="29">
        <v>0</v>
      </c>
      <c r="BW167" s="93">
        <v>45479</v>
      </c>
      <c r="BY167" s="93">
        <v>45479</v>
      </c>
      <c r="BZ167" s="25" t="e">
        <f t="shared" si="3"/>
        <v>#N/A</v>
      </c>
    </row>
    <row r="168" spans="38:78" ht="18.75" x14ac:dyDescent="0.3">
      <c r="AL168" s="29">
        <v>0</v>
      </c>
      <c r="AV168" s="29">
        <v>0</v>
      </c>
      <c r="BB168" s="29">
        <v>0</v>
      </c>
      <c r="BP168" s="29">
        <v>0</v>
      </c>
      <c r="BW168" s="93">
        <v>45480</v>
      </c>
      <c r="BY168" s="93">
        <v>45480</v>
      </c>
      <c r="BZ168" s="25" t="e">
        <f t="shared" si="3"/>
        <v>#N/A</v>
      </c>
    </row>
    <row r="169" spans="38:78" ht="18.75" x14ac:dyDescent="0.3">
      <c r="AL169" s="29">
        <v>0</v>
      </c>
      <c r="AV169" s="29">
        <v>1</v>
      </c>
      <c r="BB169" s="29">
        <v>0</v>
      </c>
      <c r="BP169" s="29">
        <v>0</v>
      </c>
      <c r="BW169" s="93">
        <v>45481</v>
      </c>
      <c r="BY169" s="93">
        <v>45481</v>
      </c>
      <c r="BZ169" s="25" t="e">
        <f t="shared" si="3"/>
        <v>#N/A</v>
      </c>
    </row>
    <row r="170" spans="38:78" ht="18.75" x14ac:dyDescent="0.3">
      <c r="AL170" s="29">
        <v>0</v>
      </c>
      <c r="AV170" s="29">
        <v>0</v>
      </c>
      <c r="BB170" s="29">
        <v>0</v>
      </c>
      <c r="BP170" s="29">
        <v>0</v>
      </c>
      <c r="BW170" s="93">
        <v>45482</v>
      </c>
      <c r="BY170" s="93">
        <v>45482</v>
      </c>
      <c r="BZ170" s="25" t="e">
        <f t="shared" si="3"/>
        <v>#N/A</v>
      </c>
    </row>
    <row r="171" spans="38:78" ht="18.75" x14ac:dyDescent="0.3">
      <c r="AL171" s="29">
        <v>0</v>
      </c>
      <c r="AV171" s="29">
        <v>1</v>
      </c>
      <c r="BB171" s="29">
        <v>0</v>
      </c>
      <c r="BP171" s="29">
        <v>0</v>
      </c>
      <c r="BW171" s="93">
        <v>45483</v>
      </c>
      <c r="BY171" s="93">
        <v>45483</v>
      </c>
      <c r="BZ171" s="25" t="e">
        <f t="shared" si="3"/>
        <v>#N/A</v>
      </c>
    </row>
    <row r="172" spans="38:78" ht="18.75" x14ac:dyDescent="0.3">
      <c r="AL172" s="29">
        <v>0</v>
      </c>
      <c r="AV172" s="29">
        <v>0</v>
      </c>
      <c r="BB172" s="29">
        <v>0</v>
      </c>
      <c r="BP172" s="29">
        <v>0</v>
      </c>
      <c r="BW172" s="93">
        <v>45484</v>
      </c>
      <c r="BY172" s="93">
        <v>45484</v>
      </c>
      <c r="BZ172" s="25" t="e">
        <f t="shared" si="3"/>
        <v>#N/A</v>
      </c>
    </row>
    <row r="173" spans="38:78" ht="18.75" x14ac:dyDescent="0.3">
      <c r="AL173" s="29">
        <v>0</v>
      </c>
      <c r="AV173" s="29">
        <v>0</v>
      </c>
      <c r="BB173" s="29">
        <v>0</v>
      </c>
      <c r="BP173" s="29">
        <v>0</v>
      </c>
      <c r="BW173" s="93">
        <v>45485</v>
      </c>
      <c r="BY173" s="93">
        <v>45485</v>
      </c>
      <c r="BZ173" s="25" t="e">
        <f t="shared" si="3"/>
        <v>#N/A</v>
      </c>
    </row>
    <row r="174" spans="38:78" ht="18.75" x14ac:dyDescent="0.3">
      <c r="AL174" s="29">
        <v>0</v>
      </c>
      <c r="AV174" s="29">
        <v>0</v>
      </c>
      <c r="BB174" s="29">
        <v>0</v>
      </c>
      <c r="BP174" s="29">
        <v>0</v>
      </c>
      <c r="BW174" s="93">
        <v>45486</v>
      </c>
      <c r="BY174" s="93">
        <v>45486</v>
      </c>
      <c r="BZ174" s="25" t="e">
        <f t="shared" si="3"/>
        <v>#N/A</v>
      </c>
    </row>
    <row r="175" spans="38:78" ht="18.75" x14ac:dyDescent="0.3">
      <c r="AL175" s="29">
        <v>0</v>
      </c>
      <c r="AV175" s="29">
        <v>0</v>
      </c>
      <c r="BB175" s="29">
        <v>0</v>
      </c>
      <c r="BP175" s="29">
        <v>0</v>
      </c>
      <c r="BW175" s="93">
        <v>45487</v>
      </c>
      <c r="BY175" s="93">
        <v>45487</v>
      </c>
      <c r="BZ175" s="25" t="e">
        <f t="shared" si="3"/>
        <v>#N/A</v>
      </c>
    </row>
    <row r="176" spans="38:78" ht="18.75" x14ac:dyDescent="0.3">
      <c r="AL176" s="29">
        <v>0</v>
      </c>
      <c r="AV176" s="29">
        <v>0</v>
      </c>
      <c r="BB176" s="29">
        <v>0</v>
      </c>
      <c r="BP176" s="29">
        <v>0</v>
      </c>
      <c r="BW176" s="93">
        <v>45488</v>
      </c>
      <c r="BY176" s="93">
        <v>45488</v>
      </c>
      <c r="BZ176" s="25" t="e">
        <f t="shared" si="3"/>
        <v>#N/A</v>
      </c>
    </row>
    <row r="177" spans="38:78" ht="18.75" x14ac:dyDescent="0.3">
      <c r="AL177" s="29">
        <v>0</v>
      </c>
      <c r="AV177" s="29">
        <v>1</v>
      </c>
      <c r="BB177" s="29">
        <v>1</v>
      </c>
      <c r="BP177" s="29">
        <v>0</v>
      </c>
      <c r="BW177" s="93">
        <v>45489</v>
      </c>
      <c r="BY177" s="93">
        <v>45489</v>
      </c>
      <c r="BZ177" s="25" t="e">
        <f t="shared" si="3"/>
        <v>#N/A</v>
      </c>
    </row>
    <row r="178" spans="38:78" ht="18.75" x14ac:dyDescent="0.3">
      <c r="AL178" s="29">
        <v>0</v>
      </c>
      <c r="AV178" s="29">
        <v>0</v>
      </c>
      <c r="BB178" s="29">
        <v>0</v>
      </c>
      <c r="BP178" s="29">
        <v>0</v>
      </c>
      <c r="BW178" s="93">
        <v>45490</v>
      </c>
      <c r="BY178" s="93">
        <v>45490</v>
      </c>
      <c r="BZ178" s="25" t="e">
        <f t="shared" si="3"/>
        <v>#N/A</v>
      </c>
    </row>
    <row r="179" spans="38:78" ht="18.75" x14ac:dyDescent="0.3">
      <c r="AL179" s="29">
        <v>0</v>
      </c>
      <c r="AV179" s="29">
        <v>0</v>
      </c>
      <c r="BB179" s="29">
        <v>0</v>
      </c>
      <c r="BP179" s="29">
        <v>0</v>
      </c>
      <c r="BW179" s="93">
        <v>45491</v>
      </c>
      <c r="BY179" s="93">
        <v>45491</v>
      </c>
      <c r="BZ179" s="25" t="e">
        <f t="shared" si="3"/>
        <v>#N/A</v>
      </c>
    </row>
    <row r="180" spans="38:78" ht="18.75" x14ac:dyDescent="0.3">
      <c r="AL180" s="29">
        <v>0</v>
      </c>
      <c r="AV180" s="29">
        <v>1</v>
      </c>
      <c r="BB180" s="29">
        <v>1</v>
      </c>
      <c r="BP180" s="29">
        <v>0</v>
      </c>
      <c r="BW180" s="93">
        <v>45492</v>
      </c>
      <c r="BY180" s="93" t="str">
        <v>A</v>
      </c>
      <c r="BZ180" s="25">
        <f t="shared" si="3"/>
        <v>177</v>
      </c>
    </row>
    <row r="181" spans="38:78" ht="18.75" x14ac:dyDescent="0.3">
      <c r="AL181" s="29">
        <v>0</v>
      </c>
      <c r="AV181" s="29">
        <v>0</v>
      </c>
      <c r="BB181" s="29">
        <v>0</v>
      </c>
      <c r="BP181" s="29">
        <v>0</v>
      </c>
      <c r="BW181" s="93">
        <v>45493</v>
      </c>
      <c r="BY181" s="93" t="str">
        <v>A</v>
      </c>
      <c r="BZ181" s="25">
        <f t="shared" si="3"/>
        <v>178</v>
      </c>
    </row>
    <row r="182" spans="38:78" ht="18.75" x14ac:dyDescent="0.3">
      <c r="AL182" s="29">
        <v>0</v>
      </c>
      <c r="AV182" s="29">
        <v>0</v>
      </c>
      <c r="BB182" s="29">
        <v>0</v>
      </c>
      <c r="BP182" s="29">
        <v>0</v>
      </c>
      <c r="BW182" s="93">
        <v>45494</v>
      </c>
      <c r="BY182" s="93" t="str">
        <v>A</v>
      </c>
      <c r="BZ182" s="25">
        <f t="shared" si="3"/>
        <v>179</v>
      </c>
    </row>
    <row r="183" spans="38:78" ht="18.75" x14ac:dyDescent="0.3">
      <c r="AL183" s="29">
        <v>0</v>
      </c>
      <c r="AV183" s="29">
        <v>0</v>
      </c>
      <c r="BB183" s="29">
        <v>0</v>
      </c>
      <c r="BP183" s="29">
        <v>0</v>
      </c>
      <c r="BW183" s="93">
        <v>45495</v>
      </c>
      <c r="BY183" s="93" t="str">
        <v>A</v>
      </c>
      <c r="BZ183" s="25">
        <f t="shared" si="3"/>
        <v>180</v>
      </c>
    </row>
    <row r="184" spans="38:78" ht="18.75" x14ac:dyDescent="0.3">
      <c r="AL184" s="29">
        <v>0</v>
      </c>
      <c r="AV184" s="29">
        <v>0</v>
      </c>
      <c r="BB184" s="29">
        <v>0</v>
      </c>
      <c r="BP184" s="29">
        <v>0</v>
      </c>
      <c r="BW184" s="93">
        <v>45496</v>
      </c>
      <c r="BY184" s="93">
        <v>45496</v>
      </c>
      <c r="BZ184" s="25" t="e">
        <f t="shared" si="3"/>
        <v>#N/A</v>
      </c>
    </row>
    <row r="185" spans="38:78" ht="18.75" x14ac:dyDescent="0.3">
      <c r="AL185" s="29">
        <v>0</v>
      </c>
      <c r="AV185" s="29">
        <v>1</v>
      </c>
      <c r="BB185" s="29">
        <v>1</v>
      </c>
      <c r="BP185" s="29">
        <v>0</v>
      </c>
      <c r="BW185" s="93">
        <v>45497</v>
      </c>
      <c r="BY185" s="93">
        <v>45497</v>
      </c>
      <c r="BZ185" s="25" t="e">
        <f t="shared" si="3"/>
        <v>#N/A</v>
      </c>
    </row>
    <row r="186" spans="38:78" ht="18.75" x14ac:dyDescent="0.3">
      <c r="AL186" s="29">
        <v>0</v>
      </c>
      <c r="AV186" s="29">
        <v>0</v>
      </c>
      <c r="BB186" s="29">
        <v>0</v>
      </c>
      <c r="BP186" s="29">
        <v>0</v>
      </c>
      <c r="BW186" s="93">
        <v>45498</v>
      </c>
      <c r="BY186" s="93" t="str">
        <v>B</v>
      </c>
      <c r="BZ186" s="25">
        <f t="shared" si="3"/>
        <v>183</v>
      </c>
    </row>
    <row r="187" spans="38:78" ht="18.75" x14ac:dyDescent="0.3">
      <c r="AL187" s="29">
        <v>0</v>
      </c>
      <c r="AV187" s="29">
        <v>0</v>
      </c>
      <c r="BB187" s="29">
        <v>0</v>
      </c>
      <c r="BP187" s="29">
        <v>0</v>
      </c>
      <c r="BW187" s="93">
        <v>45499</v>
      </c>
      <c r="BY187" s="93">
        <v>45499</v>
      </c>
      <c r="BZ187" s="25" t="e">
        <f t="shared" si="3"/>
        <v>#N/A</v>
      </c>
    </row>
    <row r="188" spans="38:78" ht="18.75" x14ac:dyDescent="0.3">
      <c r="AL188" s="29">
        <v>0</v>
      </c>
      <c r="AV188" s="29">
        <v>0</v>
      </c>
      <c r="BB188" s="29">
        <v>0</v>
      </c>
      <c r="BP188" s="29">
        <v>0</v>
      </c>
      <c r="BW188" s="93">
        <v>45500</v>
      </c>
      <c r="BY188" s="93">
        <v>45500</v>
      </c>
      <c r="BZ188" s="25" t="e">
        <f t="shared" si="3"/>
        <v>#N/A</v>
      </c>
    </row>
    <row r="189" spans="38:78" ht="18.75" x14ac:dyDescent="0.3">
      <c r="AL189" s="29">
        <v>0</v>
      </c>
      <c r="AV189" s="29">
        <v>0</v>
      </c>
      <c r="BB189" s="29">
        <v>0</v>
      </c>
      <c r="BP189" s="29">
        <v>0</v>
      </c>
      <c r="BW189" s="93">
        <v>45501</v>
      </c>
      <c r="BY189" s="93">
        <v>45501</v>
      </c>
      <c r="BZ189" s="25" t="e">
        <f t="shared" si="3"/>
        <v>#N/A</v>
      </c>
    </row>
    <row r="190" spans="38:78" ht="18.75" x14ac:dyDescent="0.3">
      <c r="AL190" s="29">
        <v>0</v>
      </c>
      <c r="AV190" s="29">
        <v>0</v>
      </c>
      <c r="BB190" s="29">
        <v>0</v>
      </c>
      <c r="BP190" s="29">
        <v>0</v>
      </c>
      <c r="BW190" s="93">
        <v>45502</v>
      </c>
      <c r="BY190" s="93">
        <v>45502</v>
      </c>
      <c r="BZ190" s="25" t="e">
        <f t="shared" si="3"/>
        <v>#N/A</v>
      </c>
    </row>
    <row r="191" spans="38:78" ht="18.75" x14ac:dyDescent="0.3">
      <c r="AL191" s="29">
        <v>0</v>
      </c>
      <c r="AV191" s="29">
        <v>0</v>
      </c>
      <c r="BB191" s="29">
        <v>0</v>
      </c>
      <c r="BP191" s="29">
        <v>0</v>
      </c>
      <c r="BW191" s="93">
        <v>45503</v>
      </c>
      <c r="BY191" s="93">
        <v>45503</v>
      </c>
      <c r="BZ191" s="25" t="e">
        <f t="shared" si="3"/>
        <v>#N/A</v>
      </c>
    </row>
    <row r="192" spans="38:78" ht="18.75" x14ac:dyDescent="0.3">
      <c r="AL192" s="29">
        <v>0</v>
      </c>
      <c r="AV192" s="29">
        <v>0</v>
      </c>
      <c r="BB192" s="29">
        <v>0</v>
      </c>
      <c r="BP192" s="29">
        <v>0</v>
      </c>
      <c r="BW192" s="93">
        <v>45504</v>
      </c>
      <c r="BY192" s="93">
        <v>45504</v>
      </c>
      <c r="BZ192" s="25" t="e">
        <f t="shared" si="3"/>
        <v>#N/A</v>
      </c>
    </row>
    <row r="193" spans="38:78" ht="18.75" x14ac:dyDescent="0.3">
      <c r="AL193" s="29">
        <v>0</v>
      </c>
      <c r="AV193" s="29">
        <v>0</v>
      </c>
      <c r="BB193" s="29">
        <v>0</v>
      </c>
      <c r="BP193" s="29">
        <v>0</v>
      </c>
      <c r="BW193" s="93">
        <v>45505</v>
      </c>
      <c r="BY193" s="93">
        <v>45505</v>
      </c>
      <c r="BZ193" s="25" t="e">
        <f t="shared" si="3"/>
        <v>#N/A</v>
      </c>
    </row>
    <row r="194" spans="38:78" ht="18.75" x14ac:dyDescent="0.3">
      <c r="AL194" s="29">
        <v>0</v>
      </c>
      <c r="AV194" s="29">
        <v>0</v>
      </c>
      <c r="BB194" s="29">
        <v>0</v>
      </c>
      <c r="BP194" s="29">
        <v>0</v>
      </c>
      <c r="BW194" s="93">
        <v>45506</v>
      </c>
      <c r="BY194" s="93">
        <v>45506</v>
      </c>
      <c r="BZ194" s="25" t="e">
        <f t="shared" si="3"/>
        <v>#N/A</v>
      </c>
    </row>
    <row r="195" spans="38:78" ht="18.75" x14ac:dyDescent="0.3">
      <c r="AL195" s="29">
        <v>0</v>
      </c>
      <c r="AV195" s="29">
        <v>0</v>
      </c>
      <c r="BB195" s="29">
        <v>0</v>
      </c>
      <c r="BP195" s="29">
        <v>0</v>
      </c>
      <c r="BW195" s="93">
        <v>45507</v>
      </c>
      <c r="BY195" s="93">
        <v>45507</v>
      </c>
      <c r="BZ195" s="25" t="e">
        <f t="shared" si="3"/>
        <v>#N/A</v>
      </c>
    </row>
    <row r="196" spans="38:78" ht="18.75" x14ac:dyDescent="0.3">
      <c r="AL196" s="29">
        <v>0</v>
      </c>
      <c r="AV196" s="29">
        <v>0</v>
      </c>
      <c r="BB196" s="29">
        <v>0</v>
      </c>
      <c r="BP196" s="29">
        <v>0</v>
      </c>
      <c r="BW196" s="93">
        <v>45508</v>
      </c>
      <c r="BY196" s="93">
        <v>45508</v>
      </c>
      <c r="BZ196" s="25" t="e">
        <f t="shared" si="3"/>
        <v>#N/A</v>
      </c>
    </row>
    <row r="197" spans="38:78" ht="18.75" x14ac:dyDescent="0.3">
      <c r="AL197" s="29">
        <v>0</v>
      </c>
      <c r="AV197" s="29">
        <v>0</v>
      </c>
      <c r="BB197" s="29">
        <v>0</v>
      </c>
      <c r="BP197" s="29">
        <v>0</v>
      </c>
      <c r="BW197" s="93">
        <v>45509</v>
      </c>
      <c r="BY197" s="93">
        <v>45509</v>
      </c>
      <c r="BZ197" s="25" t="e">
        <f t="shared" ref="BZ197:BZ260" si="4">IF(ISTEXT(BY197),ROW(A194),NA())</f>
        <v>#N/A</v>
      </c>
    </row>
    <row r="198" spans="38:78" ht="18.75" x14ac:dyDescent="0.3">
      <c r="AL198" s="29">
        <v>0</v>
      </c>
      <c r="AV198" s="29">
        <v>0</v>
      </c>
      <c r="BB198" s="29">
        <v>0</v>
      </c>
      <c r="BP198" s="29">
        <v>0</v>
      </c>
      <c r="BW198" s="93">
        <v>45510</v>
      </c>
      <c r="BY198" s="93">
        <v>45510</v>
      </c>
      <c r="BZ198" s="25" t="e">
        <f t="shared" si="4"/>
        <v>#N/A</v>
      </c>
    </row>
    <row r="199" spans="38:78" ht="18.75" x14ac:dyDescent="0.3">
      <c r="AL199" s="29">
        <v>0</v>
      </c>
      <c r="AV199" s="29">
        <v>1</v>
      </c>
      <c r="BB199" s="29">
        <v>0</v>
      </c>
      <c r="BP199" s="29">
        <v>0</v>
      </c>
      <c r="BW199" s="93">
        <v>45511</v>
      </c>
      <c r="BY199" s="93">
        <v>45511</v>
      </c>
      <c r="BZ199" s="25" t="e">
        <f t="shared" si="4"/>
        <v>#N/A</v>
      </c>
    </row>
    <row r="200" spans="38:78" ht="18.75" x14ac:dyDescent="0.3">
      <c r="AL200" s="29">
        <v>0</v>
      </c>
      <c r="AV200" s="29">
        <v>1</v>
      </c>
      <c r="BB200" s="29">
        <v>0</v>
      </c>
      <c r="BP200" s="29">
        <v>0</v>
      </c>
      <c r="BW200" s="93">
        <v>45512</v>
      </c>
      <c r="BY200" s="93">
        <v>45512</v>
      </c>
      <c r="BZ200" s="25" t="e">
        <f t="shared" si="4"/>
        <v>#N/A</v>
      </c>
    </row>
    <row r="201" spans="38:78" ht="18.75" x14ac:dyDescent="0.3">
      <c r="AL201" s="29">
        <v>0</v>
      </c>
      <c r="AV201" s="29">
        <v>0</v>
      </c>
      <c r="BB201" s="29">
        <v>0</v>
      </c>
      <c r="BP201" s="29">
        <v>0</v>
      </c>
      <c r="BW201" s="93">
        <v>45513</v>
      </c>
      <c r="BY201" s="93">
        <v>45513</v>
      </c>
      <c r="BZ201" s="25" t="e">
        <f t="shared" si="4"/>
        <v>#N/A</v>
      </c>
    </row>
    <row r="202" spans="38:78" ht="18.75" x14ac:dyDescent="0.3">
      <c r="AL202" s="29">
        <v>0</v>
      </c>
      <c r="AV202" s="29">
        <v>0</v>
      </c>
      <c r="BB202" s="29">
        <v>0</v>
      </c>
      <c r="BP202" s="29">
        <v>0</v>
      </c>
      <c r="BW202" s="93">
        <v>45514</v>
      </c>
      <c r="BY202" s="93">
        <v>45514</v>
      </c>
      <c r="BZ202" s="25" t="e">
        <f t="shared" si="4"/>
        <v>#N/A</v>
      </c>
    </row>
    <row r="203" spans="38:78" ht="18.75" x14ac:dyDescent="0.3">
      <c r="AL203" s="29">
        <v>0</v>
      </c>
      <c r="AV203" s="29">
        <v>1</v>
      </c>
      <c r="BB203" s="29">
        <v>0</v>
      </c>
      <c r="BP203" s="29">
        <v>0</v>
      </c>
      <c r="BW203" s="93">
        <v>45515</v>
      </c>
      <c r="BY203" s="93">
        <v>45515</v>
      </c>
      <c r="BZ203" s="25" t="e">
        <f t="shared" si="4"/>
        <v>#N/A</v>
      </c>
    </row>
    <row r="204" spans="38:78" ht="18.75" x14ac:dyDescent="0.3">
      <c r="AL204" s="29">
        <v>0</v>
      </c>
      <c r="AV204" s="29">
        <v>1</v>
      </c>
      <c r="BB204" s="29">
        <v>1</v>
      </c>
      <c r="BP204" s="29">
        <v>0</v>
      </c>
      <c r="BW204" s="93">
        <v>45516</v>
      </c>
      <c r="BY204" s="93">
        <v>45516</v>
      </c>
      <c r="BZ204" s="25" t="e">
        <f t="shared" si="4"/>
        <v>#N/A</v>
      </c>
    </row>
    <row r="205" spans="38:78" ht="18.75" x14ac:dyDescent="0.3">
      <c r="AL205" s="29">
        <v>0</v>
      </c>
      <c r="AV205" s="29">
        <v>0</v>
      </c>
      <c r="BB205" s="29">
        <v>0</v>
      </c>
      <c r="BP205" s="29">
        <v>0</v>
      </c>
      <c r="BW205" s="93">
        <v>45517</v>
      </c>
      <c r="BY205" s="93">
        <v>45517</v>
      </c>
      <c r="BZ205" s="25" t="e">
        <f t="shared" si="4"/>
        <v>#N/A</v>
      </c>
    </row>
    <row r="206" spans="38:78" ht="18.75" x14ac:dyDescent="0.3">
      <c r="AL206" s="29">
        <v>0</v>
      </c>
      <c r="AV206" s="29">
        <v>0</v>
      </c>
      <c r="BB206" s="29">
        <v>0</v>
      </c>
      <c r="BP206" s="29">
        <v>0</v>
      </c>
      <c r="BW206" s="93">
        <v>45518</v>
      </c>
      <c r="BY206" s="93">
        <v>45518</v>
      </c>
      <c r="BZ206" s="25" t="e">
        <f t="shared" si="4"/>
        <v>#N/A</v>
      </c>
    </row>
    <row r="207" spans="38:78" ht="18.75" x14ac:dyDescent="0.3">
      <c r="AL207" s="29">
        <v>0</v>
      </c>
      <c r="AV207" s="29">
        <v>1</v>
      </c>
      <c r="BB207" s="29">
        <v>0</v>
      </c>
      <c r="BP207" s="29">
        <v>0</v>
      </c>
      <c r="BW207" s="93">
        <v>45519</v>
      </c>
      <c r="BY207" s="93">
        <v>45519</v>
      </c>
      <c r="BZ207" s="25" t="e">
        <f t="shared" si="4"/>
        <v>#N/A</v>
      </c>
    </row>
    <row r="208" spans="38:78" ht="18.75" x14ac:dyDescent="0.3">
      <c r="AL208" s="29">
        <v>0</v>
      </c>
      <c r="AV208" s="29">
        <v>0</v>
      </c>
      <c r="BB208" s="29">
        <v>0</v>
      </c>
      <c r="BP208" s="29">
        <v>0</v>
      </c>
      <c r="BW208" s="93">
        <v>45520</v>
      </c>
      <c r="BY208" s="93">
        <v>45520</v>
      </c>
      <c r="BZ208" s="25" t="e">
        <f t="shared" si="4"/>
        <v>#N/A</v>
      </c>
    </row>
    <row r="209" spans="38:78" ht="18.75" x14ac:dyDescent="0.3">
      <c r="AL209" s="29">
        <v>0</v>
      </c>
      <c r="AV209" s="29">
        <v>0</v>
      </c>
      <c r="BB209" s="29">
        <v>0</v>
      </c>
      <c r="BP209" s="29">
        <v>0</v>
      </c>
      <c r="BW209" s="93">
        <v>45521</v>
      </c>
      <c r="BY209" s="93">
        <v>45521</v>
      </c>
      <c r="BZ209" s="25" t="e">
        <f t="shared" si="4"/>
        <v>#N/A</v>
      </c>
    </row>
    <row r="210" spans="38:78" ht="18.75" x14ac:dyDescent="0.3">
      <c r="AL210" s="29">
        <v>0</v>
      </c>
      <c r="AV210" s="29">
        <v>0</v>
      </c>
      <c r="BB210" s="29">
        <v>0</v>
      </c>
      <c r="BP210" s="29">
        <v>0</v>
      </c>
      <c r="BW210" s="93">
        <v>45522</v>
      </c>
      <c r="BY210" s="93">
        <v>45522</v>
      </c>
      <c r="BZ210" s="25" t="e">
        <f t="shared" si="4"/>
        <v>#N/A</v>
      </c>
    </row>
    <row r="211" spans="38:78" ht="18.75" x14ac:dyDescent="0.3">
      <c r="AL211" s="29">
        <v>0</v>
      </c>
      <c r="AV211" s="29">
        <v>0</v>
      </c>
      <c r="BB211" s="29">
        <v>0</v>
      </c>
      <c r="BP211" s="29">
        <v>0</v>
      </c>
      <c r="BW211" s="93">
        <v>45523</v>
      </c>
      <c r="BY211" s="93">
        <v>45523</v>
      </c>
      <c r="BZ211" s="25" t="e">
        <f t="shared" si="4"/>
        <v>#N/A</v>
      </c>
    </row>
    <row r="212" spans="38:78" ht="18.75" x14ac:dyDescent="0.3">
      <c r="AL212" s="29">
        <v>0</v>
      </c>
      <c r="AV212" s="29">
        <v>0</v>
      </c>
      <c r="BB212" s="29">
        <v>0</v>
      </c>
      <c r="BP212" s="29">
        <v>0</v>
      </c>
      <c r="BW212" s="93">
        <v>45524</v>
      </c>
      <c r="BY212" s="93">
        <v>45524</v>
      </c>
      <c r="BZ212" s="25" t="e">
        <f t="shared" si="4"/>
        <v>#N/A</v>
      </c>
    </row>
    <row r="213" spans="38:78" ht="18.75" x14ac:dyDescent="0.3">
      <c r="AL213" s="29">
        <v>0</v>
      </c>
      <c r="AV213" s="29">
        <v>0</v>
      </c>
      <c r="BB213" s="29">
        <v>0</v>
      </c>
      <c r="BP213" s="29">
        <v>0</v>
      </c>
      <c r="BW213" s="93">
        <v>45525</v>
      </c>
      <c r="BY213" s="93">
        <v>45525</v>
      </c>
      <c r="BZ213" s="25" t="e">
        <f t="shared" si="4"/>
        <v>#N/A</v>
      </c>
    </row>
    <row r="214" spans="38:78" ht="18.75" x14ac:dyDescent="0.3">
      <c r="AL214" s="29">
        <v>0</v>
      </c>
      <c r="AV214" s="29">
        <v>1</v>
      </c>
      <c r="BB214" s="29">
        <v>0</v>
      </c>
      <c r="BP214" s="29">
        <v>0</v>
      </c>
      <c r="BW214" s="93">
        <v>45526</v>
      </c>
      <c r="BY214" s="93">
        <v>45526</v>
      </c>
      <c r="BZ214" s="25" t="e">
        <f t="shared" si="4"/>
        <v>#N/A</v>
      </c>
    </row>
    <row r="215" spans="38:78" ht="18.75" x14ac:dyDescent="0.3">
      <c r="AL215" s="29">
        <v>0</v>
      </c>
      <c r="AV215" s="29">
        <v>1</v>
      </c>
      <c r="BB215" s="29">
        <v>1</v>
      </c>
      <c r="BP215" s="29">
        <v>0</v>
      </c>
      <c r="BW215" s="93">
        <v>45527</v>
      </c>
      <c r="BY215" s="93">
        <v>45527</v>
      </c>
      <c r="BZ215" s="25" t="e">
        <f t="shared" si="4"/>
        <v>#N/A</v>
      </c>
    </row>
    <row r="216" spans="38:78" ht="18.75" x14ac:dyDescent="0.3">
      <c r="AL216" s="29">
        <v>0</v>
      </c>
      <c r="AV216" s="29">
        <v>0</v>
      </c>
      <c r="BB216" s="29">
        <v>0</v>
      </c>
      <c r="BP216" s="29">
        <v>0</v>
      </c>
      <c r="BW216" s="93">
        <v>45528</v>
      </c>
      <c r="BY216" s="93">
        <v>45528</v>
      </c>
      <c r="BZ216" s="25" t="e">
        <f t="shared" si="4"/>
        <v>#N/A</v>
      </c>
    </row>
    <row r="217" spans="38:78" ht="18.75" x14ac:dyDescent="0.3">
      <c r="AL217" s="29">
        <v>0</v>
      </c>
      <c r="AV217" s="29">
        <v>0</v>
      </c>
      <c r="BB217" s="29">
        <v>0</v>
      </c>
      <c r="BP217" s="29">
        <v>0</v>
      </c>
      <c r="BW217" s="93">
        <v>45529</v>
      </c>
      <c r="BY217" s="93">
        <v>45529</v>
      </c>
      <c r="BZ217" s="25" t="e">
        <f t="shared" si="4"/>
        <v>#N/A</v>
      </c>
    </row>
    <row r="218" spans="38:78" ht="18.75" x14ac:dyDescent="0.3">
      <c r="AL218" s="29">
        <v>0</v>
      </c>
      <c r="AV218" s="29">
        <v>0</v>
      </c>
      <c r="BB218" s="29">
        <v>0</v>
      </c>
      <c r="BP218" s="29">
        <v>0</v>
      </c>
      <c r="BW218" s="93">
        <v>45530</v>
      </c>
      <c r="BY218" s="93">
        <v>45530</v>
      </c>
      <c r="BZ218" s="25" t="e">
        <f t="shared" si="4"/>
        <v>#N/A</v>
      </c>
    </row>
    <row r="219" spans="38:78" ht="18.75" x14ac:dyDescent="0.3">
      <c r="AL219" s="29">
        <v>0</v>
      </c>
      <c r="AV219" s="29">
        <v>0</v>
      </c>
      <c r="BB219" s="29">
        <v>0</v>
      </c>
      <c r="BP219" s="29">
        <v>0</v>
      </c>
      <c r="BW219" s="93">
        <v>45531</v>
      </c>
      <c r="BY219" s="93">
        <v>45531</v>
      </c>
      <c r="BZ219" s="25" t="e">
        <f t="shared" si="4"/>
        <v>#N/A</v>
      </c>
    </row>
    <row r="220" spans="38:78" ht="18.75" x14ac:dyDescent="0.3">
      <c r="AL220" s="29">
        <v>0</v>
      </c>
      <c r="AV220" s="29">
        <v>0</v>
      </c>
      <c r="BB220" s="29">
        <v>0</v>
      </c>
      <c r="BP220" s="29">
        <v>0</v>
      </c>
      <c r="BW220" s="93">
        <v>45532</v>
      </c>
      <c r="BY220" s="93">
        <v>45532</v>
      </c>
      <c r="BZ220" s="25" t="e">
        <f t="shared" si="4"/>
        <v>#N/A</v>
      </c>
    </row>
    <row r="221" spans="38:78" ht="18.75" x14ac:dyDescent="0.3">
      <c r="AL221" s="29">
        <v>0</v>
      </c>
      <c r="AV221" s="29">
        <v>0</v>
      </c>
      <c r="BB221" s="29">
        <v>0</v>
      </c>
      <c r="BP221" s="29">
        <v>0</v>
      </c>
      <c r="BW221" s="93">
        <v>45533</v>
      </c>
      <c r="BY221" s="93" t="str">
        <v>B</v>
      </c>
      <c r="BZ221" s="25">
        <f t="shared" si="4"/>
        <v>218</v>
      </c>
    </row>
    <row r="222" spans="38:78" ht="18.75" x14ac:dyDescent="0.3">
      <c r="AL222" s="29">
        <v>0</v>
      </c>
      <c r="AV222" s="29">
        <v>0</v>
      </c>
      <c r="BB222" s="29">
        <v>0</v>
      </c>
      <c r="BP222" s="29">
        <v>0</v>
      </c>
      <c r="BW222" s="93">
        <v>45534</v>
      </c>
      <c r="BY222" s="93">
        <v>45534</v>
      </c>
      <c r="BZ222" s="25" t="e">
        <f t="shared" si="4"/>
        <v>#N/A</v>
      </c>
    </row>
    <row r="223" spans="38:78" ht="18.75" x14ac:dyDescent="0.3">
      <c r="AL223" s="29">
        <v>0</v>
      </c>
      <c r="AV223" s="29">
        <v>1</v>
      </c>
      <c r="BB223" s="29">
        <v>0</v>
      </c>
      <c r="BP223" s="29">
        <v>0</v>
      </c>
      <c r="BW223" s="93">
        <v>45535</v>
      </c>
      <c r="BY223" s="93">
        <v>45535</v>
      </c>
      <c r="BZ223" s="25" t="e">
        <f t="shared" si="4"/>
        <v>#N/A</v>
      </c>
    </row>
    <row r="224" spans="38:78" ht="18.75" x14ac:dyDescent="0.3">
      <c r="AL224" s="29">
        <v>0</v>
      </c>
      <c r="AV224" s="29">
        <v>1</v>
      </c>
      <c r="BB224" s="29">
        <v>1</v>
      </c>
      <c r="BP224" s="29">
        <v>0</v>
      </c>
      <c r="BW224" s="93">
        <v>45536</v>
      </c>
      <c r="BY224" s="93">
        <v>45536</v>
      </c>
      <c r="BZ224" s="25" t="e">
        <f t="shared" si="4"/>
        <v>#N/A</v>
      </c>
    </row>
    <row r="225" spans="38:78" ht="18.75" x14ac:dyDescent="0.3">
      <c r="AL225" s="29">
        <v>0</v>
      </c>
      <c r="AV225" s="29">
        <v>0</v>
      </c>
      <c r="BB225" s="29">
        <v>0</v>
      </c>
      <c r="BP225" s="29">
        <v>0</v>
      </c>
      <c r="BW225" s="93">
        <v>45537</v>
      </c>
      <c r="BY225" s="93">
        <v>45537</v>
      </c>
      <c r="BZ225" s="25" t="e">
        <f t="shared" si="4"/>
        <v>#N/A</v>
      </c>
    </row>
    <row r="226" spans="38:78" ht="18.75" x14ac:dyDescent="0.3">
      <c r="AL226" s="29">
        <v>0</v>
      </c>
      <c r="AV226" s="29">
        <v>0</v>
      </c>
      <c r="BB226" s="29">
        <v>0</v>
      </c>
      <c r="BP226" s="29">
        <v>0</v>
      </c>
      <c r="BW226" s="93">
        <v>45538</v>
      </c>
      <c r="BY226" s="93">
        <v>45538</v>
      </c>
      <c r="BZ226" s="25" t="e">
        <f t="shared" si="4"/>
        <v>#N/A</v>
      </c>
    </row>
    <row r="227" spans="38:78" ht="18.75" x14ac:dyDescent="0.3">
      <c r="AL227" s="29">
        <v>0</v>
      </c>
      <c r="AV227" s="29">
        <v>0</v>
      </c>
      <c r="BB227" s="29">
        <v>0</v>
      </c>
      <c r="BP227" s="29">
        <v>0</v>
      </c>
      <c r="BW227" s="93">
        <v>45539</v>
      </c>
      <c r="BY227" s="93">
        <v>45539</v>
      </c>
      <c r="BZ227" s="25" t="e">
        <f t="shared" si="4"/>
        <v>#N/A</v>
      </c>
    </row>
    <row r="228" spans="38:78" ht="18.75" x14ac:dyDescent="0.3">
      <c r="AL228" s="29">
        <v>0</v>
      </c>
      <c r="AV228" s="29">
        <v>0</v>
      </c>
      <c r="BB228" s="29">
        <v>0</v>
      </c>
      <c r="BP228" s="29">
        <v>0</v>
      </c>
      <c r="BW228" s="93">
        <v>45540</v>
      </c>
      <c r="BY228" s="93">
        <v>45540</v>
      </c>
      <c r="BZ228" s="25" t="e">
        <f t="shared" si="4"/>
        <v>#N/A</v>
      </c>
    </row>
    <row r="229" spans="38:78" ht="18.75" x14ac:dyDescent="0.3">
      <c r="AL229" s="29">
        <v>0</v>
      </c>
      <c r="AV229" s="29">
        <v>0</v>
      </c>
      <c r="BB229" s="29">
        <v>0</v>
      </c>
      <c r="BP229" s="29">
        <v>0</v>
      </c>
      <c r="BW229" s="93">
        <v>45541</v>
      </c>
      <c r="BY229" s="93" t="str">
        <v>A</v>
      </c>
      <c r="BZ229" s="25">
        <f t="shared" si="4"/>
        <v>226</v>
      </c>
    </row>
    <row r="230" spans="38:78" ht="18.75" x14ac:dyDescent="0.3">
      <c r="AL230" s="29">
        <v>0</v>
      </c>
      <c r="AV230" s="29">
        <v>0</v>
      </c>
      <c r="BB230" s="29">
        <v>0</v>
      </c>
      <c r="BP230" s="29">
        <v>0</v>
      </c>
      <c r="BW230" s="93">
        <v>45542</v>
      </c>
      <c r="BY230" s="93" t="str">
        <v>A</v>
      </c>
      <c r="BZ230" s="25">
        <f t="shared" si="4"/>
        <v>227</v>
      </c>
    </row>
    <row r="231" spans="38:78" ht="18.75" x14ac:dyDescent="0.3">
      <c r="AL231" s="29">
        <v>0</v>
      </c>
      <c r="AV231" s="29">
        <v>0</v>
      </c>
      <c r="BB231" s="29">
        <v>0</v>
      </c>
      <c r="BP231" s="29">
        <v>0</v>
      </c>
      <c r="BW231" s="93">
        <v>45543</v>
      </c>
      <c r="BY231" s="93" t="str">
        <v>A</v>
      </c>
      <c r="BZ231" s="25">
        <f t="shared" si="4"/>
        <v>228</v>
      </c>
    </row>
    <row r="232" spans="38:78" ht="18.75" x14ac:dyDescent="0.3">
      <c r="AL232" s="29">
        <v>0</v>
      </c>
      <c r="AV232" s="29">
        <v>0</v>
      </c>
      <c r="BB232" s="29">
        <v>0</v>
      </c>
      <c r="BP232" s="29">
        <v>0</v>
      </c>
      <c r="BW232" s="93">
        <v>45544</v>
      </c>
      <c r="BY232" s="93" t="str">
        <v>A</v>
      </c>
      <c r="BZ232" s="25">
        <f t="shared" si="4"/>
        <v>229</v>
      </c>
    </row>
    <row r="233" spans="38:78" ht="18.75" x14ac:dyDescent="0.3">
      <c r="AL233" s="29">
        <v>0</v>
      </c>
      <c r="AV233" s="29">
        <v>1</v>
      </c>
      <c r="BB233" s="29">
        <v>1</v>
      </c>
      <c r="BP233" s="29">
        <v>0</v>
      </c>
      <c r="BW233" s="93">
        <v>45545</v>
      </c>
      <c r="BY233" s="93">
        <v>45545</v>
      </c>
      <c r="BZ233" s="25" t="e">
        <f t="shared" si="4"/>
        <v>#N/A</v>
      </c>
    </row>
    <row r="234" spans="38:78" ht="18.75" x14ac:dyDescent="0.3">
      <c r="AL234" s="29">
        <v>0</v>
      </c>
      <c r="AV234" s="29">
        <v>0</v>
      </c>
      <c r="BB234" s="29">
        <v>0</v>
      </c>
      <c r="BP234" s="29">
        <v>0</v>
      </c>
      <c r="BW234" s="93">
        <v>45546</v>
      </c>
      <c r="BY234" s="93">
        <v>45546</v>
      </c>
      <c r="BZ234" s="25" t="e">
        <f t="shared" si="4"/>
        <v>#N/A</v>
      </c>
    </row>
    <row r="235" spans="38:78" ht="18.75" x14ac:dyDescent="0.3">
      <c r="AL235" s="29">
        <v>0</v>
      </c>
      <c r="AV235" s="29">
        <v>0</v>
      </c>
      <c r="BB235" s="29">
        <v>0</v>
      </c>
      <c r="BP235" s="29">
        <v>0</v>
      </c>
      <c r="BW235" s="93">
        <v>45547</v>
      </c>
      <c r="BY235" s="93">
        <v>45547</v>
      </c>
      <c r="BZ235" s="25" t="e">
        <f t="shared" si="4"/>
        <v>#N/A</v>
      </c>
    </row>
    <row r="236" spans="38:78" ht="18.75" x14ac:dyDescent="0.3">
      <c r="AL236" s="29">
        <v>0</v>
      </c>
      <c r="AV236" s="29">
        <v>0</v>
      </c>
      <c r="BB236" s="29">
        <v>0</v>
      </c>
      <c r="BP236" s="29">
        <v>0</v>
      </c>
      <c r="BW236" s="93">
        <v>45548</v>
      </c>
      <c r="BY236" s="93">
        <v>45548</v>
      </c>
      <c r="BZ236" s="25" t="e">
        <f t="shared" si="4"/>
        <v>#N/A</v>
      </c>
    </row>
    <row r="237" spans="38:78" ht="18.75" x14ac:dyDescent="0.3">
      <c r="AL237" s="29">
        <v>0</v>
      </c>
      <c r="AV237" s="29">
        <v>0</v>
      </c>
      <c r="BB237" s="29">
        <v>0</v>
      </c>
      <c r="BP237" s="29">
        <v>0</v>
      </c>
      <c r="BW237" s="93">
        <v>45549</v>
      </c>
      <c r="BY237" s="93">
        <v>45549</v>
      </c>
      <c r="BZ237" s="25" t="e">
        <f t="shared" si="4"/>
        <v>#N/A</v>
      </c>
    </row>
    <row r="238" spans="38:78" ht="18.75" x14ac:dyDescent="0.3">
      <c r="AL238" s="29">
        <v>0</v>
      </c>
      <c r="AV238" s="29">
        <v>0</v>
      </c>
      <c r="BB238" s="29">
        <v>0</v>
      </c>
      <c r="BP238" s="29">
        <v>0</v>
      </c>
      <c r="BW238" s="93">
        <v>45550</v>
      </c>
      <c r="BY238" s="93">
        <v>45550</v>
      </c>
      <c r="BZ238" s="25" t="e">
        <f t="shared" si="4"/>
        <v>#N/A</v>
      </c>
    </row>
    <row r="239" spans="38:78" ht="18.75" x14ac:dyDescent="0.3">
      <c r="AL239" s="29">
        <v>0</v>
      </c>
      <c r="AV239" s="29">
        <v>0</v>
      </c>
      <c r="BB239" s="29">
        <v>0</v>
      </c>
      <c r="BP239" s="29">
        <v>0</v>
      </c>
      <c r="BW239" s="93">
        <v>45551</v>
      </c>
      <c r="BY239" s="93">
        <v>45551</v>
      </c>
      <c r="BZ239" s="25" t="e">
        <f t="shared" si="4"/>
        <v>#N/A</v>
      </c>
    </row>
    <row r="240" spans="38:78" ht="18.75" x14ac:dyDescent="0.3">
      <c r="AL240" s="29">
        <v>0</v>
      </c>
      <c r="AV240" s="29">
        <v>0</v>
      </c>
      <c r="BB240" s="29">
        <v>0</v>
      </c>
      <c r="BP240" s="29">
        <v>0</v>
      </c>
      <c r="BW240" s="93">
        <v>45552</v>
      </c>
      <c r="BY240" s="93">
        <v>45552</v>
      </c>
      <c r="BZ240" s="25" t="e">
        <f t="shared" si="4"/>
        <v>#N/A</v>
      </c>
    </row>
    <row r="241" spans="38:78" ht="18.75" x14ac:dyDescent="0.3">
      <c r="AL241" s="29">
        <v>0</v>
      </c>
      <c r="AV241" s="29">
        <v>0</v>
      </c>
      <c r="BB241" s="29">
        <v>0</v>
      </c>
      <c r="BP241" s="29">
        <v>45450</v>
      </c>
      <c r="BW241" s="93">
        <v>45553</v>
      </c>
      <c r="BY241" s="93">
        <v>45553</v>
      </c>
      <c r="BZ241" s="25" t="e">
        <f t="shared" si="4"/>
        <v>#N/A</v>
      </c>
    </row>
    <row r="242" spans="38:78" ht="18.75" x14ac:dyDescent="0.3">
      <c r="AL242" s="29">
        <v>0</v>
      </c>
      <c r="AV242" s="29">
        <v>0</v>
      </c>
      <c r="BB242" s="29">
        <v>0</v>
      </c>
      <c r="BP242" s="29">
        <v>45451</v>
      </c>
      <c r="BW242" s="93">
        <v>45554</v>
      </c>
      <c r="BY242" s="93" t="str">
        <v>B</v>
      </c>
      <c r="BZ242" s="25">
        <f t="shared" si="4"/>
        <v>239</v>
      </c>
    </row>
    <row r="243" spans="38:78" ht="18.75" x14ac:dyDescent="0.3">
      <c r="AL243" s="29">
        <v>0</v>
      </c>
      <c r="AV243" s="29">
        <v>0</v>
      </c>
      <c r="BB243" s="29">
        <v>0</v>
      </c>
      <c r="BP243" s="29">
        <v>45452</v>
      </c>
      <c r="BW243" s="93">
        <v>45555</v>
      </c>
      <c r="BY243" s="93">
        <v>45555</v>
      </c>
      <c r="BZ243" s="25" t="e">
        <f t="shared" si="4"/>
        <v>#N/A</v>
      </c>
    </row>
    <row r="244" spans="38:78" ht="18.75" x14ac:dyDescent="0.3">
      <c r="AL244" s="29">
        <v>0</v>
      </c>
      <c r="AV244" s="29">
        <v>1</v>
      </c>
      <c r="BB244" s="29">
        <v>0</v>
      </c>
      <c r="BP244" s="29">
        <v>0</v>
      </c>
      <c r="BW244" s="93">
        <v>45556</v>
      </c>
      <c r="BY244" s="93">
        <v>45556</v>
      </c>
      <c r="BZ244" s="25" t="e">
        <f t="shared" si="4"/>
        <v>#N/A</v>
      </c>
    </row>
    <row r="245" spans="38:78" ht="18.75" x14ac:dyDescent="0.3">
      <c r="AL245" s="29">
        <v>0</v>
      </c>
      <c r="AV245" s="29">
        <v>0</v>
      </c>
      <c r="BB245" s="29">
        <v>0</v>
      </c>
      <c r="BP245" s="29">
        <v>0</v>
      </c>
      <c r="BW245" s="93">
        <v>45557</v>
      </c>
      <c r="BY245" s="93">
        <v>45557</v>
      </c>
      <c r="BZ245" s="25" t="e">
        <f t="shared" si="4"/>
        <v>#N/A</v>
      </c>
    </row>
    <row r="246" spans="38:78" ht="18.75" x14ac:dyDescent="0.3">
      <c r="AL246" s="29">
        <v>0</v>
      </c>
      <c r="AV246" s="29">
        <v>0</v>
      </c>
      <c r="BB246" s="29">
        <v>0</v>
      </c>
      <c r="BP246" s="29">
        <v>0</v>
      </c>
      <c r="BW246" s="93">
        <v>45558</v>
      </c>
      <c r="BY246" s="93">
        <v>45558</v>
      </c>
      <c r="BZ246" s="25" t="e">
        <f t="shared" si="4"/>
        <v>#N/A</v>
      </c>
    </row>
    <row r="247" spans="38:78" ht="18.75" x14ac:dyDescent="0.3">
      <c r="AL247" s="29">
        <v>0</v>
      </c>
      <c r="AV247" s="29">
        <v>0</v>
      </c>
      <c r="BB247" s="29">
        <v>0</v>
      </c>
      <c r="BP247" s="29">
        <v>0</v>
      </c>
      <c r="BW247" s="93">
        <v>45559</v>
      </c>
      <c r="BY247" s="93">
        <v>45559</v>
      </c>
      <c r="BZ247" s="25" t="e">
        <f t="shared" si="4"/>
        <v>#N/A</v>
      </c>
    </row>
    <row r="248" spans="38:78" ht="18.75" x14ac:dyDescent="0.3">
      <c r="AL248" s="29">
        <v>0</v>
      </c>
      <c r="AV248" s="29">
        <v>0</v>
      </c>
      <c r="BB248" s="29">
        <v>0</v>
      </c>
      <c r="BP248" s="29">
        <v>0</v>
      </c>
      <c r="BW248" s="93">
        <v>45560</v>
      </c>
      <c r="BY248" s="93">
        <v>45560</v>
      </c>
      <c r="BZ248" s="25" t="e">
        <f t="shared" si="4"/>
        <v>#N/A</v>
      </c>
    </row>
    <row r="249" spans="38:78" ht="18.75" x14ac:dyDescent="0.3">
      <c r="AL249" s="29">
        <v>0</v>
      </c>
      <c r="AV249" s="29">
        <v>0</v>
      </c>
      <c r="BB249" s="29">
        <v>0</v>
      </c>
      <c r="BP249" s="29">
        <v>0</v>
      </c>
      <c r="BW249" s="93">
        <v>45561</v>
      </c>
      <c r="BY249" s="93">
        <v>45561</v>
      </c>
      <c r="BZ249" s="25" t="e">
        <f t="shared" si="4"/>
        <v>#N/A</v>
      </c>
    </row>
    <row r="250" spans="38:78" ht="18.75" x14ac:dyDescent="0.3">
      <c r="AL250" s="29">
        <v>0</v>
      </c>
      <c r="AV250" s="29">
        <v>0</v>
      </c>
      <c r="BB250" s="29">
        <v>0</v>
      </c>
      <c r="BP250" s="29">
        <v>0</v>
      </c>
      <c r="BW250" s="93">
        <v>45562</v>
      </c>
      <c r="BY250" s="93">
        <v>45562</v>
      </c>
      <c r="BZ250" s="25" t="e">
        <f t="shared" si="4"/>
        <v>#N/A</v>
      </c>
    </row>
    <row r="251" spans="38:78" ht="18.75" x14ac:dyDescent="0.3">
      <c r="AL251" s="29">
        <v>0</v>
      </c>
      <c r="AV251" s="29">
        <v>1</v>
      </c>
      <c r="BB251" s="29">
        <v>0</v>
      </c>
      <c r="BP251" s="29">
        <v>0</v>
      </c>
      <c r="BW251" s="93">
        <v>45563</v>
      </c>
      <c r="BY251" s="93" t="str">
        <v>D</v>
      </c>
      <c r="BZ251" s="25">
        <f t="shared" si="4"/>
        <v>248</v>
      </c>
    </row>
    <row r="252" spans="38:78" ht="18.75" x14ac:dyDescent="0.3">
      <c r="AL252" s="29">
        <v>0</v>
      </c>
      <c r="AV252" s="29">
        <v>0</v>
      </c>
      <c r="BB252" s="29">
        <v>0</v>
      </c>
      <c r="BP252" s="29">
        <v>0</v>
      </c>
      <c r="BW252" s="93">
        <v>45564</v>
      </c>
      <c r="BY252" s="93" t="str">
        <v>D</v>
      </c>
      <c r="BZ252" s="25">
        <f t="shared" si="4"/>
        <v>249</v>
      </c>
    </row>
    <row r="253" spans="38:78" ht="18.75" x14ac:dyDescent="0.3">
      <c r="AL253" s="29">
        <v>0</v>
      </c>
      <c r="AV253" s="29">
        <v>0</v>
      </c>
      <c r="BB253" s="29">
        <v>0</v>
      </c>
      <c r="BP253" s="29">
        <v>0</v>
      </c>
      <c r="BW253" s="93">
        <v>45565</v>
      </c>
      <c r="BY253" s="93">
        <v>45565</v>
      </c>
      <c r="BZ253" s="25" t="e">
        <f t="shared" si="4"/>
        <v>#N/A</v>
      </c>
    </row>
    <row r="254" spans="38:78" ht="18.75" x14ac:dyDescent="0.3">
      <c r="AL254" s="29">
        <v>0</v>
      </c>
      <c r="AV254" s="29">
        <v>1</v>
      </c>
      <c r="BB254" s="29">
        <v>1</v>
      </c>
      <c r="BP254" s="29">
        <v>0</v>
      </c>
      <c r="BW254" s="93">
        <v>45566</v>
      </c>
      <c r="BY254" s="93">
        <v>45566</v>
      </c>
      <c r="BZ254" s="25" t="e">
        <f t="shared" si="4"/>
        <v>#N/A</v>
      </c>
    </row>
    <row r="255" spans="38:78" ht="18.75" x14ac:dyDescent="0.3">
      <c r="AL255" s="29">
        <v>0</v>
      </c>
      <c r="AV255" s="29">
        <v>0</v>
      </c>
      <c r="BB255" s="29">
        <v>0</v>
      </c>
      <c r="BP255" s="29">
        <v>0</v>
      </c>
      <c r="BW255" s="93">
        <v>45567</v>
      </c>
      <c r="BY255" s="93">
        <v>45567</v>
      </c>
      <c r="BZ255" s="25" t="e">
        <f t="shared" si="4"/>
        <v>#N/A</v>
      </c>
    </row>
    <row r="256" spans="38:78" ht="18.75" x14ac:dyDescent="0.3">
      <c r="AL256" s="29">
        <v>0</v>
      </c>
      <c r="AV256" s="29">
        <v>0</v>
      </c>
      <c r="BB256" s="29">
        <v>0</v>
      </c>
      <c r="BP256" s="29">
        <v>0</v>
      </c>
      <c r="BW256" s="93">
        <v>45568</v>
      </c>
      <c r="BY256" s="93">
        <v>45568</v>
      </c>
      <c r="BZ256" s="25" t="e">
        <f t="shared" si="4"/>
        <v>#N/A</v>
      </c>
    </row>
    <row r="257" spans="38:78" ht="18.75" x14ac:dyDescent="0.3">
      <c r="AL257" s="29">
        <v>0</v>
      </c>
      <c r="AV257" s="29">
        <v>0</v>
      </c>
      <c r="BB257" s="29">
        <v>0</v>
      </c>
      <c r="BP257" s="29">
        <v>0</v>
      </c>
      <c r="BW257" s="93">
        <v>45569</v>
      </c>
      <c r="BY257" s="93">
        <v>45569</v>
      </c>
      <c r="BZ257" s="25" t="e">
        <f t="shared" si="4"/>
        <v>#N/A</v>
      </c>
    </row>
    <row r="258" spans="38:78" ht="18.75" x14ac:dyDescent="0.3">
      <c r="AL258" s="29">
        <v>0</v>
      </c>
      <c r="AV258" s="29">
        <v>0</v>
      </c>
      <c r="BB258" s="29">
        <v>0</v>
      </c>
      <c r="BP258" s="29">
        <v>0</v>
      </c>
      <c r="BW258" s="93">
        <v>45570</v>
      </c>
      <c r="BY258" s="93">
        <v>45570</v>
      </c>
      <c r="BZ258" s="25" t="e">
        <f t="shared" si="4"/>
        <v>#N/A</v>
      </c>
    </row>
    <row r="259" spans="38:78" ht="18.75" x14ac:dyDescent="0.3">
      <c r="AL259" s="29">
        <v>0</v>
      </c>
      <c r="AV259" s="29">
        <v>1</v>
      </c>
      <c r="BB259" s="29">
        <v>1</v>
      </c>
      <c r="BP259" s="29">
        <v>0</v>
      </c>
      <c r="BW259" s="93">
        <v>45571</v>
      </c>
      <c r="BY259" s="93">
        <v>45571</v>
      </c>
      <c r="BZ259" s="25" t="e">
        <f t="shared" si="4"/>
        <v>#N/A</v>
      </c>
    </row>
    <row r="260" spans="38:78" ht="18.75" x14ac:dyDescent="0.3">
      <c r="AL260" s="29">
        <v>0</v>
      </c>
      <c r="AV260" s="29">
        <v>0</v>
      </c>
      <c r="BB260" s="29">
        <v>0</v>
      </c>
      <c r="BP260" s="29">
        <v>0</v>
      </c>
      <c r="BW260" s="93">
        <v>45572</v>
      </c>
      <c r="BY260" s="93">
        <v>45572</v>
      </c>
      <c r="BZ260" s="25" t="e">
        <f t="shared" si="4"/>
        <v>#N/A</v>
      </c>
    </row>
    <row r="261" spans="38:78" ht="18.75" x14ac:dyDescent="0.3">
      <c r="AL261" s="29">
        <v>0</v>
      </c>
      <c r="AV261" s="29">
        <v>0</v>
      </c>
      <c r="BB261" s="29">
        <v>0</v>
      </c>
      <c r="BP261" s="29">
        <v>0</v>
      </c>
      <c r="BW261" s="93">
        <v>45573</v>
      </c>
      <c r="BY261" s="93">
        <v>45573</v>
      </c>
      <c r="BZ261" s="25" t="e">
        <f t="shared" ref="BZ261:BZ319" si="5">IF(ISTEXT(BY261),ROW(A258),NA())</f>
        <v>#N/A</v>
      </c>
    </row>
    <row r="262" spans="38:78" ht="18.75" x14ac:dyDescent="0.3">
      <c r="AL262" s="29">
        <v>0</v>
      </c>
      <c r="AV262" s="29">
        <v>0</v>
      </c>
      <c r="BB262" s="29">
        <v>0</v>
      </c>
      <c r="BP262" s="29">
        <v>0</v>
      </c>
      <c r="BW262" s="93">
        <v>45574</v>
      </c>
      <c r="BY262" s="93">
        <v>45574</v>
      </c>
      <c r="BZ262" s="25" t="e">
        <f t="shared" si="5"/>
        <v>#N/A</v>
      </c>
    </row>
    <row r="263" spans="38:78" ht="18.75" x14ac:dyDescent="0.3">
      <c r="AL263" s="29">
        <v>0</v>
      </c>
      <c r="AV263" s="29">
        <v>0</v>
      </c>
      <c r="BB263" s="29">
        <v>0</v>
      </c>
      <c r="BP263" s="29">
        <v>0</v>
      </c>
      <c r="BW263" s="93">
        <v>45575</v>
      </c>
      <c r="BY263" s="93" t="str">
        <v>B</v>
      </c>
      <c r="BZ263" s="25">
        <f t="shared" si="5"/>
        <v>260</v>
      </c>
    </row>
    <row r="264" spans="38:78" ht="18.75" x14ac:dyDescent="0.3">
      <c r="AL264" s="29">
        <v>0</v>
      </c>
      <c r="AV264" s="29">
        <v>0</v>
      </c>
      <c r="BB264" s="29">
        <v>0</v>
      </c>
      <c r="BP264" s="29">
        <v>0</v>
      </c>
      <c r="BW264" s="93">
        <v>45576</v>
      </c>
      <c r="BY264" s="93">
        <v>45576</v>
      </c>
      <c r="BZ264" s="25" t="e">
        <f t="shared" si="5"/>
        <v>#N/A</v>
      </c>
    </row>
    <row r="265" spans="38:78" ht="18.75" x14ac:dyDescent="0.3">
      <c r="AL265" s="29">
        <v>0</v>
      </c>
      <c r="AV265" s="29">
        <v>0</v>
      </c>
      <c r="BB265" s="29">
        <v>0</v>
      </c>
      <c r="BP265" s="29">
        <v>0</v>
      </c>
      <c r="BW265" s="93">
        <v>45577</v>
      </c>
      <c r="BY265" s="93" t="str">
        <v>C</v>
      </c>
      <c r="BZ265" s="25">
        <f t="shared" si="5"/>
        <v>262</v>
      </c>
    </row>
    <row r="266" spans="38:78" ht="18.75" x14ac:dyDescent="0.3">
      <c r="AL266" s="29">
        <v>0</v>
      </c>
      <c r="AV266" s="29">
        <v>0</v>
      </c>
      <c r="BB266" s="29">
        <v>0</v>
      </c>
      <c r="BP266" s="29">
        <v>0</v>
      </c>
      <c r="BW266" s="93">
        <v>45578</v>
      </c>
      <c r="BY266" s="93" t="str">
        <v>D</v>
      </c>
      <c r="BZ266" s="25">
        <f t="shared" si="5"/>
        <v>263</v>
      </c>
    </row>
    <row r="267" spans="38:78" ht="18.75" x14ac:dyDescent="0.3">
      <c r="AL267" s="29">
        <v>0</v>
      </c>
      <c r="AV267" s="29">
        <v>0</v>
      </c>
      <c r="BB267" s="29">
        <v>0</v>
      </c>
      <c r="BP267" s="29">
        <v>0</v>
      </c>
      <c r="BW267" s="93">
        <v>45579</v>
      </c>
      <c r="BY267" s="93">
        <v>45579</v>
      </c>
      <c r="BZ267" s="25" t="e">
        <f t="shared" si="5"/>
        <v>#N/A</v>
      </c>
    </row>
    <row r="268" spans="38:78" ht="18.75" x14ac:dyDescent="0.3">
      <c r="AL268" s="29">
        <v>0</v>
      </c>
      <c r="AV268" s="29">
        <v>0</v>
      </c>
      <c r="BB268" s="29">
        <v>0</v>
      </c>
      <c r="BP268" s="29">
        <v>45453</v>
      </c>
      <c r="BW268" s="93">
        <v>45580</v>
      </c>
      <c r="BY268" s="93">
        <v>45580</v>
      </c>
      <c r="BZ268" s="25" t="e">
        <f t="shared" si="5"/>
        <v>#N/A</v>
      </c>
    </row>
    <row r="269" spans="38:78" ht="18.75" x14ac:dyDescent="0.3">
      <c r="AL269" s="29">
        <v>0</v>
      </c>
      <c r="AV269" s="29">
        <v>0</v>
      </c>
      <c r="BB269" s="29">
        <v>0</v>
      </c>
      <c r="BP269" s="29">
        <v>0</v>
      </c>
      <c r="BW269" s="93">
        <v>45581</v>
      </c>
      <c r="BY269" s="93">
        <v>45581</v>
      </c>
      <c r="BZ269" s="25" t="e">
        <f t="shared" si="5"/>
        <v>#N/A</v>
      </c>
    </row>
    <row r="270" spans="38:78" ht="18.75" x14ac:dyDescent="0.3">
      <c r="AL270" s="29">
        <v>0</v>
      </c>
      <c r="AV270" s="29">
        <v>0</v>
      </c>
      <c r="BB270" s="29">
        <v>0</v>
      </c>
      <c r="BP270" s="29">
        <v>0</v>
      </c>
      <c r="BW270" s="93">
        <v>45582</v>
      </c>
      <c r="BY270" s="93">
        <v>45582</v>
      </c>
      <c r="BZ270" s="25" t="e">
        <f t="shared" si="5"/>
        <v>#N/A</v>
      </c>
    </row>
    <row r="271" spans="38:78" ht="18.75" x14ac:dyDescent="0.3">
      <c r="AL271" s="29">
        <v>45450</v>
      </c>
      <c r="AV271" s="29">
        <v>0</v>
      </c>
      <c r="BB271" s="29">
        <v>0</v>
      </c>
      <c r="BP271" s="29">
        <v>0</v>
      </c>
      <c r="BW271" s="93">
        <v>45583</v>
      </c>
      <c r="BY271" s="93" t="str">
        <v>A</v>
      </c>
      <c r="BZ271" s="25">
        <f t="shared" si="5"/>
        <v>268</v>
      </c>
    </row>
    <row r="272" spans="38:78" ht="18.75" x14ac:dyDescent="0.3">
      <c r="AL272" s="29">
        <v>45451</v>
      </c>
      <c r="AV272" s="29">
        <v>1</v>
      </c>
      <c r="BB272" s="29">
        <v>1</v>
      </c>
      <c r="BP272" s="29">
        <v>0</v>
      </c>
      <c r="BW272" s="93">
        <v>45584</v>
      </c>
      <c r="BY272" s="93" t="str">
        <v>A</v>
      </c>
      <c r="BZ272" s="25">
        <f t="shared" si="5"/>
        <v>269</v>
      </c>
    </row>
    <row r="273" spans="38:78" ht="18.75" x14ac:dyDescent="0.3">
      <c r="AL273" s="29">
        <v>45452</v>
      </c>
      <c r="AV273" s="29">
        <v>0</v>
      </c>
      <c r="BB273" s="29">
        <v>0</v>
      </c>
      <c r="BP273" s="29">
        <v>0</v>
      </c>
      <c r="BW273" s="93">
        <v>45585</v>
      </c>
      <c r="BY273" s="93" t="str">
        <v>A</v>
      </c>
      <c r="BZ273" s="25">
        <f t="shared" si="5"/>
        <v>270</v>
      </c>
    </row>
    <row r="274" spans="38:78" ht="18.75" x14ac:dyDescent="0.3">
      <c r="AL274" s="29">
        <v>0</v>
      </c>
      <c r="AV274" s="29">
        <v>0</v>
      </c>
      <c r="BB274" s="29">
        <v>0</v>
      </c>
      <c r="BP274" s="29">
        <v>0</v>
      </c>
      <c r="BW274" s="93">
        <v>45586</v>
      </c>
      <c r="BY274" s="93" t="str">
        <v>A</v>
      </c>
      <c r="BZ274" s="25">
        <f t="shared" si="5"/>
        <v>271</v>
      </c>
    </row>
    <row r="275" spans="38:78" ht="18.75" x14ac:dyDescent="0.3">
      <c r="AL275" s="29">
        <v>0</v>
      </c>
      <c r="AV275" s="29">
        <v>1</v>
      </c>
      <c r="BB275" s="29">
        <v>0</v>
      </c>
      <c r="BP275" s="29">
        <v>0</v>
      </c>
      <c r="BW275" s="93">
        <v>45587</v>
      </c>
      <c r="BY275" s="93">
        <v>45587</v>
      </c>
      <c r="BZ275" s="25" t="e">
        <f t="shared" si="5"/>
        <v>#N/A</v>
      </c>
    </row>
    <row r="276" spans="38:78" ht="18.75" x14ac:dyDescent="0.3">
      <c r="AL276" s="29">
        <v>0</v>
      </c>
      <c r="AV276" s="29">
        <v>0</v>
      </c>
      <c r="BB276" s="29">
        <v>0</v>
      </c>
      <c r="BP276" s="29">
        <v>0</v>
      </c>
      <c r="BW276" s="93">
        <v>45588</v>
      </c>
      <c r="BY276" s="93">
        <v>45588</v>
      </c>
      <c r="BZ276" s="25" t="e">
        <f t="shared" si="5"/>
        <v>#N/A</v>
      </c>
    </row>
    <row r="277" spans="38:78" ht="18.75" x14ac:dyDescent="0.3">
      <c r="AL277" s="29">
        <v>0</v>
      </c>
      <c r="AV277" s="29">
        <v>0</v>
      </c>
      <c r="BB277" s="29">
        <v>0</v>
      </c>
      <c r="BP277" s="29">
        <v>0</v>
      </c>
      <c r="BW277" s="93">
        <v>45589</v>
      </c>
      <c r="BY277" s="93">
        <v>45589</v>
      </c>
      <c r="BZ277" s="25" t="e">
        <f t="shared" si="5"/>
        <v>#N/A</v>
      </c>
    </row>
    <row r="278" spans="38:78" ht="18.75" x14ac:dyDescent="0.3">
      <c r="AL278" s="29">
        <v>0</v>
      </c>
      <c r="AV278" s="29">
        <v>0</v>
      </c>
      <c r="BB278" s="29">
        <v>0</v>
      </c>
      <c r="BP278" s="29">
        <v>0</v>
      </c>
      <c r="BW278" s="93">
        <v>45590</v>
      </c>
      <c r="BY278" s="93">
        <v>45590</v>
      </c>
      <c r="BZ278" s="25" t="e">
        <f t="shared" si="5"/>
        <v>#N/A</v>
      </c>
    </row>
    <row r="279" spans="38:78" ht="18.75" x14ac:dyDescent="0.3">
      <c r="AL279" s="29">
        <v>0</v>
      </c>
      <c r="AV279" s="29">
        <v>0</v>
      </c>
      <c r="BB279" s="29">
        <v>0</v>
      </c>
      <c r="BP279" s="29">
        <v>0</v>
      </c>
      <c r="BW279" s="93">
        <v>45591</v>
      </c>
      <c r="BY279" s="93" t="str">
        <v>C</v>
      </c>
      <c r="BZ279" s="25">
        <f t="shared" si="5"/>
        <v>276</v>
      </c>
    </row>
    <row r="280" spans="38:78" ht="18.75" x14ac:dyDescent="0.3">
      <c r="AL280" s="29">
        <v>0</v>
      </c>
      <c r="AV280" s="29">
        <v>0</v>
      </c>
      <c r="BB280" s="29">
        <v>0</v>
      </c>
      <c r="BP280" s="29">
        <v>45492</v>
      </c>
      <c r="BW280" s="93">
        <v>45592</v>
      </c>
      <c r="BY280" s="93">
        <v>45592</v>
      </c>
      <c r="BZ280" s="25" t="e">
        <f t="shared" si="5"/>
        <v>#N/A</v>
      </c>
    </row>
    <row r="281" spans="38:78" ht="18.75" x14ac:dyDescent="0.3">
      <c r="AL281" s="29">
        <v>0</v>
      </c>
      <c r="AV281" s="29">
        <v>0</v>
      </c>
      <c r="BB281" s="29">
        <v>0</v>
      </c>
      <c r="BP281" s="29">
        <v>45493</v>
      </c>
      <c r="BW281" s="93">
        <v>45593</v>
      </c>
      <c r="BY281" s="93">
        <v>45593</v>
      </c>
      <c r="BZ281" s="25" t="e">
        <f t="shared" si="5"/>
        <v>#N/A</v>
      </c>
    </row>
    <row r="282" spans="38:78" ht="18.75" x14ac:dyDescent="0.3">
      <c r="AL282" s="29">
        <v>0</v>
      </c>
      <c r="AV282" s="29">
        <v>0</v>
      </c>
      <c r="BB282" s="29">
        <v>0</v>
      </c>
      <c r="BP282" s="29">
        <v>45494</v>
      </c>
      <c r="BW282" s="93">
        <v>45594</v>
      </c>
      <c r="BY282" s="93">
        <v>45594</v>
      </c>
      <c r="BZ282" s="25" t="e">
        <f t="shared" si="5"/>
        <v>#N/A</v>
      </c>
    </row>
    <row r="283" spans="38:78" ht="18.75" x14ac:dyDescent="0.3">
      <c r="AL283" s="29">
        <v>0</v>
      </c>
      <c r="AV283" s="29">
        <v>0</v>
      </c>
      <c r="BB283" s="29">
        <v>0</v>
      </c>
      <c r="BP283" s="29">
        <v>0</v>
      </c>
      <c r="BW283" s="93">
        <v>45595</v>
      </c>
      <c r="BY283" s="93">
        <v>45595</v>
      </c>
      <c r="BZ283" s="25" t="e">
        <f t="shared" si="5"/>
        <v>#N/A</v>
      </c>
    </row>
    <row r="284" spans="38:78" ht="18.75" x14ac:dyDescent="0.3">
      <c r="AL284" s="29">
        <v>0</v>
      </c>
      <c r="AV284" s="29">
        <v>1</v>
      </c>
      <c r="BB284" s="29">
        <v>0</v>
      </c>
      <c r="BP284" s="29">
        <v>0</v>
      </c>
      <c r="BW284" s="93">
        <v>45596</v>
      </c>
      <c r="BY284" s="93" t="str">
        <v>C</v>
      </c>
      <c r="BZ284" s="25">
        <f t="shared" si="5"/>
        <v>281</v>
      </c>
    </row>
    <row r="285" spans="38:78" ht="18.75" x14ac:dyDescent="0.3">
      <c r="AL285" s="29">
        <v>0</v>
      </c>
      <c r="AV285" s="29">
        <v>1</v>
      </c>
      <c r="BB285" s="29">
        <v>0</v>
      </c>
      <c r="BP285" s="29">
        <v>0</v>
      </c>
      <c r="BW285" s="93">
        <v>45597</v>
      </c>
      <c r="BY285" s="93">
        <v>45597</v>
      </c>
      <c r="BZ285" s="25" t="e">
        <f t="shared" si="5"/>
        <v>#N/A</v>
      </c>
    </row>
    <row r="286" spans="38:78" ht="18.75" x14ac:dyDescent="0.3">
      <c r="AL286" s="29">
        <v>0</v>
      </c>
      <c r="AV286" s="29">
        <v>0</v>
      </c>
      <c r="BB286" s="29">
        <v>0</v>
      </c>
      <c r="BP286" s="29">
        <v>0</v>
      </c>
      <c r="BW286" s="93">
        <v>45598</v>
      </c>
      <c r="BY286" s="93">
        <v>45598</v>
      </c>
      <c r="BZ286" s="25" t="e">
        <f t="shared" si="5"/>
        <v>#N/A</v>
      </c>
    </row>
    <row r="287" spans="38:78" ht="18.75" x14ac:dyDescent="0.3">
      <c r="AL287" s="29">
        <v>0</v>
      </c>
      <c r="AV287" s="29">
        <v>0</v>
      </c>
      <c r="BB287" s="29">
        <v>0</v>
      </c>
      <c r="BP287" s="29">
        <v>0</v>
      </c>
      <c r="BW287" s="93">
        <v>45599</v>
      </c>
      <c r="BY287" s="93">
        <v>45599</v>
      </c>
      <c r="BZ287" s="25" t="e">
        <f t="shared" si="5"/>
        <v>#N/A</v>
      </c>
    </row>
    <row r="288" spans="38:78" ht="18.75" x14ac:dyDescent="0.3">
      <c r="AL288" s="29">
        <v>0</v>
      </c>
      <c r="AV288" s="29">
        <v>0</v>
      </c>
      <c r="BB288" s="29">
        <v>0</v>
      </c>
      <c r="BP288" s="29">
        <v>0</v>
      </c>
      <c r="BW288" s="93">
        <v>45600</v>
      </c>
      <c r="BY288" s="93">
        <v>45600</v>
      </c>
      <c r="BZ288" s="25" t="e">
        <f t="shared" si="5"/>
        <v>#N/A</v>
      </c>
    </row>
    <row r="289" spans="38:78" ht="18.75" x14ac:dyDescent="0.3">
      <c r="AL289" s="29">
        <v>0</v>
      </c>
      <c r="AV289" s="29">
        <v>0</v>
      </c>
      <c r="BB289" s="29">
        <v>0</v>
      </c>
      <c r="BP289" s="29">
        <v>0</v>
      </c>
      <c r="BW289" s="93">
        <v>45601</v>
      </c>
      <c r="BY289" s="93">
        <v>45601</v>
      </c>
      <c r="BZ289" s="25" t="e">
        <f t="shared" si="5"/>
        <v>#N/A</v>
      </c>
    </row>
    <row r="290" spans="38:78" ht="18.75" x14ac:dyDescent="0.3">
      <c r="AL290" s="29">
        <v>0</v>
      </c>
      <c r="AV290" s="29">
        <v>1</v>
      </c>
      <c r="BB290" s="29">
        <v>0</v>
      </c>
      <c r="BP290" s="29">
        <v>0</v>
      </c>
      <c r="BW290" s="93">
        <v>45602</v>
      </c>
      <c r="BY290" s="93">
        <v>45602</v>
      </c>
      <c r="BZ290" s="25" t="e">
        <f t="shared" si="5"/>
        <v>#N/A</v>
      </c>
    </row>
    <row r="291" spans="38:78" ht="18.75" x14ac:dyDescent="0.3">
      <c r="AL291" s="29">
        <v>0</v>
      </c>
      <c r="AV291" s="29">
        <v>1</v>
      </c>
      <c r="BB291" s="29">
        <v>0</v>
      </c>
      <c r="BP291" s="29">
        <v>0</v>
      </c>
      <c r="BW291" s="93">
        <v>45603</v>
      </c>
      <c r="BY291" s="93">
        <v>45603</v>
      </c>
      <c r="BZ291" s="25" t="e">
        <f t="shared" si="5"/>
        <v>#N/A</v>
      </c>
    </row>
    <row r="292" spans="38:78" ht="18.75" x14ac:dyDescent="0.3">
      <c r="AL292" s="29">
        <v>0</v>
      </c>
      <c r="AV292" s="29">
        <v>0</v>
      </c>
      <c r="BB292" s="29">
        <v>0</v>
      </c>
      <c r="BP292" s="29">
        <v>0</v>
      </c>
      <c r="BW292" s="93">
        <v>45604</v>
      </c>
      <c r="BY292" s="93">
        <v>45604</v>
      </c>
      <c r="BZ292" s="25" t="e">
        <f t="shared" si="5"/>
        <v>#N/A</v>
      </c>
    </row>
    <row r="293" spans="38:78" ht="18.75" x14ac:dyDescent="0.3">
      <c r="AL293" s="29">
        <v>0</v>
      </c>
      <c r="AV293" s="29">
        <v>0</v>
      </c>
      <c r="BB293" s="29">
        <v>0</v>
      </c>
      <c r="BP293" s="29">
        <v>0</v>
      </c>
      <c r="BW293" s="93">
        <v>45605</v>
      </c>
      <c r="BY293" s="93">
        <v>45605</v>
      </c>
      <c r="BZ293" s="25" t="e">
        <f t="shared" si="5"/>
        <v>#N/A</v>
      </c>
    </row>
    <row r="294" spans="38:78" ht="18.75" x14ac:dyDescent="0.3">
      <c r="AL294" s="29">
        <v>0</v>
      </c>
      <c r="AV294" s="29">
        <v>0</v>
      </c>
      <c r="BB294" s="29">
        <v>0</v>
      </c>
      <c r="BP294" s="29">
        <v>0</v>
      </c>
      <c r="BW294" s="93">
        <v>45606</v>
      </c>
      <c r="BY294" s="93">
        <v>45606</v>
      </c>
      <c r="BZ294" s="25" t="e">
        <f t="shared" si="5"/>
        <v>#N/A</v>
      </c>
    </row>
    <row r="295" spans="38:78" ht="18.75" x14ac:dyDescent="0.3">
      <c r="AL295" s="29">
        <v>0</v>
      </c>
      <c r="AV295" s="29">
        <v>1</v>
      </c>
      <c r="BB295" s="29">
        <v>1</v>
      </c>
      <c r="BP295" s="29">
        <v>0</v>
      </c>
      <c r="BW295" s="93">
        <v>45607</v>
      </c>
      <c r="BY295" s="93">
        <v>45607</v>
      </c>
      <c r="BZ295" s="25" t="e">
        <f t="shared" si="5"/>
        <v>#N/A</v>
      </c>
    </row>
    <row r="296" spans="38:78" ht="18.75" x14ac:dyDescent="0.3">
      <c r="AL296" s="29">
        <v>0</v>
      </c>
      <c r="AV296" s="29">
        <v>1</v>
      </c>
      <c r="BB296" s="29">
        <v>0</v>
      </c>
      <c r="BP296" s="29">
        <v>0</v>
      </c>
      <c r="BW296" s="93">
        <v>45608</v>
      </c>
      <c r="BY296" s="93">
        <v>45608</v>
      </c>
      <c r="BZ296" s="25" t="e">
        <f t="shared" si="5"/>
        <v>#N/A</v>
      </c>
    </row>
    <row r="297" spans="38:78" ht="18.75" x14ac:dyDescent="0.3">
      <c r="AL297" s="29">
        <v>0</v>
      </c>
      <c r="AV297" s="29">
        <v>0</v>
      </c>
      <c r="BB297" s="29">
        <v>0</v>
      </c>
      <c r="BP297" s="29">
        <v>0</v>
      </c>
      <c r="BW297" s="93">
        <v>45609</v>
      </c>
      <c r="BY297" s="93">
        <v>45609</v>
      </c>
      <c r="BZ297" s="25" t="e">
        <f t="shared" si="5"/>
        <v>#N/A</v>
      </c>
    </row>
    <row r="298" spans="38:78" ht="18.75" x14ac:dyDescent="0.3">
      <c r="AL298" s="29">
        <v>45453</v>
      </c>
      <c r="AV298" s="29">
        <v>0</v>
      </c>
      <c r="BB298" s="29">
        <v>0</v>
      </c>
      <c r="BP298" s="29">
        <v>0</v>
      </c>
      <c r="BW298" s="93">
        <v>45610</v>
      </c>
      <c r="BY298" s="93">
        <v>45610</v>
      </c>
      <c r="BZ298" s="25" t="e">
        <f t="shared" si="5"/>
        <v>#N/A</v>
      </c>
    </row>
    <row r="299" spans="38:78" ht="18.75" x14ac:dyDescent="0.3">
      <c r="AL299" s="29">
        <v>0</v>
      </c>
      <c r="AV299" s="29">
        <v>0</v>
      </c>
      <c r="BB299" s="29">
        <v>0</v>
      </c>
      <c r="BP299" s="29">
        <v>0</v>
      </c>
      <c r="BW299" s="93">
        <v>45611</v>
      </c>
      <c r="BY299" s="93" t="str">
        <v>A</v>
      </c>
      <c r="BZ299" s="25">
        <f t="shared" si="5"/>
        <v>296</v>
      </c>
    </row>
    <row r="300" spans="38:78" ht="18.75" x14ac:dyDescent="0.3">
      <c r="AL300" s="29">
        <v>0</v>
      </c>
      <c r="AV300" s="29">
        <v>0</v>
      </c>
      <c r="BB300" s="29">
        <v>0</v>
      </c>
      <c r="BP300" s="29">
        <v>0</v>
      </c>
      <c r="BW300" s="93">
        <v>45612</v>
      </c>
      <c r="BY300" s="93" t="str">
        <v>A</v>
      </c>
      <c r="BZ300" s="25">
        <f t="shared" si="5"/>
        <v>297</v>
      </c>
    </row>
    <row r="301" spans="38:78" ht="18.75" x14ac:dyDescent="0.3">
      <c r="AL301" s="29">
        <v>0</v>
      </c>
      <c r="AV301" s="29">
        <v>0</v>
      </c>
      <c r="BB301" s="29">
        <v>0</v>
      </c>
      <c r="BP301" s="29">
        <v>0</v>
      </c>
      <c r="BW301" s="93">
        <v>45613</v>
      </c>
      <c r="BY301" s="93" t="str">
        <v>A</v>
      </c>
      <c r="BZ301" s="25">
        <f t="shared" si="5"/>
        <v>298</v>
      </c>
    </row>
    <row r="302" spans="38:78" ht="18.75" x14ac:dyDescent="0.3">
      <c r="AL302" s="29">
        <v>0</v>
      </c>
      <c r="AV302" s="29">
        <v>0</v>
      </c>
      <c r="BB302" s="29">
        <v>0</v>
      </c>
      <c r="BP302" s="29">
        <v>0</v>
      </c>
      <c r="BW302" s="93">
        <v>45614</v>
      </c>
      <c r="BY302" s="93" t="str">
        <v>A</v>
      </c>
      <c r="BZ302" s="25">
        <f t="shared" si="5"/>
        <v>299</v>
      </c>
    </row>
    <row r="303" spans="38:78" ht="18.75" x14ac:dyDescent="0.3">
      <c r="AL303" s="29">
        <v>0</v>
      </c>
      <c r="AV303" s="29">
        <v>0</v>
      </c>
      <c r="BB303" s="29">
        <v>0</v>
      </c>
      <c r="BP303" s="29">
        <v>0</v>
      </c>
      <c r="BW303" s="93">
        <v>45615</v>
      </c>
      <c r="BY303" s="93">
        <v>45615</v>
      </c>
      <c r="BZ303" s="25" t="e">
        <f t="shared" si="5"/>
        <v>#N/A</v>
      </c>
    </row>
    <row r="304" spans="38:78" ht="18.75" x14ac:dyDescent="0.3">
      <c r="AL304" s="29">
        <v>0</v>
      </c>
      <c r="AV304" s="29">
        <v>0</v>
      </c>
      <c r="BB304" s="29">
        <v>0</v>
      </c>
      <c r="BP304" s="29">
        <v>0</v>
      </c>
      <c r="BW304" s="93">
        <v>45616</v>
      </c>
      <c r="BY304" s="93">
        <v>45616</v>
      </c>
      <c r="BZ304" s="25" t="e">
        <f t="shared" si="5"/>
        <v>#N/A</v>
      </c>
    </row>
    <row r="305" spans="38:78" ht="18.75" x14ac:dyDescent="0.3">
      <c r="AL305" s="29">
        <v>0</v>
      </c>
      <c r="AV305" s="29">
        <v>0</v>
      </c>
      <c r="BB305" s="29">
        <v>0</v>
      </c>
      <c r="BP305" s="29">
        <v>0</v>
      </c>
      <c r="BW305" s="93">
        <v>45617</v>
      </c>
      <c r="BY305" s="93">
        <v>45617</v>
      </c>
      <c r="BZ305" s="25" t="e">
        <f t="shared" si="5"/>
        <v>#N/A</v>
      </c>
    </row>
    <row r="306" spans="38:78" ht="18.75" x14ac:dyDescent="0.3">
      <c r="AL306" s="29">
        <v>0</v>
      </c>
      <c r="AV306" s="29">
        <v>0</v>
      </c>
      <c r="BB306" s="29">
        <v>0</v>
      </c>
      <c r="BP306" s="29">
        <v>0</v>
      </c>
      <c r="BW306" s="93">
        <v>45618</v>
      </c>
      <c r="BY306" s="93">
        <v>45618</v>
      </c>
      <c r="BZ306" s="25" t="e">
        <f t="shared" si="5"/>
        <v>#N/A</v>
      </c>
    </row>
    <row r="307" spans="38:78" ht="18.75" x14ac:dyDescent="0.3">
      <c r="AL307" s="29">
        <v>0</v>
      </c>
      <c r="AV307" s="29">
        <v>0</v>
      </c>
      <c r="BB307" s="29">
        <v>0</v>
      </c>
      <c r="BP307" s="29">
        <v>45495</v>
      </c>
      <c r="BW307" s="93">
        <v>45619</v>
      </c>
      <c r="BY307" s="93">
        <v>45619</v>
      </c>
      <c r="BZ307" s="25" t="e">
        <f t="shared" si="5"/>
        <v>#N/A</v>
      </c>
    </row>
    <row r="308" spans="38:78" ht="18.75" x14ac:dyDescent="0.3">
      <c r="AL308" s="29">
        <v>0</v>
      </c>
      <c r="AV308" s="29">
        <v>0</v>
      </c>
      <c r="BB308" s="29">
        <v>0</v>
      </c>
      <c r="BP308" s="29">
        <v>0</v>
      </c>
      <c r="BW308" s="93">
        <v>45620</v>
      </c>
      <c r="BY308" s="93">
        <v>45620</v>
      </c>
      <c r="BZ308" s="25" t="e">
        <f t="shared" si="5"/>
        <v>#N/A</v>
      </c>
    </row>
    <row r="309" spans="38:78" ht="18.75" x14ac:dyDescent="0.3">
      <c r="AL309" s="29">
        <v>0</v>
      </c>
      <c r="AV309" s="29">
        <v>1</v>
      </c>
      <c r="BB309" s="29">
        <v>1</v>
      </c>
      <c r="BP309" s="29">
        <v>0</v>
      </c>
      <c r="BW309" s="93">
        <v>45621</v>
      </c>
      <c r="BY309" s="93">
        <v>45621</v>
      </c>
      <c r="BZ309" s="25" t="e">
        <f t="shared" si="5"/>
        <v>#N/A</v>
      </c>
    </row>
    <row r="310" spans="38:78" ht="18.75" x14ac:dyDescent="0.3">
      <c r="AL310" s="29">
        <v>45492</v>
      </c>
      <c r="AV310" s="29">
        <v>0</v>
      </c>
      <c r="BB310" s="29">
        <v>0</v>
      </c>
      <c r="BP310" s="29">
        <v>0</v>
      </c>
      <c r="BW310" s="93">
        <v>45622</v>
      </c>
      <c r="BY310" s="93">
        <v>45622</v>
      </c>
      <c r="BZ310" s="25" t="e">
        <f t="shared" si="5"/>
        <v>#N/A</v>
      </c>
    </row>
    <row r="311" spans="38:78" ht="18.75" x14ac:dyDescent="0.3">
      <c r="AL311" s="29">
        <v>45493</v>
      </c>
      <c r="AV311" s="29">
        <v>0</v>
      </c>
      <c r="BB311" s="29">
        <v>0</v>
      </c>
      <c r="BP311" s="29">
        <v>0</v>
      </c>
      <c r="BW311" s="93">
        <v>45623</v>
      </c>
      <c r="BY311" s="93">
        <v>45623</v>
      </c>
      <c r="BZ311" s="25" t="e">
        <f t="shared" si="5"/>
        <v>#N/A</v>
      </c>
    </row>
    <row r="312" spans="38:78" ht="18.75" x14ac:dyDescent="0.3">
      <c r="AL312" s="29">
        <v>45494</v>
      </c>
      <c r="AV312" s="29">
        <v>0</v>
      </c>
      <c r="BB312" s="29">
        <v>0</v>
      </c>
      <c r="BP312" s="29">
        <v>0</v>
      </c>
      <c r="BW312" s="93">
        <v>45624</v>
      </c>
      <c r="BY312" s="93">
        <v>45624</v>
      </c>
      <c r="BZ312" s="25" t="e">
        <f t="shared" si="5"/>
        <v>#N/A</v>
      </c>
    </row>
    <row r="313" spans="38:78" ht="18.75" x14ac:dyDescent="0.3">
      <c r="AL313" s="29">
        <v>0</v>
      </c>
      <c r="AV313" s="29">
        <v>0</v>
      </c>
      <c r="BB313" s="29">
        <v>0</v>
      </c>
      <c r="BP313" s="29">
        <v>0</v>
      </c>
      <c r="BW313" s="93">
        <v>45625</v>
      </c>
      <c r="BY313" s="93">
        <v>45625</v>
      </c>
      <c r="BZ313" s="25" t="e">
        <f t="shared" si="5"/>
        <v>#N/A</v>
      </c>
    </row>
    <row r="314" spans="38:78" ht="18.75" x14ac:dyDescent="0.3">
      <c r="AL314" s="29">
        <v>0</v>
      </c>
      <c r="AV314" s="29">
        <v>0</v>
      </c>
      <c r="BB314" s="29">
        <v>0</v>
      </c>
      <c r="BP314" s="29">
        <v>0</v>
      </c>
      <c r="BW314" s="93">
        <v>45626</v>
      </c>
      <c r="BY314" s="93">
        <v>45626</v>
      </c>
      <c r="BZ314" s="25" t="e">
        <f t="shared" si="5"/>
        <v>#N/A</v>
      </c>
    </row>
    <row r="315" spans="38:78" ht="18.75" x14ac:dyDescent="0.3">
      <c r="AL315" s="29">
        <v>0</v>
      </c>
      <c r="AV315" s="29">
        <v>1</v>
      </c>
      <c r="BB315" s="29">
        <v>1</v>
      </c>
      <c r="BP315" s="29">
        <v>0</v>
      </c>
      <c r="BW315" s="93">
        <v>45627</v>
      </c>
      <c r="BY315" s="93">
        <v>45627</v>
      </c>
      <c r="BZ315" s="25" t="e">
        <f t="shared" si="5"/>
        <v>#N/A</v>
      </c>
    </row>
    <row r="316" spans="38:78" ht="18.75" x14ac:dyDescent="0.3">
      <c r="AL316" s="29">
        <v>0</v>
      </c>
      <c r="AV316" s="29">
        <v>0</v>
      </c>
      <c r="BB316" s="29">
        <v>0</v>
      </c>
      <c r="BP316" s="29">
        <v>0</v>
      </c>
      <c r="BW316" s="93">
        <v>45628</v>
      </c>
      <c r="BY316" s="93" t="str">
        <v>C</v>
      </c>
      <c r="BZ316" s="25">
        <f t="shared" si="5"/>
        <v>313</v>
      </c>
    </row>
    <row r="317" spans="38:78" ht="18.75" x14ac:dyDescent="0.3">
      <c r="AL317" s="29">
        <v>0</v>
      </c>
      <c r="AV317" s="29">
        <v>0</v>
      </c>
      <c r="BB317" s="29">
        <v>0</v>
      </c>
      <c r="BP317" s="29">
        <v>0</v>
      </c>
      <c r="BW317" s="93">
        <v>45629</v>
      </c>
      <c r="BY317" s="93" t="str">
        <v>C</v>
      </c>
      <c r="BZ317" s="25">
        <f t="shared" si="5"/>
        <v>314</v>
      </c>
    </row>
    <row r="318" spans="38:78" ht="18.75" x14ac:dyDescent="0.3">
      <c r="AL318" s="29">
        <v>0</v>
      </c>
      <c r="AV318" s="29">
        <v>0</v>
      </c>
      <c r="BB318" s="29">
        <v>0</v>
      </c>
      <c r="BP318" s="29">
        <v>0</v>
      </c>
      <c r="BW318" s="93">
        <v>45630</v>
      </c>
      <c r="BY318" s="93" t="str">
        <v>C</v>
      </c>
      <c r="BZ318" s="25">
        <f t="shared" si="5"/>
        <v>315</v>
      </c>
    </row>
    <row r="319" spans="38:78" ht="18.75" x14ac:dyDescent="0.3">
      <c r="AL319" s="29">
        <v>0</v>
      </c>
      <c r="AV319" s="29">
        <v>0</v>
      </c>
      <c r="BB319" s="29">
        <v>0</v>
      </c>
      <c r="BP319" s="29">
        <v>0</v>
      </c>
      <c r="BW319" s="93">
        <v>45631</v>
      </c>
      <c r="BY319" s="93">
        <v>45631</v>
      </c>
      <c r="BZ319" s="25" t="e">
        <f t="shared" si="5"/>
        <v>#N/A</v>
      </c>
    </row>
    <row r="320" spans="38:78" x14ac:dyDescent="0.25">
      <c r="AL320" s="29">
        <v>0</v>
      </c>
      <c r="AV320" s="29">
        <v>0</v>
      </c>
      <c r="BB320" s="29">
        <v>0</v>
      </c>
      <c r="BP320" s="29">
        <v>0</v>
      </c>
      <c r="BW320" s="93"/>
      <c r="BY320" s="93"/>
    </row>
    <row r="321" spans="38:77" x14ac:dyDescent="0.25">
      <c r="AL321" s="29">
        <v>0</v>
      </c>
      <c r="AV321" s="29">
        <v>0</v>
      </c>
      <c r="BB321" s="29">
        <v>0</v>
      </c>
      <c r="BP321" s="29">
        <v>0</v>
      </c>
      <c r="BW321" s="93"/>
      <c r="BY321" s="93"/>
    </row>
    <row r="322" spans="38:77" x14ac:dyDescent="0.25">
      <c r="AL322" s="29">
        <v>0</v>
      </c>
      <c r="AV322" s="29">
        <v>0</v>
      </c>
      <c r="BB322" s="29">
        <v>0</v>
      </c>
      <c r="BP322" s="29">
        <v>0</v>
      </c>
      <c r="BW322" s="93"/>
      <c r="BY322" s="93"/>
    </row>
    <row r="323" spans="38:77" x14ac:dyDescent="0.25">
      <c r="AL323" s="29">
        <v>0</v>
      </c>
      <c r="AV323" s="29">
        <v>1</v>
      </c>
      <c r="BB323" s="29">
        <v>0</v>
      </c>
      <c r="BP323" s="29">
        <v>0</v>
      </c>
      <c r="BW323" s="93"/>
      <c r="BY323" s="93"/>
    </row>
    <row r="324" spans="38:77" x14ac:dyDescent="0.25">
      <c r="AL324" s="29">
        <v>0</v>
      </c>
      <c r="AV324" s="29">
        <v>1</v>
      </c>
      <c r="BB324" s="29">
        <v>1</v>
      </c>
      <c r="BP324" s="29">
        <v>0</v>
      </c>
      <c r="BW324" s="93"/>
      <c r="BY324" s="93"/>
    </row>
    <row r="325" spans="38:77" x14ac:dyDescent="0.25">
      <c r="AL325" s="29">
        <v>0</v>
      </c>
      <c r="AV325" s="29">
        <v>0</v>
      </c>
      <c r="BB325" s="29">
        <v>0</v>
      </c>
      <c r="BP325" s="29">
        <v>0</v>
      </c>
      <c r="BW325" s="93"/>
      <c r="BY325" s="93"/>
    </row>
    <row r="326" spans="38:77" x14ac:dyDescent="0.25">
      <c r="AL326" s="29">
        <v>0</v>
      </c>
      <c r="AV326" s="29">
        <v>0</v>
      </c>
      <c r="BB326" s="29">
        <v>0</v>
      </c>
      <c r="BP326" s="29">
        <v>0</v>
      </c>
      <c r="BW326" s="93"/>
      <c r="BY326" s="93"/>
    </row>
    <row r="327" spans="38:77" x14ac:dyDescent="0.25">
      <c r="AL327" s="29">
        <v>0</v>
      </c>
      <c r="AV327" s="29">
        <v>0</v>
      </c>
      <c r="BB327" s="29">
        <v>0</v>
      </c>
      <c r="BP327" s="29">
        <v>0</v>
      </c>
      <c r="BW327" s="93"/>
      <c r="BY327" s="93"/>
    </row>
    <row r="328" spans="38:77" x14ac:dyDescent="0.25">
      <c r="AL328" s="29">
        <v>0</v>
      </c>
      <c r="AV328" s="29">
        <v>0</v>
      </c>
      <c r="BB328" s="29">
        <v>0</v>
      </c>
      <c r="BP328" s="29">
        <v>0</v>
      </c>
      <c r="BW328" s="93"/>
      <c r="BY328" s="93"/>
    </row>
    <row r="329" spans="38:77" x14ac:dyDescent="0.25">
      <c r="AL329" s="29">
        <v>0</v>
      </c>
      <c r="AV329" s="29">
        <v>0</v>
      </c>
      <c r="BB329" s="29">
        <v>0</v>
      </c>
      <c r="BP329" s="29">
        <v>0</v>
      </c>
      <c r="BW329" s="93"/>
      <c r="BY329" s="93"/>
    </row>
    <row r="330" spans="38:77" x14ac:dyDescent="0.25">
      <c r="AL330" s="29">
        <v>0</v>
      </c>
      <c r="AV330" s="29">
        <v>0</v>
      </c>
      <c r="BB330" s="29">
        <v>0</v>
      </c>
      <c r="BP330" s="29">
        <v>0</v>
      </c>
      <c r="BW330" s="93"/>
      <c r="BY330" s="93"/>
    </row>
    <row r="331" spans="38:77" x14ac:dyDescent="0.25">
      <c r="AL331" s="29">
        <v>0</v>
      </c>
      <c r="AV331" s="29">
        <v>0</v>
      </c>
      <c r="BB331" s="29">
        <v>0</v>
      </c>
      <c r="BP331" s="29">
        <v>0</v>
      </c>
      <c r="BW331" s="93"/>
      <c r="BY331" s="93"/>
    </row>
    <row r="332" spans="38:77" x14ac:dyDescent="0.25">
      <c r="AL332" s="29">
        <v>45463</v>
      </c>
      <c r="AV332" s="29">
        <v>0</v>
      </c>
      <c r="BB332" s="29">
        <v>0</v>
      </c>
      <c r="BP332" s="29">
        <v>0</v>
      </c>
      <c r="BW332" s="93"/>
      <c r="BY332" s="93"/>
    </row>
    <row r="333" spans="38:77" x14ac:dyDescent="0.25">
      <c r="AL333" s="29">
        <v>0</v>
      </c>
      <c r="AV333" s="29">
        <v>0</v>
      </c>
      <c r="BB333" s="29">
        <v>0</v>
      </c>
      <c r="BP333" s="29">
        <v>0</v>
      </c>
      <c r="BW333" s="93"/>
      <c r="BY333" s="93"/>
    </row>
    <row r="334" spans="38:77" x14ac:dyDescent="0.25">
      <c r="AL334" s="29">
        <v>0</v>
      </c>
      <c r="AV334" s="29">
        <v>0</v>
      </c>
      <c r="BB334" s="29">
        <v>0</v>
      </c>
      <c r="BP334" s="29">
        <v>0</v>
      </c>
      <c r="BW334" s="93"/>
      <c r="BY334" s="93"/>
    </row>
    <row r="335" spans="38:77" x14ac:dyDescent="0.25">
      <c r="AL335" s="29">
        <v>0</v>
      </c>
      <c r="AV335" s="29">
        <v>0</v>
      </c>
      <c r="BB335" s="29">
        <v>0</v>
      </c>
      <c r="BP335" s="29">
        <v>0</v>
      </c>
      <c r="BW335" s="93"/>
      <c r="BY335" s="93"/>
    </row>
    <row r="336" spans="38:77" x14ac:dyDescent="0.25">
      <c r="AL336" s="29">
        <v>0</v>
      </c>
      <c r="AV336" s="29">
        <v>0</v>
      </c>
      <c r="BB336" s="29">
        <v>0</v>
      </c>
      <c r="BP336" s="29">
        <v>0</v>
      </c>
      <c r="BW336" s="93"/>
      <c r="BY336" s="93"/>
    </row>
    <row r="337" spans="38:77" x14ac:dyDescent="0.25">
      <c r="AL337" s="29">
        <v>45495</v>
      </c>
      <c r="AV337" s="29">
        <v>0</v>
      </c>
      <c r="BB337" s="29">
        <v>0</v>
      </c>
      <c r="BP337" s="29">
        <v>0</v>
      </c>
      <c r="BW337" s="93"/>
      <c r="BY337" s="93"/>
    </row>
    <row r="338" spans="38:77" x14ac:dyDescent="0.25">
      <c r="AL338" s="29">
        <v>0</v>
      </c>
      <c r="AV338" s="29">
        <v>1</v>
      </c>
      <c r="BB338" s="29">
        <v>1</v>
      </c>
      <c r="BP338" s="29">
        <v>0</v>
      </c>
      <c r="BW338" s="93"/>
      <c r="BY338" s="93"/>
    </row>
    <row r="339" spans="38:77" x14ac:dyDescent="0.25">
      <c r="AL339" s="29">
        <v>0</v>
      </c>
      <c r="AV339" s="29">
        <v>0</v>
      </c>
      <c r="BB339" s="29">
        <v>0</v>
      </c>
      <c r="BP339" s="29">
        <v>0</v>
      </c>
      <c r="BW339" s="93"/>
      <c r="BY339" s="93"/>
    </row>
    <row r="340" spans="38:77" x14ac:dyDescent="0.25">
      <c r="AL340" s="29">
        <v>45498</v>
      </c>
      <c r="AV340" s="29">
        <v>1</v>
      </c>
      <c r="BB340" s="29">
        <v>1</v>
      </c>
      <c r="BP340" s="29">
        <v>0</v>
      </c>
      <c r="BW340" s="93"/>
      <c r="BY340" s="93"/>
    </row>
    <row r="341" spans="38:77" x14ac:dyDescent="0.25">
      <c r="AL341" s="29">
        <v>0</v>
      </c>
      <c r="AV341" s="29">
        <v>1</v>
      </c>
      <c r="BB341" s="29">
        <v>0</v>
      </c>
      <c r="BP341" s="29">
        <v>0</v>
      </c>
      <c r="BW341" s="93"/>
      <c r="BY341" s="93"/>
    </row>
    <row r="342" spans="38:77" x14ac:dyDescent="0.25">
      <c r="AL342" s="29">
        <v>0</v>
      </c>
      <c r="AV342" s="29">
        <v>0</v>
      </c>
      <c r="BB342" s="29">
        <v>0</v>
      </c>
      <c r="BP342" s="29">
        <v>0</v>
      </c>
      <c r="BW342" s="93"/>
      <c r="BY342" s="93"/>
    </row>
    <row r="343" spans="38:77" x14ac:dyDescent="0.25">
      <c r="AL343" s="29">
        <v>0</v>
      </c>
      <c r="AV343" s="29">
        <v>0</v>
      </c>
      <c r="BB343" s="29">
        <v>0</v>
      </c>
      <c r="BP343" s="29">
        <v>0</v>
      </c>
      <c r="BW343" s="93"/>
      <c r="BY343" s="93"/>
    </row>
    <row r="344" spans="38:77" x14ac:dyDescent="0.25">
      <c r="AL344" s="29">
        <v>0</v>
      </c>
      <c r="AV344" s="29">
        <v>0</v>
      </c>
      <c r="BB344" s="29">
        <v>0</v>
      </c>
      <c r="BP344" s="29">
        <v>0</v>
      </c>
      <c r="BW344" s="93"/>
      <c r="BY344" s="93"/>
    </row>
    <row r="345" spans="38:77" x14ac:dyDescent="0.25">
      <c r="AL345" s="29">
        <v>0</v>
      </c>
      <c r="AV345" s="29">
        <v>0</v>
      </c>
      <c r="BB345" s="29">
        <v>0</v>
      </c>
      <c r="BP345" s="29">
        <v>0</v>
      </c>
      <c r="BW345" s="93"/>
      <c r="BY345" s="93"/>
    </row>
    <row r="346" spans="38:77" x14ac:dyDescent="0.25">
      <c r="AL346" s="29">
        <v>0</v>
      </c>
      <c r="AV346" s="29">
        <v>1</v>
      </c>
      <c r="BB346" s="29">
        <v>0</v>
      </c>
      <c r="BP346" s="29">
        <v>0</v>
      </c>
      <c r="BW346" s="93"/>
      <c r="BY346" s="93"/>
    </row>
    <row r="347" spans="38:77" x14ac:dyDescent="0.25">
      <c r="AL347" s="29">
        <v>0</v>
      </c>
      <c r="AV347" s="29">
        <v>0</v>
      </c>
      <c r="BB347" s="29">
        <v>0</v>
      </c>
      <c r="BP347" s="29">
        <v>0</v>
      </c>
      <c r="BW347" s="93"/>
      <c r="BY347" s="93"/>
    </row>
    <row r="348" spans="38:77" x14ac:dyDescent="0.25">
      <c r="AL348" s="29">
        <v>0</v>
      </c>
      <c r="AV348" s="29">
        <v>0</v>
      </c>
      <c r="BB348" s="29">
        <v>0</v>
      </c>
      <c r="BP348" s="29">
        <v>0</v>
      </c>
      <c r="BW348" s="93"/>
      <c r="BY348" s="93"/>
    </row>
    <row r="349" spans="38:77" x14ac:dyDescent="0.25">
      <c r="AL349" s="29">
        <v>0</v>
      </c>
      <c r="AV349" s="29">
        <v>0</v>
      </c>
      <c r="BB349" s="29">
        <v>0</v>
      </c>
      <c r="BP349" s="29">
        <v>0</v>
      </c>
      <c r="BW349" s="93"/>
      <c r="BY349" s="93"/>
    </row>
    <row r="350" spans="38:77" x14ac:dyDescent="0.25">
      <c r="AL350" s="29">
        <v>0</v>
      </c>
      <c r="AV350" s="29">
        <v>0</v>
      </c>
      <c r="BB350" s="29">
        <v>0</v>
      </c>
      <c r="BP350" s="29">
        <v>0</v>
      </c>
      <c r="BW350" s="93"/>
      <c r="BY350" s="93"/>
    </row>
    <row r="351" spans="38:77" x14ac:dyDescent="0.25">
      <c r="AL351" s="29">
        <v>0</v>
      </c>
      <c r="AV351" s="29">
        <v>1</v>
      </c>
      <c r="BB351" s="29">
        <v>0</v>
      </c>
      <c r="BP351" s="29">
        <v>0</v>
      </c>
      <c r="BW351" s="93"/>
      <c r="BY351" s="93"/>
    </row>
    <row r="352" spans="38:77" x14ac:dyDescent="0.25">
      <c r="AL352" s="29">
        <v>0</v>
      </c>
      <c r="AV352" s="29">
        <v>0</v>
      </c>
      <c r="BB352" s="29">
        <v>0</v>
      </c>
      <c r="BP352" s="29">
        <v>0</v>
      </c>
      <c r="BW352" s="93"/>
      <c r="BY352" s="93"/>
    </row>
    <row r="353" spans="38:77" x14ac:dyDescent="0.25">
      <c r="AL353" s="29">
        <v>0</v>
      </c>
      <c r="AV353" s="29">
        <v>0</v>
      </c>
      <c r="BB353" s="29">
        <v>0</v>
      </c>
      <c r="BP353" s="29">
        <v>0</v>
      </c>
      <c r="BW353" s="93"/>
      <c r="BY353" s="93"/>
    </row>
    <row r="354" spans="38:77" x14ac:dyDescent="0.25">
      <c r="AL354" s="29">
        <v>0</v>
      </c>
      <c r="AV354" s="29">
        <v>0</v>
      </c>
      <c r="BB354" s="29">
        <v>0</v>
      </c>
      <c r="BP354" s="29">
        <v>0</v>
      </c>
      <c r="BW354" s="93"/>
      <c r="BY354" s="93"/>
    </row>
    <row r="355" spans="38:77" x14ac:dyDescent="0.25">
      <c r="AL355" s="29">
        <v>45442</v>
      </c>
      <c r="AV355" s="29">
        <v>1</v>
      </c>
      <c r="BB355" s="29">
        <v>0</v>
      </c>
      <c r="BP355" s="29">
        <v>0</v>
      </c>
      <c r="BW355" s="93"/>
      <c r="BY355" s="93"/>
    </row>
    <row r="356" spans="38:77" x14ac:dyDescent="0.25">
      <c r="AL356" s="29">
        <v>0</v>
      </c>
      <c r="AV356" s="29">
        <v>0</v>
      </c>
      <c r="BB356" s="29">
        <v>0</v>
      </c>
      <c r="BP356" s="29">
        <v>0</v>
      </c>
      <c r="BW356" s="93"/>
      <c r="BY356" s="93"/>
    </row>
    <row r="357" spans="38:77" x14ac:dyDescent="0.25">
      <c r="AL357" s="29">
        <v>0</v>
      </c>
      <c r="AV357" s="29">
        <v>0</v>
      </c>
      <c r="BB357" s="29">
        <v>0</v>
      </c>
      <c r="BP357" s="29">
        <v>0</v>
      </c>
      <c r="BW357" s="93"/>
      <c r="BY357" s="93"/>
    </row>
    <row r="358" spans="38:77" x14ac:dyDescent="0.25">
      <c r="AL358" s="29">
        <v>0</v>
      </c>
      <c r="AV358" s="29">
        <v>0</v>
      </c>
      <c r="BB358" s="29">
        <v>0</v>
      </c>
      <c r="BP358" s="29">
        <v>0</v>
      </c>
      <c r="BW358" s="93"/>
      <c r="BY358" s="93"/>
    </row>
    <row r="359" spans="38:77" x14ac:dyDescent="0.25">
      <c r="AL359" s="29">
        <v>0</v>
      </c>
      <c r="AV359" s="29">
        <v>0</v>
      </c>
      <c r="BB359" s="29">
        <v>0</v>
      </c>
      <c r="BP359" s="29">
        <v>0</v>
      </c>
      <c r="BW359" s="93"/>
      <c r="BY359" s="93"/>
    </row>
    <row r="360" spans="38:77" x14ac:dyDescent="0.25">
      <c r="AL360" s="29">
        <v>0</v>
      </c>
      <c r="AV360" s="29">
        <v>1</v>
      </c>
      <c r="BB360" s="29">
        <v>0</v>
      </c>
      <c r="BP360" s="29">
        <v>0</v>
      </c>
      <c r="BW360" s="93"/>
      <c r="BY360" s="93"/>
    </row>
    <row r="361" spans="38:77" x14ac:dyDescent="0.25">
      <c r="AL361" s="29">
        <v>0</v>
      </c>
      <c r="AV361" s="29">
        <v>0</v>
      </c>
      <c r="BB361" s="29">
        <v>0</v>
      </c>
      <c r="BP361" s="29">
        <v>0</v>
      </c>
      <c r="BW361" s="93"/>
      <c r="BY361" s="93"/>
    </row>
    <row r="362" spans="38:77" x14ac:dyDescent="0.25">
      <c r="AL362" s="29">
        <v>0</v>
      </c>
      <c r="AV362" s="29">
        <v>0</v>
      </c>
      <c r="BB362" s="29">
        <v>0</v>
      </c>
      <c r="BP362" s="29">
        <v>0</v>
      </c>
      <c r="BW362" s="93"/>
      <c r="BY362" s="93"/>
    </row>
    <row r="363" spans="38:77" x14ac:dyDescent="0.25">
      <c r="AL363" s="29">
        <v>0</v>
      </c>
      <c r="AV363" s="29">
        <v>1</v>
      </c>
      <c r="BB363" s="29">
        <v>0</v>
      </c>
      <c r="BP363" s="29">
        <v>0</v>
      </c>
      <c r="BW363" s="93"/>
      <c r="BY363" s="93"/>
    </row>
    <row r="364" spans="38:77" x14ac:dyDescent="0.25">
      <c r="AL364" s="29">
        <v>0</v>
      </c>
      <c r="AV364" s="29">
        <v>1</v>
      </c>
      <c r="BB364" s="29">
        <v>0</v>
      </c>
      <c r="BP364" s="29">
        <v>0</v>
      </c>
      <c r="BW364" s="93"/>
      <c r="BY364" s="93"/>
    </row>
    <row r="365" spans="38:77" x14ac:dyDescent="0.25">
      <c r="AL365" s="29">
        <v>0</v>
      </c>
      <c r="AV365" s="29">
        <v>0</v>
      </c>
      <c r="BB365" s="29">
        <v>0</v>
      </c>
      <c r="BP365" s="29">
        <v>0</v>
      </c>
      <c r="BW365" s="93"/>
      <c r="BY365" s="93"/>
    </row>
    <row r="366" spans="38:77" x14ac:dyDescent="0.25">
      <c r="AL366" s="29">
        <v>0</v>
      </c>
      <c r="AV366" s="29">
        <v>0</v>
      </c>
      <c r="BB366" s="29">
        <v>0</v>
      </c>
      <c r="BP366" s="29">
        <v>0</v>
      </c>
      <c r="BW366" s="93"/>
      <c r="BY366" s="93"/>
    </row>
    <row r="367" spans="38:77" x14ac:dyDescent="0.25">
      <c r="AL367" s="29">
        <v>0</v>
      </c>
      <c r="AV367" s="29">
        <v>0</v>
      </c>
      <c r="BB367" s="29">
        <v>0</v>
      </c>
      <c r="BP367" s="29">
        <v>0</v>
      </c>
      <c r="BW367" s="93"/>
      <c r="BY367" s="93"/>
    </row>
    <row r="368" spans="38:77" x14ac:dyDescent="0.25">
      <c r="AL368" s="29">
        <v>0</v>
      </c>
      <c r="AV368" s="29">
        <v>1</v>
      </c>
      <c r="BB368" s="29">
        <v>1</v>
      </c>
      <c r="BP368" s="29">
        <v>0</v>
      </c>
      <c r="BW368" s="93"/>
      <c r="BY368" s="93"/>
    </row>
    <row r="369" spans="38:77" x14ac:dyDescent="0.25">
      <c r="AL369" s="29">
        <v>0</v>
      </c>
      <c r="AV369" s="29">
        <v>0</v>
      </c>
      <c r="BB369" s="29">
        <v>0</v>
      </c>
      <c r="BP369" s="29">
        <v>0</v>
      </c>
      <c r="BW369" s="93"/>
      <c r="BY369" s="93"/>
    </row>
    <row r="370" spans="38:77" x14ac:dyDescent="0.25">
      <c r="AL370" s="29">
        <v>0</v>
      </c>
      <c r="AV370" s="29">
        <v>0</v>
      </c>
      <c r="BB370" s="29">
        <v>0</v>
      </c>
      <c r="BP370" s="29">
        <v>0</v>
      </c>
      <c r="BW370" s="93"/>
      <c r="BY370" s="93"/>
    </row>
    <row r="371" spans="38:77" x14ac:dyDescent="0.25">
      <c r="AL371" s="29">
        <v>0</v>
      </c>
      <c r="AV371" s="29">
        <v>0</v>
      </c>
      <c r="BB371" s="29">
        <v>0</v>
      </c>
      <c r="BP371" s="29">
        <v>0</v>
      </c>
      <c r="BW371" s="93"/>
      <c r="BY371" s="93"/>
    </row>
    <row r="372" spans="38:77" x14ac:dyDescent="0.25">
      <c r="AL372" s="29">
        <v>0</v>
      </c>
      <c r="AV372" s="29">
        <v>0</v>
      </c>
      <c r="BB372" s="29">
        <v>0</v>
      </c>
      <c r="BP372" s="29">
        <v>0</v>
      </c>
      <c r="BW372" s="93"/>
      <c r="BY372" s="93"/>
    </row>
    <row r="373" spans="38:77" x14ac:dyDescent="0.25">
      <c r="AL373" s="29">
        <v>45533</v>
      </c>
      <c r="AV373" s="29">
        <v>0</v>
      </c>
      <c r="BB373" s="29">
        <v>0</v>
      </c>
      <c r="BP373" s="29">
        <v>0</v>
      </c>
      <c r="BW373" s="93"/>
      <c r="BY373" s="93"/>
    </row>
    <row r="374" spans="38:77" x14ac:dyDescent="0.25">
      <c r="AL374" s="29">
        <v>0</v>
      </c>
      <c r="AV374" s="29">
        <v>0</v>
      </c>
      <c r="BB374" s="29">
        <v>0</v>
      </c>
      <c r="BP374" s="29">
        <v>0</v>
      </c>
      <c r="BW374" s="93"/>
      <c r="BY374" s="93"/>
    </row>
    <row r="375" spans="38:77" x14ac:dyDescent="0.25">
      <c r="AL375" s="29">
        <v>0</v>
      </c>
      <c r="AV375" s="29">
        <v>0</v>
      </c>
      <c r="BB375" s="29">
        <v>0</v>
      </c>
      <c r="BP375" s="29">
        <v>0</v>
      </c>
      <c r="BW375" s="93"/>
      <c r="BY375" s="93"/>
    </row>
    <row r="376" spans="38:77" x14ac:dyDescent="0.25">
      <c r="AL376" s="29">
        <v>0</v>
      </c>
      <c r="AV376" s="29">
        <v>0</v>
      </c>
      <c r="BB376" s="29">
        <v>0</v>
      </c>
      <c r="BP376" s="29">
        <v>0</v>
      </c>
      <c r="BW376" s="93"/>
      <c r="BY376" s="93"/>
    </row>
    <row r="377" spans="38:77" x14ac:dyDescent="0.25">
      <c r="AL377" s="29">
        <v>0</v>
      </c>
      <c r="AV377" s="29">
        <v>0</v>
      </c>
      <c r="BB377" s="29">
        <v>0</v>
      </c>
      <c r="BP377" s="29">
        <v>0</v>
      </c>
      <c r="BW377" s="93"/>
      <c r="BY377" s="93"/>
    </row>
    <row r="378" spans="38:77" x14ac:dyDescent="0.25">
      <c r="AL378" s="29">
        <v>0</v>
      </c>
      <c r="AV378" s="29">
        <v>0</v>
      </c>
      <c r="BB378" s="29">
        <v>0</v>
      </c>
      <c r="BP378" s="29">
        <v>0</v>
      </c>
      <c r="BW378" s="91"/>
      <c r="BY378" s="91"/>
    </row>
    <row r="379" spans="38:77" x14ac:dyDescent="0.25">
      <c r="AL379" s="29">
        <v>0</v>
      </c>
      <c r="AV379" s="29">
        <v>0</v>
      </c>
      <c r="BB379" s="29">
        <v>0</v>
      </c>
      <c r="BP379" s="29">
        <v>0</v>
      </c>
      <c r="BW379" s="91"/>
      <c r="BY379" s="91"/>
    </row>
    <row r="380" spans="38:77" x14ac:dyDescent="0.25">
      <c r="AL380" s="29">
        <v>0</v>
      </c>
      <c r="AV380" s="29">
        <v>0</v>
      </c>
      <c r="BB380" s="29">
        <v>0</v>
      </c>
      <c r="BP380" s="29">
        <v>0</v>
      </c>
      <c r="BW380" s="91"/>
      <c r="BY380" s="91"/>
    </row>
    <row r="381" spans="38:77" x14ac:dyDescent="0.25">
      <c r="AL381" s="29">
        <v>0</v>
      </c>
      <c r="AV381" s="29">
        <v>0</v>
      </c>
      <c r="BB381" s="29">
        <v>0</v>
      </c>
      <c r="BP381" s="29">
        <v>0</v>
      </c>
      <c r="BW381" s="91"/>
      <c r="BY381" s="91"/>
    </row>
    <row r="382" spans="38:77" x14ac:dyDescent="0.25">
      <c r="AL382" s="29">
        <v>0</v>
      </c>
      <c r="AV382" s="29">
        <v>0</v>
      </c>
      <c r="BB382" s="29">
        <v>0</v>
      </c>
      <c r="BP382" s="29">
        <v>0</v>
      </c>
      <c r="BW382" s="91"/>
      <c r="BY382" s="91"/>
    </row>
    <row r="383" spans="38:77" x14ac:dyDescent="0.25">
      <c r="AL383" s="29">
        <v>0</v>
      </c>
      <c r="AV383" s="29">
        <v>0</v>
      </c>
      <c r="BB383" s="29">
        <v>0</v>
      </c>
      <c r="BP383" s="29">
        <v>0</v>
      </c>
      <c r="BW383" s="91"/>
      <c r="BY383" s="91"/>
    </row>
    <row r="384" spans="38:77" x14ac:dyDescent="0.25">
      <c r="AL384" s="29">
        <v>0</v>
      </c>
      <c r="AV384" s="29">
        <v>0</v>
      </c>
      <c r="BB384" s="29">
        <v>0</v>
      </c>
      <c r="BP384" s="29">
        <v>0</v>
      </c>
      <c r="BW384" s="91"/>
      <c r="BY384" s="91"/>
    </row>
    <row r="385" spans="38:77" x14ac:dyDescent="0.25">
      <c r="AL385" s="29">
        <v>0</v>
      </c>
      <c r="AV385" s="29">
        <v>0</v>
      </c>
      <c r="BB385" s="29">
        <v>0</v>
      </c>
      <c r="BP385" s="29">
        <v>0</v>
      </c>
      <c r="BW385" s="91"/>
      <c r="BY385" s="91"/>
    </row>
    <row r="386" spans="38:77" x14ac:dyDescent="0.25">
      <c r="AL386" s="29">
        <v>0</v>
      </c>
      <c r="AV386" s="29">
        <v>0</v>
      </c>
      <c r="BB386" s="29">
        <v>0</v>
      </c>
      <c r="BP386" s="29">
        <v>0</v>
      </c>
      <c r="BW386" s="91"/>
      <c r="BY386" s="91"/>
    </row>
    <row r="387" spans="38:77" x14ac:dyDescent="0.25">
      <c r="AL387" s="29">
        <v>0</v>
      </c>
      <c r="AV387" s="29">
        <v>0</v>
      </c>
      <c r="BB387" s="29">
        <v>0</v>
      </c>
      <c r="BP387" s="29">
        <v>0</v>
      </c>
      <c r="BW387" s="91"/>
      <c r="BY387" s="91"/>
    </row>
    <row r="388" spans="38:77" x14ac:dyDescent="0.25">
      <c r="AL388" s="29">
        <v>0</v>
      </c>
      <c r="AV388" s="29">
        <v>0</v>
      </c>
      <c r="BB388" s="29">
        <v>0</v>
      </c>
      <c r="BP388" s="29">
        <v>0</v>
      </c>
      <c r="BW388" s="91"/>
      <c r="BY388" s="91"/>
    </row>
    <row r="389" spans="38:77" x14ac:dyDescent="0.25">
      <c r="AL389" s="29">
        <v>0</v>
      </c>
      <c r="AV389" s="29">
        <v>0</v>
      </c>
      <c r="BB389" s="29">
        <v>0</v>
      </c>
      <c r="BP389" s="29">
        <v>0</v>
      </c>
      <c r="BW389" s="91"/>
      <c r="BY389" s="91"/>
    </row>
    <row r="390" spans="38:77" x14ac:dyDescent="0.25">
      <c r="AL390" s="29">
        <v>0</v>
      </c>
      <c r="AV390" s="29">
        <v>0</v>
      </c>
      <c r="BB390" s="29">
        <v>0</v>
      </c>
      <c r="BP390" s="29">
        <v>0</v>
      </c>
      <c r="BW390" s="91"/>
      <c r="BY390" s="91"/>
    </row>
    <row r="391" spans="38:77" x14ac:dyDescent="0.25">
      <c r="AL391" s="29">
        <v>0</v>
      </c>
      <c r="AV391" s="29">
        <v>0</v>
      </c>
      <c r="BB391" s="29">
        <v>0</v>
      </c>
      <c r="BP391" s="29">
        <v>0</v>
      </c>
      <c r="BW391" s="91"/>
      <c r="BY391" s="91"/>
    </row>
    <row r="392" spans="38:77" x14ac:dyDescent="0.25">
      <c r="AL392" s="29">
        <v>0</v>
      </c>
      <c r="AV392" s="29">
        <v>0</v>
      </c>
      <c r="BB392" s="29">
        <v>0</v>
      </c>
      <c r="BP392" s="29">
        <v>0</v>
      </c>
      <c r="BW392" s="91"/>
      <c r="BY392" s="91"/>
    </row>
    <row r="393" spans="38:77" x14ac:dyDescent="0.25">
      <c r="AL393" s="29">
        <v>0</v>
      </c>
      <c r="AV393" s="29">
        <v>0</v>
      </c>
      <c r="BB393" s="29">
        <v>0</v>
      </c>
      <c r="BP393" s="29">
        <v>0</v>
      </c>
      <c r="BW393" s="91"/>
      <c r="BY393" s="91"/>
    </row>
    <row r="394" spans="38:77" x14ac:dyDescent="0.25">
      <c r="AL394" s="29">
        <v>0</v>
      </c>
      <c r="AV394" s="29">
        <v>0</v>
      </c>
      <c r="BB394" s="29">
        <v>0</v>
      </c>
      <c r="BP394" s="29">
        <v>0</v>
      </c>
      <c r="BW394" s="91"/>
      <c r="BY394" s="91"/>
    </row>
    <row r="395" spans="38:77" x14ac:dyDescent="0.25">
      <c r="AL395" s="29">
        <v>0</v>
      </c>
      <c r="AV395" s="29">
        <v>0</v>
      </c>
      <c r="BB395" s="29">
        <v>0</v>
      </c>
      <c r="BP395" s="29">
        <v>0</v>
      </c>
      <c r="BW395" s="91"/>
      <c r="BY395" s="91"/>
    </row>
    <row r="396" spans="38:77" x14ac:dyDescent="0.25">
      <c r="AL396" s="29">
        <v>0</v>
      </c>
      <c r="AV396" s="29">
        <v>0</v>
      </c>
      <c r="BB396" s="29">
        <v>0</v>
      </c>
      <c r="BP396" s="29">
        <v>0</v>
      </c>
      <c r="BW396" s="91"/>
      <c r="BY396" s="91"/>
    </row>
    <row r="397" spans="38:77" x14ac:dyDescent="0.25">
      <c r="AL397" s="29">
        <v>0</v>
      </c>
      <c r="AV397" s="29">
        <v>0</v>
      </c>
      <c r="BB397" s="29">
        <v>0</v>
      </c>
      <c r="BP397" s="29">
        <v>0</v>
      </c>
      <c r="BW397" s="91"/>
      <c r="BY397" s="91"/>
    </row>
    <row r="398" spans="38:77" x14ac:dyDescent="0.25">
      <c r="AL398" s="29">
        <v>0</v>
      </c>
      <c r="AV398" s="29">
        <v>0</v>
      </c>
      <c r="BB398" s="29">
        <v>0</v>
      </c>
      <c r="BP398" s="29">
        <v>0</v>
      </c>
      <c r="BW398" s="91"/>
      <c r="BY398" s="91"/>
    </row>
    <row r="399" spans="38:77" x14ac:dyDescent="0.25">
      <c r="AL399" s="29">
        <v>0</v>
      </c>
      <c r="AV399" s="29">
        <v>0</v>
      </c>
      <c r="BB399" s="29">
        <v>0</v>
      </c>
      <c r="BP399" s="29">
        <v>0</v>
      </c>
      <c r="BW399" s="91"/>
      <c r="BY399" s="91"/>
    </row>
    <row r="400" spans="38:77" x14ac:dyDescent="0.25">
      <c r="AL400" s="29">
        <v>0</v>
      </c>
      <c r="AV400" s="29">
        <v>0</v>
      </c>
      <c r="BB400" s="29">
        <v>0</v>
      </c>
      <c r="BP400" s="29">
        <v>0</v>
      </c>
      <c r="BW400" s="91"/>
      <c r="BY400" s="91"/>
    </row>
    <row r="401" spans="38:77" x14ac:dyDescent="0.25">
      <c r="AL401" s="29">
        <v>0</v>
      </c>
      <c r="AV401" s="29">
        <v>1</v>
      </c>
      <c r="BB401" s="29">
        <v>0</v>
      </c>
      <c r="BP401" s="29">
        <v>0</v>
      </c>
      <c r="BW401" s="91"/>
      <c r="BY401" s="91"/>
    </row>
    <row r="402" spans="38:77" x14ac:dyDescent="0.25">
      <c r="AL402" s="29">
        <v>0</v>
      </c>
      <c r="AV402" s="29">
        <v>0</v>
      </c>
      <c r="BB402" s="29">
        <v>0</v>
      </c>
      <c r="BP402" s="29">
        <v>0</v>
      </c>
      <c r="BW402" s="91"/>
      <c r="BY402" s="91"/>
    </row>
    <row r="403" spans="38:77" x14ac:dyDescent="0.25">
      <c r="AL403" s="29">
        <v>0</v>
      </c>
      <c r="AV403" s="29">
        <v>0</v>
      </c>
      <c r="BB403" s="29">
        <v>0</v>
      </c>
      <c r="BP403" s="29">
        <v>0</v>
      </c>
      <c r="BW403" s="91"/>
      <c r="BY403" s="91"/>
    </row>
    <row r="404" spans="38:77" x14ac:dyDescent="0.25">
      <c r="AL404" s="29">
        <v>0</v>
      </c>
      <c r="AV404" s="29">
        <v>0</v>
      </c>
      <c r="BB404" s="29">
        <v>0</v>
      </c>
      <c r="BP404" s="29">
        <v>0</v>
      </c>
      <c r="BW404" s="91"/>
      <c r="BY404" s="91"/>
    </row>
    <row r="405" spans="38:77" x14ac:dyDescent="0.25">
      <c r="AL405" s="29">
        <v>0</v>
      </c>
      <c r="AV405" s="29">
        <v>0</v>
      </c>
      <c r="BB405" s="29">
        <v>0</v>
      </c>
      <c r="BP405" s="29">
        <v>0</v>
      </c>
      <c r="BW405" s="91"/>
      <c r="BY405" s="91"/>
    </row>
    <row r="406" spans="38:77" x14ac:dyDescent="0.25">
      <c r="AL406" s="29">
        <v>0</v>
      </c>
      <c r="AV406" s="29">
        <v>0</v>
      </c>
      <c r="BB406" s="29">
        <v>0</v>
      </c>
      <c r="BP406" s="29">
        <v>0</v>
      </c>
      <c r="BW406" s="91"/>
      <c r="BY406" s="91"/>
    </row>
    <row r="407" spans="38:77" x14ac:dyDescent="0.25">
      <c r="AL407" s="29">
        <v>0</v>
      </c>
      <c r="AV407" s="29">
        <v>0</v>
      </c>
      <c r="BB407" s="29">
        <v>0</v>
      </c>
      <c r="BP407" s="29">
        <v>0</v>
      </c>
      <c r="BW407" s="91"/>
      <c r="BY407" s="91"/>
    </row>
    <row r="408" spans="38:77" x14ac:dyDescent="0.25">
      <c r="AL408" s="29">
        <v>0</v>
      </c>
      <c r="AV408" s="29">
        <v>0</v>
      </c>
      <c r="BB408" s="29">
        <v>0</v>
      </c>
      <c r="BP408" s="29">
        <v>0</v>
      </c>
      <c r="BW408" s="91"/>
      <c r="BY408" s="91"/>
    </row>
    <row r="409" spans="38:77" x14ac:dyDescent="0.25">
      <c r="AL409" s="29">
        <v>0</v>
      </c>
      <c r="AV409" s="29">
        <v>1</v>
      </c>
      <c r="BB409" s="29">
        <v>0</v>
      </c>
      <c r="BP409" s="29">
        <v>0</v>
      </c>
      <c r="BW409" s="91"/>
      <c r="BY409" s="91"/>
    </row>
    <row r="410" spans="38:77" x14ac:dyDescent="0.25">
      <c r="AL410" s="29">
        <v>0</v>
      </c>
      <c r="AV410" s="29">
        <v>0</v>
      </c>
      <c r="BB410" s="29">
        <v>0</v>
      </c>
      <c r="BP410" s="29">
        <v>0</v>
      </c>
      <c r="BW410" s="91"/>
      <c r="BY410" s="91"/>
    </row>
    <row r="411" spans="38:77" x14ac:dyDescent="0.25">
      <c r="AL411" s="29">
        <v>0</v>
      </c>
      <c r="AV411" s="29">
        <v>0</v>
      </c>
      <c r="BB411" s="29">
        <v>0</v>
      </c>
      <c r="BP411" s="29">
        <v>0</v>
      </c>
      <c r="BW411" s="91"/>
      <c r="BY411" s="91"/>
    </row>
    <row r="412" spans="38:77" x14ac:dyDescent="0.25">
      <c r="AL412" s="29">
        <v>0</v>
      </c>
      <c r="AV412" s="29">
        <v>1</v>
      </c>
      <c r="BB412" s="29">
        <v>0</v>
      </c>
      <c r="BP412" s="29">
        <v>0</v>
      </c>
      <c r="BW412" s="91"/>
      <c r="BY412" s="91"/>
    </row>
    <row r="413" spans="38:77" x14ac:dyDescent="0.25">
      <c r="AL413" s="29">
        <v>0</v>
      </c>
      <c r="AV413" s="29">
        <v>0</v>
      </c>
      <c r="BB413" s="29">
        <v>0</v>
      </c>
      <c r="BP413" s="29">
        <v>0</v>
      </c>
      <c r="BW413" s="91"/>
      <c r="BY413" s="91"/>
    </row>
    <row r="414" spans="38:77" x14ac:dyDescent="0.25">
      <c r="AL414" s="29">
        <v>0</v>
      </c>
      <c r="AV414" s="29">
        <v>1</v>
      </c>
      <c r="BB414" s="29">
        <v>0</v>
      </c>
      <c r="BP414" s="29">
        <v>0</v>
      </c>
      <c r="BW414" s="91"/>
      <c r="BY414" s="91"/>
    </row>
    <row r="415" spans="38:77" x14ac:dyDescent="0.25">
      <c r="AL415" s="29">
        <v>0</v>
      </c>
      <c r="AV415" s="29">
        <v>0</v>
      </c>
      <c r="BB415" s="29">
        <v>0</v>
      </c>
      <c r="BP415" s="29">
        <v>0</v>
      </c>
      <c r="BW415" s="91"/>
      <c r="BY415" s="91"/>
    </row>
    <row r="416" spans="38:77" x14ac:dyDescent="0.25">
      <c r="AL416" s="29">
        <v>0</v>
      </c>
      <c r="AV416" s="29">
        <v>0</v>
      </c>
      <c r="BB416" s="29">
        <v>0</v>
      </c>
      <c r="BP416" s="29">
        <v>0</v>
      </c>
      <c r="BW416" s="91"/>
      <c r="BY416" s="91"/>
    </row>
    <row r="417" spans="38:77" x14ac:dyDescent="0.25">
      <c r="AL417" s="29">
        <v>0</v>
      </c>
      <c r="AV417" s="29">
        <v>0</v>
      </c>
      <c r="BB417" s="29">
        <v>0</v>
      </c>
      <c r="BP417" s="29">
        <v>0</v>
      </c>
      <c r="BW417" s="91"/>
      <c r="BY417" s="91"/>
    </row>
    <row r="418" spans="38:77" x14ac:dyDescent="0.25">
      <c r="AL418" s="29">
        <v>0</v>
      </c>
      <c r="AV418" s="29">
        <v>1</v>
      </c>
      <c r="BB418" s="29">
        <v>0</v>
      </c>
      <c r="BP418" s="29">
        <v>0</v>
      </c>
      <c r="BW418" s="91"/>
      <c r="BY418" s="91"/>
    </row>
    <row r="419" spans="38:77" x14ac:dyDescent="0.25">
      <c r="AL419" s="29">
        <v>0</v>
      </c>
      <c r="AV419" s="29">
        <v>0</v>
      </c>
      <c r="BB419" s="29">
        <v>0</v>
      </c>
      <c r="BP419" s="29">
        <v>0</v>
      </c>
      <c r="BW419" s="91"/>
      <c r="BY419" s="91"/>
    </row>
    <row r="420" spans="38:77" x14ac:dyDescent="0.25">
      <c r="AL420" s="29">
        <v>0</v>
      </c>
      <c r="AV420" s="29">
        <v>0</v>
      </c>
      <c r="BB420" s="29">
        <v>0</v>
      </c>
      <c r="BP420" s="29">
        <v>0</v>
      </c>
      <c r="BW420" s="91"/>
      <c r="BY420" s="91"/>
    </row>
    <row r="421" spans="38:77" x14ac:dyDescent="0.25">
      <c r="AL421" s="29">
        <v>0</v>
      </c>
      <c r="AV421" s="29">
        <v>0</v>
      </c>
      <c r="BB421" s="29">
        <v>0</v>
      </c>
      <c r="BP421" s="29">
        <v>0</v>
      </c>
      <c r="BW421" s="91"/>
      <c r="BY421" s="91"/>
    </row>
    <row r="422" spans="38:77" x14ac:dyDescent="0.25">
      <c r="AL422" s="29">
        <v>0</v>
      </c>
      <c r="AV422" s="29">
        <v>1</v>
      </c>
      <c r="BB422" s="29">
        <v>0</v>
      </c>
      <c r="BP422" s="29">
        <v>0</v>
      </c>
      <c r="BW422" s="91"/>
      <c r="BY422" s="91"/>
    </row>
    <row r="423" spans="38:77" x14ac:dyDescent="0.25">
      <c r="AL423" s="29">
        <v>0</v>
      </c>
      <c r="AV423" s="29">
        <v>0</v>
      </c>
      <c r="BB423" s="29">
        <v>0</v>
      </c>
      <c r="BP423" s="29">
        <v>0</v>
      </c>
      <c r="BW423" s="91"/>
      <c r="BY423" s="91"/>
    </row>
    <row r="424" spans="38:77" x14ac:dyDescent="0.25">
      <c r="AL424" s="29">
        <v>0</v>
      </c>
      <c r="AV424" s="29">
        <v>0</v>
      </c>
      <c r="BB424" s="29">
        <v>0</v>
      </c>
      <c r="BP424" s="29">
        <v>0</v>
      </c>
      <c r="BW424" s="91"/>
      <c r="BY424" s="91"/>
    </row>
    <row r="425" spans="38:77" x14ac:dyDescent="0.25">
      <c r="AL425" s="29">
        <v>0</v>
      </c>
      <c r="AV425" s="29">
        <v>0</v>
      </c>
      <c r="BB425" s="29">
        <v>0</v>
      </c>
      <c r="BP425" s="29">
        <v>0</v>
      </c>
      <c r="BW425" s="91"/>
      <c r="BY425" s="91"/>
    </row>
    <row r="426" spans="38:77" x14ac:dyDescent="0.25">
      <c r="AL426" s="29">
        <v>0</v>
      </c>
      <c r="AV426" s="29">
        <v>0</v>
      </c>
      <c r="BB426" s="29">
        <v>0</v>
      </c>
      <c r="BP426" s="29">
        <v>0</v>
      </c>
      <c r="BW426" s="91"/>
      <c r="BY426" s="91"/>
    </row>
    <row r="427" spans="38:77" x14ac:dyDescent="0.25">
      <c r="AL427" s="29">
        <v>0</v>
      </c>
      <c r="AV427" s="29">
        <v>0</v>
      </c>
      <c r="BB427" s="29">
        <v>0</v>
      </c>
      <c r="BP427" s="29">
        <v>0</v>
      </c>
      <c r="BW427" s="91"/>
      <c r="BY427" s="91"/>
    </row>
    <row r="428" spans="38:77" x14ac:dyDescent="0.25">
      <c r="AL428" s="29">
        <v>0</v>
      </c>
      <c r="AV428" s="29">
        <v>0</v>
      </c>
      <c r="BB428" s="29">
        <v>0</v>
      </c>
      <c r="BP428" s="29">
        <v>0</v>
      </c>
      <c r="BW428" s="91"/>
      <c r="BY428" s="91"/>
    </row>
    <row r="429" spans="38:77" x14ac:dyDescent="0.25">
      <c r="AL429" s="29">
        <v>0</v>
      </c>
      <c r="AV429" s="29">
        <v>0</v>
      </c>
      <c r="BB429" s="29">
        <v>0</v>
      </c>
      <c r="BP429" s="29">
        <v>0</v>
      </c>
      <c r="BW429" s="91"/>
      <c r="BY429" s="91"/>
    </row>
    <row r="430" spans="38:77" x14ac:dyDescent="0.25">
      <c r="AL430" s="29">
        <v>0</v>
      </c>
      <c r="AV430" s="29">
        <v>0</v>
      </c>
      <c r="BB430" s="29">
        <v>0</v>
      </c>
      <c r="BP430" s="29">
        <v>0</v>
      </c>
      <c r="BW430" s="91"/>
      <c r="BY430" s="91"/>
    </row>
    <row r="431" spans="38:77" x14ac:dyDescent="0.25">
      <c r="AL431" s="29">
        <v>0</v>
      </c>
      <c r="AV431" s="29">
        <v>1</v>
      </c>
      <c r="BB431" s="29">
        <v>1</v>
      </c>
      <c r="BP431" s="29">
        <v>0</v>
      </c>
      <c r="BW431" s="91"/>
      <c r="BY431" s="91"/>
    </row>
    <row r="432" spans="38:77" x14ac:dyDescent="0.25">
      <c r="AL432" s="29">
        <v>0</v>
      </c>
      <c r="AV432" s="29">
        <v>0</v>
      </c>
      <c r="BB432" s="29">
        <v>0</v>
      </c>
      <c r="BP432" s="29">
        <v>45541</v>
      </c>
      <c r="BW432" s="91"/>
      <c r="BY432" s="91"/>
    </row>
    <row r="433" spans="38:77" x14ac:dyDescent="0.25">
      <c r="AL433" s="29">
        <v>0</v>
      </c>
      <c r="AV433" s="29">
        <v>0</v>
      </c>
      <c r="BB433" s="29">
        <v>0</v>
      </c>
      <c r="BP433" s="29">
        <v>45542</v>
      </c>
      <c r="BW433" s="91"/>
      <c r="BY433" s="91"/>
    </row>
    <row r="434" spans="38:77" x14ac:dyDescent="0.25">
      <c r="AL434" s="29">
        <v>0</v>
      </c>
      <c r="AV434" s="29">
        <v>1</v>
      </c>
      <c r="BB434" s="29">
        <v>1</v>
      </c>
      <c r="BP434" s="29">
        <v>45543</v>
      </c>
      <c r="BW434" s="91"/>
      <c r="BY434" s="91"/>
    </row>
    <row r="435" spans="38:77" x14ac:dyDescent="0.25">
      <c r="AL435" s="29">
        <v>0</v>
      </c>
      <c r="AV435" s="29">
        <v>0</v>
      </c>
      <c r="BB435" s="29">
        <v>0</v>
      </c>
      <c r="BP435" s="29">
        <v>0</v>
      </c>
      <c r="BW435" s="91"/>
      <c r="BY435" s="91"/>
    </row>
    <row r="436" spans="38:77" x14ac:dyDescent="0.25">
      <c r="AL436" s="29">
        <v>0</v>
      </c>
      <c r="AV436" s="29">
        <v>1</v>
      </c>
      <c r="BB436" s="29">
        <v>0</v>
      </c>
      <c r="BP436" s="29">
        <v>0</v>
      </c>
      <c r="BW436" s="91"/>
      <c r="BY436" s="91"/>
    </row>
    <row r="437" spans="38:77" x14ac:dyDescent="0.25">
      <c r="AL437" s="29">
        <v>0</v>
      </c>
      <c r="AV437" s="29">
        <v>0</v>
      </c>
      <c r="BB437" s="29">
        <v>0</v>
      </c>
      <c r="BP437" s="29">
        <v>0</v>
      </c>
      <c r="BW437" s="91"/>
      <c r="BY437" s="91"/>
    </row>
    <row r="438" spans="38:77" x14ac:dyDescent="0.25">
      <c r="AL438" s="29">
        <v>0</v>
      </c>
      <c r="AV438" s="29">
        <v>0</v>
      </c>
      <c r="BB438" s="29">
        <v>0</v>
      </c>
      <c r="BP438" s="29">
        <v>0</v>
      </c>
    </row>
    <row r="439" spans="38:77" x14ac:dyDescent="0.25">
      <c r="AL439" s="29">
        <v>0</v>
      </c>
      <c r="AV439" s="29">
        <v>0</v>
      </c>
      <c r="BB439" s="29">
        <v>0</v>
      </c>
      <c r="BP439" s="29">
        <v>0</v>
      </c>
    </row>
    <row r="440" spans="38:77" x14ac:dyDescent="0.25">
      <c r="AL440" s="29">
        <v>0</v>
      </c>
      <c r="AV440" s="29">
        <v>0</v>
      </c>
      <c r="BB440" s="29">
        <v>0</v>
      </c>
      <c r="BP440" s="29">
        <v>0</v>
      </c>
    </row>
    <row r="441" spans="38:77" x14ac:dyDescent="0.25">
      <c r="AL441" s="29">
        <v>0</v>
      </c>
      <c r="AV441" s="29">
        <v>0</v>
      </c>
      <c r="BB441" s="29">
        <v>0</v>
      </c>
      <c r="BP441" s="29">
        <v>0</v>
      </c>
    </row>
    <row r="442" spans="38:77" x14ac:dyDescent="0.25">
      <c r="AL442" s="29">
        <v>0</v>
      </c>
      <c r="AV442" s="29">
        <v>0</v>
      </c>
      <c r="BB442" s="29">
        <v>0</v>
      </c>
      <c r="BP442" s="29">
        <v>0</v>
      </c>
    </row>
    <row r="443" spans="38:77" x14ac:dyDescent="0.25">
      <c r="AL443" s="29">
        <v>0</v>
      </c>
      <c r="AV443" s="29">
        <v>0</v>
      </c>
      <c r="BB443" s="29">
        <v>0</v>
      </c>
      <c r="BP443" s="29">
        <v>0</v>
      </c>
    </row>
    <row r="444" spans="38:77" x14ac:dyDescent="0.25">
      <c r="AL444" s="29">
        <v>0</v>
      </c>
      <c r="AV444" s="29">
        <v>0</v>
      </c>
      <c r="BB444" s="29">
        <v>0</v>
      </c>
      <c r="BP444" s="29">
        <v>0</v>
      </c>
    </row>
    <row r="445" spans="38:77" x14ac:dyDescent="0.25">
      <c r="AL445" s="29">
        <v>0</v>
      </c>
      <c r="AV445" s="29">
        <v>0</v>
      </c>
      <c r="BB445" s="29">
        <v>0</v>
      </c>
      <c r="BP445" s="29">
        <v>0</v>
      </c>
    </row>
    <row r="446" spans="38:77" x14ac:dyDescent="0.25">
      <c r="AL446" s="29">
        <v>0</v>
      </c>
      <c r="AV446" s="29">
        <v>0</v>
      </c>
      <c r="BB446" s="29">
        <v>0</v>
      </c>
      <c r="BP446" s="29">
        <v>0</v>
      </c>
    </row>
    <row r="447" spans="38:77" x14ac:dyDescent="0.25">
      <c r="AL447" s="29">
        <v>0</v>
      </c>
      <c r="AV447" s="29">
        <v>0</v>
      </c>
      <c r="BB447" s="29">
        <v>0</v>
      </c>
      <c r="BP447" s="29">
        <v>0</v>
      </c>
    </row>
    <row r="448" spans="38:77" x14ac:dyDescent="0.25">
      <c r="AL448" s="29">
        <v>0</v>
      </c>
      <c r="AV448" s="29">
        <v>0</v>
      </c>
      <c r="BB448" s="29">
        <v>0</v>
      </c>
      <c r="BP448" s="29">
        <v>0</v>
      </c>
    </row>
    <row r="449" spans="38:68" x14ac:dyDescent="0.25">
      <c r="AL449" s="29">
        <v>0</v>
      </c>
      <c r="AV449" s="29">
        <v>0</v>
      </c>
      <c r="BB449" s="29">
        <v>0</v>
      </c>
      <c r="BP449" s="29">
        <v>0</v>
      </c>
    </row>
    <row r="450" spans="38:68" x14ac:dyDescent="0.25">
      <c r="AL450" s="29">
        <v>0</v>
      </c>
      <c r="AV450" s="29">
        <v>0</v>
      </c>
      <c r="BB450" s="29">
        <v>0</v>
      </c>
      <c r="BP450" s="29">
        <v>0</v>
      </c>
    </row>
    <row r="451" spans="38:68" x14ac:dyDescent="0.25">
      <c r="AL451" s="29">
        <v>0</v>
      </c>
      <c r="AV451" s="29">
        <v>0</v>
      </c>
      <c r="BB451" s="29">
        <v>0</v>
      </c>
      <c r="BP451" s="29">
        <v>0</v>
      </c>
    </row>
    <row r="452" spans="38:68" x14ac:dyDescent="0.25">
      <c r="AL452" s="29">
        <v>0</v>
      </c>
      <c r="AV452" s="29">
        <v>0</v>
      </c>
      <c r="BB452" s="29">
        <v>0</v>
      </c>
      <c r="BP452" s="29">
        <v>0</v>
      </c>
    </row>
    <row r="453" spans="38:68" x14ac:dyDescent="0.25">
      <c r="AL453" s="29">
        <v>0</v>
      </c>
      <c r="AV453" s="29">
        <v>0</v>
      </c>
      <c r="BB453" s="29">
        <v>0</v>
      </c>
      <c r="BP453" s="29">
        <v>0</v>
      </c>
    </row>
    <row r="454" spans="38:68" x14ac:dyDescent="0.25">
      <c r="AL454" s="29">
        <v>0</v>
      </c>
      <c r="AV454" s="29">
        <v>0</v>
      </c>
      <c r="BB454" s="29">
        <v>0</v>
      </c>
      <c r="BP454" s="29">
        <v>0</v>
      </c>
    </row>
    <row r="455" spans="38:68" x14ac:dyDescent="0.25">
      <c r="AL455" s="29">
        <v>0</v>
      </c>
      <c r="AV455" s="29">
        <v>0</v>
      </c>
      <c r="BB455" s="29">
        <v>0</v>
      </c>
      <c r="BP455" s="29">
        <v>0</v>
      </c>
    </row>
    <row r="456" spans="38:68" x14ac:dyDescent="0.25">
      <c r="AL456" s="29">
        <v>0</v>
      </c>
      <c r="AV456" s="29">
        <v>0</v>
      </c>
      <c r="BB456" s="29">
        <v>0</v>
      </c>
      <c r="BP456" s="29">
        <v>0</v>
      </c>
    </row>
    <row r="457" spans="38:68" x14ac:dyDescent="0.25">
      <c r="AL457" s="29">
        <v>0</v>
      </c>
      <c r="AV457" s="29">
        <v>0</v>
      </c>
      <c r="BB457" s="29">
        <v>0</v>
      </c>
      <c r="BP457" s="29">
        <v>0</v>
      </c>
    </row>
    <row r="458" spans="38:68" x14ac:dyDescent="0.25">
      <c r="AL458" s="29">
        <v>0</v>
      </c>
      <c r="AV458" s="29">
        <v>0</v>
      </c>
      <c r="BB458" s="29">
        <v>0</v>
      </c>
      <c r="BP458" s="29">
        <v>0</v>
      </c>
    </row>
    <row r="459" spans="38:68" x14ac:dyDescent="0.25">
      <c r="AL459" s="29">
        <v>0</v>
      </c>
      <c r="AV459" s="29">
        <v>0</v>
      </c>
      <c r="BB459" s="29">
        <v>0</v>
      </c>
      <c r="BP459" s="29">
        <v>45544</v>
      </c>
    </row>
    <row r="460" spans="38:68" x14ac:dyDescent="0.25">
      <c r="AL460" s="29">
        <v>0</v>
      </c>
      <c r="AV460" s="29">
        <v>0</v>
      </c>
      <c r="BB460" s="29">
        <v>0</v>
      </c>
      <c r="BP460" s="29">
        <v>0</v>
      </c>
    </row>
    <row r="461" spans="38:68" x14ac:dyDescent="0.25">
      <c r="AL461" s="29">
        <v>0</v>
      </c>
      <c r="AV461" s="29">
        <v>0</v>
      </c>
      <c r="BB461" s="29">
        <v>0</v>
      </c>
      <c r="BP461" s="29">
        <v>0</v>
      </c>
    </row>
    <row r="462" spans="38:68" x14ac:dyDescent="0.25">
      <c r="AL462" s="29">
        <v>45541</v>
      </c>
      <c r="AV462" s="29">
        <v>0</v>
      </c>
      <c r="BB462" s="29">
        <v>0</v>
      </c>
      <c r="BP462" s="29">
        <v>0</v>
      </c>
    </row>
    <row r="463" spans="38:68" x14ac:dyDescent="0.25">
      <c r="AL463" s="29">
        <v>45542</v>
      </c>
      <c r="AV463" s="29">
        <v>0</v>
      </c>
      <c r="BB463" s="29">
        <v>0</v>
      </c>
      <c r="BP463" s="29">
        <v>0</v>
      </c>
    </row>
    <row r="464" spans="38:68" x14ac:dyDescent="0.25">
      <c r="AL464" s="29">
        <v>45543</v>
      </c>
      <c r="AV464" s="29">
        <v>0</v>
      </c>
      <c r="BB464" s="29">
        <v>0</v>
      </c>
      <c r="BP464" s="29">
        <v>0</v>
      </c>
    </row>
    <row r="465" spans="38:68" x14ac:dyDescent="0.25">
      <c r="AL465" s="29">
        <v>0</v>
      </c>
      <c r="AV465" s="29">
        <v>0</v>
      </c>
      <c r="BB465" s="29">
        <v>0</v>
      </c>
      <c r="BP465" s="29">
        <v>0</v>
      </c>
    </row>
    <row r="466" spans="38:68" x14ac:dyDescent="0.25">
      <c r="AL466" s="29">
        <v>0</v>
      </c>
      <c r="AV466" s="29">
        <v>0</v>
      </c>
      <c r="BB466" s="29">
        <v>0</v>
      </c>
      <c r="BP466" s="29">
        <v>0</v>
      </c>
    </row>
    <row r="467" spans="38:68" x14ac:dyDescent="0.25">
      <c r="AL467" s="29">
        <v>0</v>
      </c>
      <c r="AV467" s="29">
        <v>0</v>
      </c>
      <c r="BB467" s="29">
        <v>0</v>
      </c>
      <c r="BP467" s="29">
        <v>0</v>
      </c>
    </row>
    <row r="468" spans="38:68" x14ac:dyDescent="0.25">
      <c r="AL468" s="29">
        <v>0</v>
      </c>
      <c r="AV468" s="29">
        <v>0</v>
      </c>
      <c r="BB468" s="29">
        <v>0</v>
      </c>
      <c r="BP468" s="29">
        <v>0</v>
      </c>
    </row>
    <row r="469" spans="38:68" x14ac:dyDescent="0.25">
      <c r="AL469" s="29">
        <v>45575</v>
      </c>
      <c r="AV469" s="29">
        <v>0</v>
      </c>
      <c r="BB469" s="29">
        <v>0</v>
      </c>
      <c r="BP469" s="29">
        <v>0</v>
      </c>
    </row>
    <row r="470" spans="38:68" x14ac:dyDescent="0.25">
      <c r="AL470" s="29">
        <v>0</v>
      </c>
      <c r="AV470" s="29">
        <v>0</v>
      </c>
      <c r="BB470" s="29">
        <v>0</v>
      </c>
      <c r="BP470" s="29">
        <v>0</v>
      </c>
    </row>
    <row r="471" spans="38:68" x14ac:dyDescent="0.25">
      <c r="AL471" s="29">
        <v>45577</v>
      </c>
      <c r="AV471" s="29">
        <v>1</v>
      </c>
      <c r="BB471" s="29">
        <v>0</v>
      </c>
      <c r="BP471" s="29">
        <v>45583</v>
      </c>
    </row>
    <row r="472" spans="38:68" x14ac:dyDescent="0.25">
      <c r="AL472" s="29">
        <v>45578</v>
      </c>
      <c r="AV472" s="29">
        <v>0</v>
      </c>
      <c r="BB472" s="29">
        <v>0</v>
      </c>
      <c r="BP472" s="29">
        <v>45584</v>
      </c>
    </row>
    <row r="473" spans="38:68" x14ac:dyDescent="0.25">
      <c r="AL473" s="29">
        <v>0</v>
      </c>
      <c r="AV473" s="29">
        <v>1</v>
      </c>
      <c r="BB473" s="29">
        <v>0</v>
      </c>
      <c r="BP473" s="29">
        <v>45585</v>
      </c>
    </row>
    <row r="474" spans="38:68" x14ac:dyDescent="0.25">
      <c r="AL474" s="29">
        <v>0</v>
      </c>
      <c r="AV474" s="29">
        <v>0</v>
      </c>
      <c r="BB474" s="29">
        <v>0</v>
      </c>
      <c r="BP474" s="29">
        <v>0</v>
      </c>
    </row>
    <row r="475" spans="38:68" x14ac:dyDescent="0.25">
      <c r="AL475" s="29">
        <v>0</v>
      </c>
      <c r="AV475" s="29">
        <v>0</v>
      </c>
      <c r="BB475" s="29">
        <v>0</v>
      </c>
      <c r="BP475" s="29">
        <v>0</v>
      </c>
    </row>
    <row r="476" spans="38:68" x14ac:dyDescent="0.25">
      <c r="AL476" s="29">
        <v>0</v>
      </c>
      <c r="AV476" s="29">
        <v>0</v>
      </c>
      <c r="BB476" s="29">
        <v>0</v>
      </c>
      <c r="BP476" s="29">
        <v>0</v>
      </c>
    </row>
    <row r="477" spans="38:68" x14ac:dyDescent="0.25">
      <c r="AL477" s="29">
        <v>0</v>
      </c>
      <c r="AV477" s="29">
        <v>0</v>
      </c>
      <c r="BB477" s="29">
        <v>0</v>
      </c>
      <c r="BP477" s="29">
        <v>0</v>
      </c>
    </row>
    <row r="478" spans="38:68" x14ac:dyDescent="0.25">
      <c r="AL478" s="29">
        <v>0</v>
      </c>
      <c r="AV478" s="29">
        <v>0</v>
      </c>
      <c r="BB478" s="29">
        <v>0</v>
      </c>
      <c r="BP478" s="29">
        <v>0</v>
      </c>
    </row>
    <row r="479" spans="38:68" x14ac:dyDescent="0.25">
      <c r="AL479" s="29">
        <v>0</v>
      </c>
      <c r="AV479" s="29">
        <v>0</v>
      </c>
      <c r="BB479" s="29">
        <v>0</v>
      </c>
      <c r="BP479" s="29">
        <v>45611</v>
      </c>
    </row>
    <row r="480" spans="38:68" x14ac:dyDescent="0.25">
      <c r="AL480" s="29">
        <v>0</v>
      </c>
      <c r="AV480" s="29">
        <v>0</v>
      </c>
      <c r="BB480" s="29">
        <v>0</v>
      </c>
      <c r="BP480" s="29">
        <v>45612</v>
      </c>
    </row>
    <row r="481" spans="38:68" x14ac:dyDescent="0.25">
      <c r="AL481" s="29">
        <v>0</v>
      </c>
      <c r="AV481" s="29">
        <v>0</v>
      </c>
      <c r="BB481" s="29">
        <v>0</v>
      </c>
      <c r="BP481" s="29">
        <v>45613</v>
      </c>
    </row>
    <row r="482" spans="38:68" x14ac:dyDescent="0.25">
      <c r="AL482" s="29">
        <v>45628</v>
      </c>
      <c r="AV482" s="29">
        <v>1</v>
      </c>
      <c r="BB482" s="29">
        <v>1</v>
      </c>
      <c r="BP482" s="29">
        <v>0</v>
      </c>
    </row>
    <row r="483" spans="38:68" x14ac:dyDescent="0.25">
      <c r="AL483" s="29">
        <v>45629</v>
      </c>
      <c r="AV483" s="29">
        <v>0</v>
      </c>
      <c r="BB483" s="29">
        <v>0</v>
      </c>
      <c r="BP483" s="29">
        <v>0</v>
      </c>
    </row>
    <row r="484" spans="38:68" x14ac:dyDescent="0.25">
      <c r="AL484" s="29">
        <v>45630</v>
      </c>
      <c r="AV484" s="29">
        <v>0</v>
      </c>
      <c r="BB484" s="29">
        <v>0</v>
      </c>
      <c r="BP484" s="29">
        <v>0</v>
      </c>
    </row>
    <row r="485" spans="38:68" x14ac:dyDescent="0.25">
      <c r="AL485" s="29">
        <v>0</v>
      </c>
      <c r="AV485" s="29">
        <v>0</v>
      </c>
      <c r="BB485" s="29">
        <v>0</v>
      </c>
      <c r="BP485" s="29">
        <v>0</v>
      </c>
    </row>
    <row r="486" spans="38:68" x14ac:dyDescent="0.25">
      <c r="AL486" s="29">
        <v>0</v>
      </c>
      <c r="AV486" s="29">
        <v>0</v>
      </c>
      <c r="BB486" s="29">
        <v>0</v>
      </c>
      <c r="BP486" s="29">
        <v>0</v>
      </c>
    </row>
    <row r="487" spans="38:68" x14ac:dyDescent="0.25">
      <c r="AL487" s="29">
        <v>0</v>
      </c>
      <c r="AV487" s="29">
        <v>0</v>
      </c>
      <c r="BB487" s="29">
        <v>0</v>
      </c>
      <c r="BP487" s="29">
        <v>0</v>
      </c>
    </row>
    <row r="488" spans="38:68" x14ac:dyDescent="0.25">
      <c r="AL488" s="29">
        <v>0</v>
      </c>
      <c r="AV488" s="29">
        <v>1</v>
      </c>
      <c r="BB488" s="29">
        <v>0</v>
      </c>
      <c r="BP488" s="29">
        <v>0</v>
      </c>
    </row>
    <row r="489" spans="38:68" x14ac:dyDescent="0.25">
      <c r="AL489" s="29">
        <v>45544</v>
      </c>
      <c r="AV489" s="29">
        <v>0</v>
      </c>
      <c r="BB489" s="29">
        <v>0</v>
      </c>
      <c r="BP489" s="29">
        <v>0</v>
      </c>
    </row>
    <row r="490" spans="38:68" x14ac:dyDescent="0.25">
      <c r="AL490" s="29">
        <v>0</v>
      </c>
      <c r="AV490" s="29">
        <v>0</v>
      </c>
      <c r="BB490" s="29">
        <v>0</v>
      </c>
      <c r="BP490" s="29">
        <v>0</v>
      </c>
    </row>
    <row r="491" spans="38:68" x14ac:dyDescent="0.25">
      <c r="AL491" s="29">
        <v>0</v>
      </c>
      <c r="AV491" s="29">
        <v>1</v>
      </c>
      <c r="BB491" s="29">
        <v>0</v>
      </c>
      <c r="BP491" s="29">
        <v>0</v>
      </c>
    </row>
    <row r="492" spans="38:68" x14ac:dyDescent="0.25">
      <c r="AL492" s="29">
        <v>0</v>
      </c>
      <c r="AV492" s="29">
        <v>0</v>
      </c>
      <c r="BB492" s="29">
        <v>0</v>
      </c>
      <c r="BP492" s="29">
        <v>0</v>
      </c>
    </row>
    <row r="493" spans="38:68" x14ac:dyDescent="0.25">
      <c r="AL493" s="29">
        <v>0</v>
      </c>
      <c r="AV493" s="29">
        <v>0</v>
      </c>
      <c r="BB493" s="29">
        <v>0</v>
      </c>
      <c r="BP493" s="29">
        <v>0</v>
      </c>
    </row>
    <row r="494" spans="38:68" x14ac:dyDescent="0.25">
      <c r="AL494" s="29">
        <v>0</v>
      </c>
      <c r="AV494" s="29">
        <v>0</v>
      </c>
      <c r="BB494" s="29">
        <v>0</v>
      </c>
      <c r="BP494" s="29">
        <v>0</v>
      </c>
    </row>
    <row r="495" spans="38:68" x14ac:dyDescent="0.25">
      <c r="AL495" s="29">
        <v>0</v>
      </c>
      <c r="AV495" s="29">
        <v>1</v>
      </c>
      <c r="BB495" s="29">
        <v>1</v>
      </c>
      <c r="BP495" s="29">
        <v>0</v>
      </c>
    </row>
    <row r="496" spans="38:68" x14ac:dyDescent="0.25">
      <c r="AL496" s="29">
        <v>0</v>
      </c>
      <c r="AV496" s="29">
        <v>0</v>
      </c>
      <c r="BB496" s="29">
        <v>0</v>
      </c>
      <c r="BP496" s="29">
        <v>0</v>
      </c>
    </row>
    <row r="497" spans="38:68" x14ac:dyDescent="0.25">
      <c r="AL497" s="29">
        <v>0</v>
      </c>
      <c r="AV497" s="29">
        <v>0</v>
      </c>
      <c r="BB497" s="29">
        <v>0</v>
      </c>
      <c r="BP497" s="29">
        <v>0</v>
      </c>
    </row>
    <row r="498" spans="38:68" x14ac:dyDescent="0.25">
      <c r="AL498" s="29">
        <v>0</v>
      </c>
      <c r="AV498" s="29">
        <v>1</v>
      </c>
      <c r="BB498" s="29">
        <v>0</v>
      </c>
      <c r="BP498" s="29">
        <v>45586</v>
      </c>
    </row>
    <row r="499" spans="38:68" x14ac:dyDescent="0.25">
      <c r="AL499" s="29">
        <v>0</v>
      </c>
      <c r="AV499" s="29">
        <v>0</v>
      </c>
      <c r="BB499" s="29">
        <v>0</v>
      </c>
      <c r="BP499" s="29">
        <v>0</v>
      </c>
    </row>
    <row r="500" spans="38:68" x14ac:dyDescent="0.25">
      <c r="AL500" s="29">
        <v>0</v>
      </c>
      <c r="AV500" s="29">
        <v>1</v>
      </c>
      <c r="BB500" s="29">
        <v>1</v>
      </c>
      <c r="BP500" s="29">
        <v>0</v>
      </c>
    </row>
    <row r="501" spans="38:68" x14ac:dyDescent="0.25">
      <c r="AL501" s="29">
        <v>45583</v>
      </c>
      <c r="AV501" s="29">
        <v>0</v>
      </c>
      <c r="BB501" s="29">
        <v>0</v>
      </c>
      <c r="BP501" s="29">
        <v>0</v>
      </c>
    </row>
    <row r="502" spans="38:68" x14ac:dyDescent="0.25">
      <c r="AL502" s="29">
        <v>45584</v>
      </c>
      <c r="AV502" s="29">
        <v>0</v>
      </c>
      <c r="BB502" s="29">
        <v>0</v>
      </c>
      <c r="BP502" s="29">
        <v>0</v>
      </c>
    </row>
    <row r="503" spans="38:68" x14ac:dyDescent="0.25">
      <c r="AL503" s="29">
        <v>45585</v>
      </c>
      <c r="AV503" s="29">
        <v>0</v>
      </c>
      <c r="BB503" s="29">
        <v>0</v>
      </c>
      <c r="BP503" s="29">
        <v>0</v>
      </c>
    </row>
    <row r="504" spans="38:68" x14ac:dyDescent="0.25">
      <c r="AL504" s="29">
        <v>0</v>
      </c>
      <c r="AV504" s="29">
        <v>0</v>
      </c>
      <c r="BB504" s="29">
        <v>0</v>
      </c>
      <c r="BP504" s="29">
        <v>0</v>
      </c>
    </row>
    <row r="505" spans="38:68" x14ac:dyDescent="0.25">
      <c r="AL505" s="29">
        <v>0</v>
      </c>
      <c r="AV505" s="29">
        <v>0</v>
      </c>
      <c r="BB505" s="29">
        <v>0</v>
      </c>
      <c r="BP505" s="29">
        <v>0</v>
      </c>
    </row>
    <row r="506" spans="38:68" x14ac:dyDescent="0.25">
      <c r="AL506" s="29">
        <v>0</v>
      </c>
      <c r="AV506" s="29">
        <v>0</v>
      </c>
      <c r="BB506" s="29">
        <v>0</v>
      </c>
      <c r="BP506" s="29">
        <v>45614</v>
      </c>
    </row>
    <row r="507" spans="38:68" x14ac:dyDescent="0.25">
      <c r="AL507" s="29">
        <v>0</v>
      </c>
      <c r="AV507" s="29">
        <v>0</v>
      </c>
      <c r="BB507" s="29">
        <v>0</v>
      </c>
      <c r="BP507" s="29">
        <v>0</v>
      </c>
    </row>
    <row r="508" spans="38:68" x14ac:dyDescent="0.25">
      <c r="AL508" s="29">
        <v>0</v>
      </c>
      <c r="AV508" s="29">
        <v>0</v>
      </c>
      <c r="BB508" s="29">
        <v>0</v>
      </c>
      <c r="BP508" s="29">
        <v>0</v>
      </c>
    </row>
    <row r="509" spans="38:68" x14ac:dyDescent="0.25">
      <c r="AL509" s="29">
        <v>45611</v>
      </c>
      <c r="AV509" s="29">
        <v>0</v>
      </c>
      <c r="BB509" s="29">
        <v>0</v>
      </c>
      <c r="BP509" s="29">
        <v>0</v>
      </c>
    </row>
    <row r="510" spans="38:68" x14ac:dyDescent="0.25">
      <c r="AL510" s="29">
        <v>45612</v>
      </c>
      <c r="AV510" s="29">
        <v>0</v>
      </c>
      <c r="BB510" s="29">
        <v>0</v>
      </c>
      <c r="BP510" s="29">
        <v>0</v>
      </c>
    </row>
    <row r="511" spans="38:68" x14ac:dyDescent="0.25">
      <c r="AL511" s="29">
        <v>45613</v>
      </c>
      <c r="AV511" s="29">
        <v>1</v>
      </c>
      <c r="BB511" s="29">
        <v>0</v>
      </c>
      <c r="BP511" s="29">
        <v>0</v>
      </c>
    </row>
    <row r="512" spans="38:68" x14ac:dyDescent="0.25">
      <c r="AL512" s="29">
        <v>0</v>
      </c>
      <c r="AV512" s="29">
        <v>0</v>
      </c>
      <c r="BB512" s="29">
        <v>0</v>
      </c>
      <c r="BP512" s="29">
        <v>0</v>
      </c>
    </row>
    <row r="513" spans="38:68" x14ac:dyDescent="0.25">
      <c r="AL513" s="29">
        <v>0</v>
      </c>
      <c r="AV513" s="29">
        <v>0</v>
      </c>
      <c r="BB513" s="29">
        <v>0</v>
      </c>
      <c r="BP513" s="29">
        <v>0</v>
      </c>
    </row>
    <row r="514" spans="38:68" x14ac:dyDescent="0.25">
      <c r="AL514" s="29">
        <v>0</v>
      </c>
      <c r="AV514" s="29">
        <v>0</v>
      </c>
      <c r="BB514" s="29">
        <v>0</v>
      </c>
      <c r="BP514" s="29">
        <v>0</v>
      </c>
    </row>
    <row r="515" spans="38:68" x14ac:dyDescent="0.25">
      <c r="AL515" s="29">
        <v>0</v>
      </c>
      <c r="AV515" s="29">
        <v>0</v>
      </c>
      <c r="BB515" s="29">
        <v>0</v>
      </c>
      <c r="BP515" s="29">
        <v>0</v>
      </c>
    </row>
    <row r="516" spans="38:68" x14ac:dyDescent="0.25">
      <c r="AL516" s="29">
        <v>0</v>
      </c>
      <c r="AV516" s="29">
        <v>0</v>
      </c>
      <c r="BB516" s="29">
        <v>0</v>
      </c>
      <c r="BP516" s="29">
        <v>0</v>
      </c>
    </row>
    <row r="517" spans="38:68" x14ac:dyDescent="0.25">
      <c r="AL517" s="29">
        <v>0</v>
      </c>
      <c r="AV517" s="29">
        <v>0</v>
      </c>
      <c r="BB517" s="29">
        <v>0</v>
      </c>
      <c r="BP517" s="29">
        <v>0</v>
      </c>
    </row>
    <row r="518" spans="38:68" x14ac:dyDescent="0.25">
      <c r="AL518" s="29">
        <v>0</v>
      </c>
      <c r="AV518" s="29">
        <v>0</v>
      </c>
      <c r="BB518" s="29">
        <v>0</v>
      </c>
      <c r="BP518" s="29">
        <v>0</v>
      </c>
    </row>
    <row r="519" spans="38:68" x14ac:dyDescent="0.25">
      <c r="AL519" s="29">
        <v>0</v>
      </c>
      <c r="AV519" s="29">
        <v>0</v>
      </c>
      <c r="BB519" s="29">
        <v>0</v>
      </c>
      <c r="BP519" s="29">
        <v>0</v>
      </c>
    </row>
    <row r="520" spans="38:68" x14ac:dyDescent="0.25">
      <c r="AL520" s="29">
        <v>0</v>
      </c>
      <c r="AV520" s="29">
        <v>0</v>
      </c>
      <c r="BB520" s="29">
        <v>0</v>
      </c>
      <c r="BP520" s="29">
        <v>0</v>
      </c>
    </row>
    <row r="521" spans="38:68" x14ac:dyDescent="0.25">
      <c r="AL521" s="29">
        <v>0</v>
      </c>
      <c r="AV521" s="29">
        <v>0</v>
      </c>
      <c r="BB521" s="29">
        <v>0</v>
      </c>
      <c r="BP521" s="29">
        <v>0</v>
      </c>
    </row>
    <row r="522" spans="38:68" x14ac:dyDescent="0.25">
      <c r="AL522" s="29">
        <v>0</v>
      </c>
      <c r="AV522" s="29">
        <v>0</v>
      </c>
      <c r="BB522" s="29">
        <v>0</v>
      </c>
      <c r="BP522" s="29">
        <v>0</v>
      </c>
    </row>
    <row r="523" spans="38:68" x14ac:dyDescent="0.25">
      <c r="AL523" s="29">
        <v>45554</v>
      </c>
      <c r="AV523" s="29">
        <v>0</v>
      </c>
      <c r="BB523" s="29">
        <v>0</v>
      </c>
      <c r="BP523" s="29">
        <v>0</v>
      </c>
    </row>
    <row r="524" spans="38:68" x14ac:dyDescent="0.25">
      <c r="AL524" s="29">
        <v>0</v>
      </c>
      <c r="AV524" s="29">
        <v>0</v>
      </c>
      <c r="BB524" s="29">
        <v>0</v>
      </c>
      <c r="BP524" s="29">
        <v>0</v>
      </c>
    </row>
    <row r="525" spans="38:68" x14ac:dyDescent="0.25">
      <c r="AL525" s="29">
        <v>0</v>
      </c>
      <c r="AV525" s="29">
        <v>0</v>
      </c>
      <c r="BB525" s="29">
        <v>0</v>
      </c>
      <c r="BP525" s="29">
        <v>0</v>
      </c>
    </row>
    <row r="526" spans="38:68" x14ac:dyDescent="0.25">
      <c r="AL526" s="29">
        <v>0</v>
      </c>
      <c r="AV526" s="29">
        <v>0</v>
      </c>
      <c r="BB526" s="29">
        <v>0</v>
      </c>
      <c r="BP526" s="29">
        <v>0</v>
      </c>
    </row>
    <row r="527" spans="38:68" x14ac:dyDescent="0.25">
      <c r="AL527" s="29">
        <v>0</v>
      </c>
      <c r="AV527" s="29">
        <v>0</v>
      </c>
      <c r="BB527" s="29">
        <v>0</v>
      </c>
      <c r="BP527" s="29">
        <v>0</v>
      </c>
    </row>
    <row r="528" spans="38:68" x14ac:dyDescent="0.25">
      <c r="AL528" s="29">
        <v>45586</v>
      </c>
      <c r="AV528" s="29">
        <v>1</v>
      </c>
      <c r="BB528" s="29">
        <v>0</v>
      </c>
      <c r="BP528" s="29">
        <v>0</v>
      </c>
    </row>
    <row r="529" spans="38:68" x14ac:dyDescent="0.25">
      <c r="AL529" s="29">
        <v>0</v>
      </c>
      <c r="AV529" s="29">
        <v>0</v>
      </c>
      <c r="BB529" s="29">
        <v>0</v>
      </c>
      <c r="BP529" s="29">
        <v>0</v>
      </c>
    </row>
    <row r="530" spans="38:68" x14ac:dyDescent="0.25">
      <c r="AL530" s="29">
        <v>0</v>
      </c>
      <c r="AV530" s="29">
        <v>0</v>
      </c>
      <c r="BB530" s="29">
        <v>0</v>
      </c>
      <c r="BP530" s="29">
        <v>0</v>
      </c>
    </row>
    <row r="531" spans="38:68" x14ac:dyDescent="0.25">
      <c r="AL531" s="29">
        <v>0</v>
      </c>
      <c r="AV531" s="29">
        <v>0</v>
      </c>
      <c r="BB531" s="29">
        <v>0</v>
      </c>
      <c r="BP531" s="29">
        <v>0</v>
      </c>
    </row>
    <row r="532" spans="38:68" x14ac:dyDescent="0.25">
      <c r="AL532" s="29">
        <v>0</v>
      </c>
      <c r="AV532" s="29">
        <v>0</v>
      </c>
      <c r="BB532" s="29">
        <v>0</v>
      </c>
      <c r="BP532" s="29">
        <v>0</v>
      </c>
    </row>
    <row r="533" spans="38:68" x14ac:dyDescent="0.25">
      <c r="AL533" s="29">
        <v>45591</v>
      </c>
      <c r="AV533" s="29">
        <v>0</v>
      </c>
      <c r="BB533" s="29">
        <v>0</v>
      </c>
      <c r="BP533" s="29">
        <v>0</v>
      </c>
    </row>
    <row r="534" spans="38:68" x14ac:dyDescent="0.25">
      <c r="AL534" s="29">
        <v>0</v>
      </c>
      <c r="AV534" s="29">
        <v>0</v>
      </c>
      <c r="BB534" s="29">
        <v>0</v>
      </c>
      <c r="BP534" s="29">
        <v>0</v>
      </c>
    </row>
    <row r="535" spans="38:68" x14ac:dyDescent="0.25">
      <c r="AL535" s="29">
        <v>0</v>
      </c>
      <c r="AV535" s="29">
        <v>0</v>
      </c>
      <c r="BB535" s="29">
        <v>0</v>
      </c>
      <c r="BP535" s="29">
        <v>0</v>
      </c>
    </row>
    <row r="536" spans="38:68" x14ac:dyDescent="0.25">
      <c r="AL536" s="29">
        <v>45614</v>
      </c>
      <c r="AV536" s="29">
        <v>0</v>
      </c>
      <c r="BB536" s="29">
        <v>0</v>
      </c>
      <c r="BP536" s="29">
        <v>0</v>
      </c>
    </row>
    <row r="537" spans="38:68" x14ac:dyDescent="0.25">
      <c r="AL537" s="29">
        <v>0</v>
      </c>
      <c r="AV537" s="29">
        <v>0</v>
      </c>
      <c r="BB537" s="29">
        <v>0</v>
      </c>
      <c r="BP537" s="29">
        <v>0</v>
      </c>
    </row>
    <row r="538" spans="38:68" x14ac:dyDescent="0.25">
      <c r="AL538" s="29">
        <v>0</v>
      </c>
      <c r="AV538" s="29">
        <v>0</v>
      </c>
      <c r="BB538" s="29">
        <v>0</v>
      </c>
      <c r="BP538" s="29">
        <v>0</v>
      </c>
    </row>
    <row r="539" spans="38:68" x14ac:dyDescent="0.25">
      <c r="AL539" s="29">
        <v>0</v>
      </c>
      <c r="AV539" s="29">
        <v>0</v>
      </c>
      <c r="BB539" s="29">
        <v>0</v>
      </c>
      <c r="BP539" s="29">
        <v>0</v>
      </c>
    </row>
    <row r="540" spans="38:68" x14ac:dyDescent="0.25">
      <c r="AL540" s="29">
        <v>0</v>
      </c>
      <c r="AV540" s="29">
        <v>0</v>
      </c>
      <c r="BB540" s="29">
        <v>0</v>
      </c>
      <c r="BP540" s="29">
        <v>0</v>
      </c>
    </row>
    <row r="541" spans="38:68" x14ac:dyDescent="0.25">
      <c r="AL541" s="29">
        <v>0</v>
      </c>
      <c r="AV541" s="29">
        <v>0</v>
      </c>
      <c r="BB541" s="29">
        <v>0</v>
      </c>
      <c r="BP541" s="29">
        <v>0</v>
      </c>
    </row>
    <row r="542" spans="38:68" x14ac:dyDescent="0.25">
      <c r="AL542" s="29">
        <v>0</v>
      </c>
      <c r="AV542" s="29">
        <v>0</v>
      </c>
      <c r="BB542" s="29">
        <v>0</v>
      </c>
      <c r="BP542" s="29">
        <v>0</v>
      </c>
    </row>
    <row r="543" spans="38:68" x14ac:dyDescent="0.25">
      <c r="AL543" s="29">
        <v>0</v>
      </c>
      <c r="AV543" s="29">
        <v>0</v>
      </c>
      <c r="BB543" s="29">
        <v>0</v>
      </c>
      <c r="BP543" s="29">
        <v>0</v>
      </c>
    </row>
    <row r="544" spans="38:68" x14ac:dyDescent="0.25">
      <c r="AL544" s="29">
        <v>0</v>
      </c>
      <c r="AV544" s="29">
        <v>0</v>
      </c>
      <c r="BB544" s="29">
        <v>0</v>
      </c>
      <c r="BP544" s="29">
        <v>0</v>
      </c>
    </row>
    <row r="545" spans="38:68" x14ac:dyDescent="0.25">
      <c r="AL545" s="29">
        <v>0</v>
      </c>
      <c r="AV545" s="29">
        <v>0</v>
      </c>
      <c r="BB545" s="29">
        <v>0</v>
      </c>
      <c r="BP545" s="29">
        <v>0</v>
      </c>
    </row>
    <row r="546" spans="38:68" x14ac:dyDescent="0.25">
      <c r="AL546" s="29">
        <v>0</v>
      </c>
      <c r="AV546" s="29">
        <v>0</v>
      </c>
      <c r="BB546" s="29">
        <v>0</v>
      </c>
      <c r="BP546" s="29">
        <v>0</v>
      </c>
    </row>
    <row r="547" spans="38:68" x14ac:dyDescent="0.25">
      <c r="AL547" s="29">
        <v>0</v>
      </c>
      <c r="AV547" s="29">
        <v>0</v>
      </c>
      <c r="BB547" s="29">
        <v>0</v>
      </c>
      <c r="BP547" s="29">
        <v>0</v>
      </c>
    </row>
    <row r="548" spans="38:68" x14ac:dyDescent="0.25">
      <c r="AL548" s="29">
        <v>0</v>
      </c>
      <c r="AV548" s="29">
        <v>1</v>
      </c>
      <c r="BB548" s="29">
        <v>1</v>
      </c>
      <c r="BP548" s="29">
        <v>0</v>
      </c>
    </row>
    <row r="549" spans="38:68" x14ac:dyDescent="0.25">
      <c r="AL549" s="29">
        <v>0</v>
      </c>
      <c r="AV549" s="29">
        <v>0</v>
      </c>
      <c r="BB549" s="29">
        <v>0</v>
      </c>
      <c r="BP549" s="29">
        <v>0</v>
      </c>
    </row>
    <row r="550" spans="38:68" x14ac:dyDescent="0.25">
      <c r="AL550" s="29">
        <v>0</v>
      </c>
      <c r="AV550" s="29">
        <v>0</v>
      </c>
      <c r="BB550" s="29">
        <v>0</v>
      </c>
      <c r="BP550" s="29">
        <v>0</v>
      </c>
    </row>
    <row r="551" spans="38:68" x14ac:dyDescent="0.25">
      <c r="AL551" s="29">
        <v>0</v>
      </c>
      <c r="AV551" s="29">
        <v>0</v>
      </c>
      <c r="BB551" s="29">
        <v>0</v>
      </c>
      <c r="BP551" s="29">
        <v>0</v>
      </c>
    </row>
    <row r="552" spans="38:68" x14ac:dyDescent="0.25">
      <c r="AL552" s="29">
        <v>0</v>
      </c>
      <c r="AV552" s="29">
        <v>0</v>
      </c>
      <c r="BB552" s="29">
        <v>0</v>
      </c>
      <c r="BP552" s="29">
        <v>0</v>
      </c>
    </row>
    <row r="553" spans="38:68" x14ac:dyDescent="0.25">
      <c r="AL553" s="29">
        <v>0</v>
      </c>
      <c r="AV553" s="29">
        <v>0</v>
      </c>
      <c r="BB553" s="29">
        <v>0</v>
      </c>
      <c r="BP553" s="29">
        <v>0</v>
      </c>
    </row>
    <row r="554" spans="38:68" x14ac:dyDescent="0.25">
      <c r="AL554" s="29">
        <v>0</v>
      </c>
      <c r="AV554" s="29">
        <v>0</v>
      </c>
      <c r="BB554" s="29">
        <v>0</v>
      </c>
    </row>
    <row r="555" spans="38:68" x14ac:dyDescent="0.25">
      <c r="AL555" s="29">
        <v>0</v>
      </c>
      <c r="AV555" s="29">
        <v>0</v>
      </c>
      <c r="BB555" s="29">
        <v>0</v>
      </c>
    </row>
    <row r="556" spans="38:68" x14ac:dyDescent="0.25">
      <c r="AL556" s="29">
        <v>45563</v>
      </c>
      <c r="AV556" s="29">
        <v>0</v>
      </c>
      <c r="BB556" s="29">
        <v>0</v>
      </c>
    </row>
    <row r="557" spans="38:68" x14ac:dyDescent="0.25">
      <c r="AL557" s="29">
        <v>45564</v>
      </c>
      <c r="AV557" s="29">
        <v>0</v>
      </c>
      <c r="BB557" s="29">
        <v>0</v>
      </c>
    </row>
    <row r="558" spans="38:68" x14ac:dyDescent="0.25">
      <c r="AL558" s="29">
        <v>0</v>
      </c>
      <c r="AV558" s="29">
        <v>0</v>
      </c>
      <c r="BB558" s="29">
        <v>0</v>
      </c>
    </row>
    <row r="559" spans="38:68" x14ac:dyDescent="0.25">
      <c r="AL559" s="29">
        <v>0</v>
      </c>
      <c r="AV559" s="29">
        <v>0</v>
      </c>
      <c r="BB559" s="29">
        <v>0</v>
      </c>
    </row>
    <row r="560" spans="38:68" x14ac:dyDescent="0.25">
      <c r="AL560" s="29">
        <v>0</v>
      </c>
      <c r="AV560" s="29">
        <v>0</v>
      </c>
      <c r="BB560" s="29">
        <v>0</v>
      </c>
    </row>
    <row r="561" spans="38:54" x14ac:dyDescent="0.25">
      <c r="AL561" s="29">
        <v>0</v>
      </c>
      <c r="AV561" s="29">
        <v>1</v>
      </c>
      <c r="BB561" s="29">
        <v>0</v>
      </c>
    </row>
    <row r="562" spans="38:54" x14ac:dyDescent="0.25">
      <c r="AL562" s="29">
        <v>45596</v>
      </c>
      <c r="AV562" s="29">
        <v>0</v>
      </c>
      <c r="BB562" s="29">
        <v>0</v>
      </c>
    </row>
    <row r="563" spans="38:54" x14ac:dyDescent="0.25">
      <c r="AL563" s="29">
        <v>0</v>
      </c>
      <c r="AV563" s="29">
        <v>0</v>
      </c>
      <c r="BB563" s="29">
        <v>0</v>
      </c>
    </row>
    <row r="564" spans="38:54" x14ac:dyDescent="0.25">
      <c r="AL564" s="29">
        <v>0</v>
      </c>
      <c r="AV564" s="29">
        <v>0</v>
      </c>
      <c r="BB564" s="29">
        <v>0</v>
      </c>
    </row>
    <row r="565" spans="38:54" x14ac:dyDescent="0.25">
      <c r="AL565" s="29">
        <v>0</v>
      </c>
      <c r="AV565" s="29">
        <v>0</v>
      </c>
      <c r="BB565" s="29">
        <v>0</v>
      </c>
    </row>
    <row r="566" spans="38:54" x14ac:dyDescent="0.25">
      <c r="AL566" s="29">
        <v>0</v>
      </c>
      <c r="AV566" s="29">
        <v>0</v>
      </c>
      <c r="BB566" s="29">
        <v>0</v>
      </c>
    </row>
    <row r="567" spans="38:54" x14ac:dyDescent="0.25">
      <c r="AL567" s="29">
        <v>0</v>
      </c>
      <c r="AV567" s="29">
        <v>0</v>
      </c>
      <c r="BB567" s="29">
        <v>0</v>
      </c>
    </row>
    <row r="568" spans="38:54" x14ac:dyDescent="0.25">
      <c r="AL568" s="29">
        <v>0</v>
      </c>
      <c r="AV568" s="29">
        <v>0</v>
      </c>
      <c r="BB568" s="29">
        <v>0</v>
      </c>
    </row>
    <row r="569" spans="38:54" x14ac:dyDescent="0.25">
      <c r="AL569" s="29">
        <v>0</v>
      </c>
      <c r="AV569" s="29">
        <v>0</v>
      </c>
      <c r="BB569" s="29">
        <v>0</v>
      </c>
    </row>
    <row r="570" spans="38:54" x14ac:dyDescent="0.25">
      <c r="AL570" s="29">
        <v>0</v>
      </c>
      <c r="AV570" s="29">
        <v>0</v>
      </c>
      <c r="BB570" s="29">
        <v>0</v>
      </c>
    </row>
    <row r="571" spans="38:54" x14ac:dyDescent="0.25">
      <c r="AL571" s="29">
        <v>0</v>
      </c>
      <c r="AV571" s="29">
        <v>0</v>
      </c>
      <c r="BB571" s="29">
        <v>0</v>
      </c>
    </row>
    <row r="572" spans="38:54" x14ac:dyDescent="0.25">
      <c r="AL572" s="29">
        <v>0</v>
      </c>
      <c r="AV572" s="29">
        <v>0</v>
      </c>
      <c r="BB572" s="29">
        <v>0</v>
      </c>
    </row>
    <row r="573" spans="38:54" x14ac:dyDescent="0.25">
      <c r="AL573" s="29">
        <v>0</v>
      </c>
      <c r="AV573" s="29">
        <v>0</v>
      </c>
      <c r="BB573" s="29">
        <v>0</v>
      </c>
    </row>
    <row r="574" spans="38:54" x14ac:dyDescent="0.25">
      <c r="AL574" s="29">
        <v>0</v>
      </c>
      <c r="AV574" s="29">
        <v>0</v>
      </c>
      <c r="BB574" s="29">
        <v>0</v>
      </c>
    </row>
    <row r="575" spans="38:54" x14ac:dyDescent="0.25">
      <c r="AL575" s="29">
        <v>0</v>
      </c>
      <c r="AV575" s="29">
        <v>0</v>
      </c>
      <c r="BB575" s="29">
        <v>0</v>
      </c>
    </row>
    <row r="576" spans="38:54" x14ac:dyDescent="0.25">
      <c r="AL576" s="29">
        <v>0</v>
      </c>
      <c r="AV576" s="29">
        <v>0</v>
      </c>
      <c r="BB576" s="29">
        <v>0</v>
      </c>
    </row>
    <row r="577" spans="38:54" x14ac:dyDescent="0.25">
      <c r="AL577" s="29">
        <v>0</v>
      </c>
      <c r="AV577" s="29">
        <v>1</v>
      </c>
      <c r="BB577" s="29">
        <v>0</v>
      </c>
    </row>
    <row r="578" spans="38:54" x14ac:dyDescent="0.25">
      <c r="AL578" s="29">
        <v>0</v>
      </c>
      <c r="AV578" s="29">
        <v>0</v>
      </c>
      <c r="BB578" s="29">
        <v>0</v>
      </c>
    </row>
    <row r="579" spans="38:54" x14ac:dyDescent="0.25">
      <c r="AL579" s="29">
        <v>0</v>
      </c>
      <c r="AV579" s="29">
        <v>0</v>
      </c>
      <c r="BB579" s="29">
        <v>0</v>
      </c>
    </row>
    <row r="580" spans="38:54" x14ac:dyDescent="0.25">
      <c r="AL580" s="29">
        <v>0</v>
      </c>
      <c r="AV580" s="29">
        <v>0</v>
      </c>
      <c r="BB580" s="29">
        <v>0</v>
      </c>
    </row>
    <row r="581" spans="38:54" x14ac:dyDescent="0.25">
      <c r="AL581" s="29">
        <v>0</v>
      </c>
      <c r="AV581" s="29">
        <v>0</v>
      </c>
      <c r="BB581" s="29">
        <v>0</v>
      </c>
    </row>
    <row r="582" spans="38:54" x14ac:dyDescent="0.25">
      <c r="AL582" s="29">
        <v>0</v>
      </c>
      <c r="AV582" s="29">
        <v>0</v>
      </c>
      <c r="BB582" s="29">
        <v>0</v>
      </c>
    </row>
    <row r="583" spans="38:54" x14ac:dyDescent="0.25">
      <c r="AL583" s="29">
        <v>0</v>
      </c>
      <c r="AV583" s="29">
        <v>0</v>
      </c>
      <c r="BB583" s="29">
        <v>0</v>
      </c>
    </row>
    <row r="584" spans="38:54" x14ac:dyDescent="0.25">
      <c r="AV584" s="29">
        <v>0</v>
      </c>
      <c r="BB584" s="29">
        <v>0</v>
      </c>
    </row>
    <row r="585" spans="38:54" x14ac:dyDescent="0.25">
      <c r="AV585" s="29">
        <v>0</v>
      </c>
      <c r="BB585" s="29">
        <v>0</v>
      </c>
    </row>
    <row r="586" spans="38:54" x14ac:dyDescent="0.25">
      <c r="AV586" s="29">
        <v>0</v>
      </c>
      <c r="BB586" s="29">
        <v>0</v>
      </c>
    </row>
    <row r="587" spans="38:54" x14ac:dyDescent="0.25">
      <c r="AV587" s="29">
        <v>0</v>
      </c>
      <c r="BB587" s="29">
        <v>0</v>
      </c>
    </row>
    <row r="588" spans="38:54" x14ac:dyDescent="0.25">
      <c r="AV588" s="29">
        <v>0</v>
      </c>
      <c r="BB588" s="29">
        <v>0</v>
      </c>
    </row>
    <row r="589" spans="38:54" x14ac:dyDescent="0.25">
      <c r="AV589" s="29">
        <v>0</v>
      </c>
      <c r="BB589" s="29">
        <v>0</v>
      </c>
    </row>
    <row r="590" spans="38:54" x14ac:dyDescent="0.25">
      <c r="AV590" s="29">
        <v>1</v>
      </c>
      <c r="BB590" s="29">
        <v>1</v>
      </c>
    </row>
    <row r="591" spans="38:54" x14ac:dyDescent="0.25">
      <c r="AV591" s="29">
        <v>0</v>
      </c>
      <c r="BB591" s="29">
        <v>0</v>
      </c>
    </row>
    <row r="592" spans="38:54" x14ac:dyDescent="0.25">
      <c r="AV592" s="29">
        <v>0</v>
      </c>
      <c r="BB592" s="29">
        <v>0</v>
      </c>
    </row>
    <row r="593" spans="48:54" x14ac:dyDescent="0.25">
      <c r="AV593" s="29">
        <v>0</v>
      </c>
      <c r="BB593" s="29">
        <v>0</v>
      </c>
    </row>
    <row r="594" spans="48:54" x14ac:dyDescent="0.25">
      <c r="AV594" s="29">
        <v>0</v>
      </c>
      <c r="BB594" s="29">
        <v>0</v>
      </c>
    </row>
    <row r="595" spans="48:54" x14ac:dyDescent="0.25">
      <c r="AV595" s="29">
        <v>0</v>
      </c>
      <c r="BB595" s="29">
        <v>0</v>
      </c>
    </row>
    <row r="596" spans="48:54" x14ac:dyDescent="0.25">
      <c r="AV596" s="29">
        <v>0</v>
      </c>
      <c r="BB596" s="29">
        <v>0</v>
      </c>
    </row>
    <row r="597" spans="48:54" x14ac:dyDescent="0.25">
      <c r="AV597" s="29">
        <v>1</v>
      </c>
      <c r="BB597" s="29">
        <v>0</v>
      </c>
    </row>
    <row r="598" spans="48:54" x14ac:dyDescent="0.25">
      <c r="AV598" s="29">
        <v>0</v>
      </c>
      <c r="BB598" s="29">
        <v>0</v>
      </c>
    </row>
    <row r="599" spans="48:54" x14ac:dyDescent="0.25">
      <c r="AV599" s="29">
        <v>0</v>
      </c>
      <c r="BB599" s="29">
        <v>0</v>
      </c>
    </row>
    <row r="600" spans="48:54" x14ac:dyDescent="0.25">
      <c r="AV600" s="29">
        <v>0</v>
      </c>
      <c r="BB600" s="29">
        <v>0</v>
      </c>
    </row>
    <row r="601" spans="48:54" x14ac:dyDescent="0.25">
      <c r="AV601" s="29">
        <v>0</v>
      </c>
      <c r="BB601" s="29">
        <v>0</v>
      </c>
    </row>
    <row r="602" spans="48:54" x14ac:dyDescent="0.25">
      <c r="AV602" s="29">
        <v>0</v>
      </c>
      <c r="BB602" s="29">
        <v>0</v>
      </c>
    </row>
    <row r="603" spans="48:54" x14ac:dyDescent="0.25">
      <c r="AV603" s="29">
        <v>0</v>
      </c>
      <c r="BB603" s="29">
        <v>0</v>
      </c>
    </row>
    <row r="604" spans="48:54" x14ac:dyDescent="0.25">
      <c r="AV604" s="29">
        <v>0</v>
      </c>
      <c r="BB604" s="29">
        <v>0</v>
      </c>
    </row>
    <row r="605" spans="48:54" x14ac:dyDescent="0.25">
      <c r="AV605" s="29">
        <v>0</v>
      </c>
      <c r="BB605" s="29">
        <v>0</v>
      </c>
    </row>
    <row r="606" spans="48:54" x14ac:dyDescent="0.25">
      <c r="AV606" s="29">
        <v>1</v>
      </c>
      <c r="BB606" s="29">
        <v>0</v>
      </c>
    </row>
    <row r="607" spans="48:54" x14ac:dyDescent="0.25">
      <c r="AV607" s="29">
        <v>0</v>
      </c>
      <c r="BB607" s="29">
        <v>0</v>
      </c>
    </row>
    <row r="608" spans="48:54" x14ac:dyDescent="0.25">
      <c r="AV608" s="29">
        <v>0</v>
      </c>
      <c r="BB608" s="29">
        <v>0</v>
      </c>
    </row>
    <row r="609" spans="48:54" x14ac:dyDescent="0.25">
      <c r="AV609" s="29">
        <v>0</v>
      </c>
      <c r="BB609" s="29">
        <v>0</v>
      </c>
    </row>
    <row r="610" spans="48:54" x14ac:dyDescent="0.25">
      <c r="AV610" s="29">
        <v>0</v>
      </c>
      <c r="BB610" s="29">
        <v>0</v>
      </c>
    </row>
    <row r="611" spans="48:54" x14ac:dyDescent="0.25">
      <c r="AV611" s="29">
        <v>0</v>
      </c>
      <c r="BB611" s="29">
        <v>0</v>
      </c>
    </row>
    <row r="612" spans="48:54" x14ac:dyDescent="0.25">
      <c r="AV612" s="29">
        <v>0</v>
      </c>
      <c r="BB612" s="29">
        <v>0</v>
      </c>
    </row>
    <row r="613" spans="48:54" x14ac:dyDescent="0.25">
      <c r="AV613" s="29">
        <v>0</v>
      </c>
      <c r="BB613" s="29">
        <v>0</v>
      </c>
    </row>
    <row r="614" spans="48:54" x14ac:dyDescent="0.25">
      <c r="AV614" s="29">
        <v>0</v>
      </c>
      <c r="BB614" s="29">
        <v>0</v>
      </c>
    </row>
    <row r="615" spans="48:54" x14ac:dyDescent="0.25">
      <c r="AV615" s="29">
        <v>0</v>
      </c>
      <c r="BB615" s="29">
        <v>0</v>
      </c>
    </row>
    <row r="616" spans="48:54" x14ac:dyDescent="0.25">
      <c r="AV616" s="29">
        <v>0</v>
      </c>
      <c r="BB616" s="29">
        <v>0</v>
      </c>
    </row>
    <row r="617" spans="48:54" x14ac:dyDescent="0.25">
      <c r="AV617" s="29">
        <v>0</v>
      </c>
      <c r="BB617" s="29">
        <v>0</v>
      </c>
    </row>
    <row r="618" spans="48:54" x14ac:dyDescent="0.25">
      <c r="AV618" s="29">
        <v>0</v>
      </c>
      <c r="BB618" s="29">
        <v>0</v>
      </c>
    </row>
    <row r="619" spans="48:54" x14ac:dyDescent="0.25">
      <c r="AV619" s="29">
        <v>1</v>
      </c>
      <c r="BB619" s="29">
        <v>1</v>
      </c>
    </row>
    <row r="620" spans="48:54" x14ac:dyDescent="0.25">
      <c r="AV620" s="29">
        <v>0</v>
      </c>
      <c r="BB620" s="29">
        <v>0</v>
      </c>
    </row>
    <row r="621" spans="48:54" x14ac:dyDescent="0.25">
      <c r="AV621" s="29">
        <v>0</v>
      </c>
      <c r="BB621" s="29">
        <v>0</v>
      </c>
    </row>
    <row r="622" spans="48:54" x14ac:dyDescent="0.25">
      <c r="AV622" s="29">
        <v>0</v>
      </c>
      <c r="BB622" s="29">
        <v>0</v>
      </c>
    </row>
    <row r="623" spans="48:54" x14ac:dyDescent="0.25">
      <c r="AV623" s="29">
        <v>0</v>
      </c>
      <c r="BB623" s="29">
        <v>0</v>
      </c>
    </row>
    <row r="624" spans="48:54" x14ac:dyDescent="0.25">
      <c r="AV624" s="29">
        <v>0</v>
      </c>
      <c r="BB624" s="29">
        <v>0</v>
      </c>
    </row>
    <row r="625" spans="48:54" x14ac:dyDescent="0.25">
      <c r="AV625" s="29">
        <v>1</v>
      </c>
      <c r="BB625" s="29">
        <v>1</v>
      </c>
    </row>
    <row r="626" spans="48:54" x14ac:dyDescent="0.25">
      <c r="AV626" s="29">
        <v>0</v>
      </c>
      <c r="BB626" s="29">
        <v>0</v>
      </c>
    </row>
    <row r="627" spans="48:54" x14ac:dyDescent="0.25">
      <c r="AV627" s="29">
        <v>1</v>
      </c>
      <c r="BB627" s="29">
        <v>0</v>
      </c>
    </row>
    <row r="628" spans="48:54" x14ac:dyDescent="0.25">
      <c r="AV628" s="29">
        <v>1</v>
      </c>
      <c r="BB628" s="29">
        <v>1</v>
      </c>
    </row>
    <row r="629" spans="48:54" x14ac:dyDescent="0.25">
      <c r="AV629" s="29">
        <v>0</v>
      </c>
      <c r="BB629" s="29">
        <v>0</v>
      </c>
    </row>
    <row r="630" spans="48:54" x14ac:dyDescent="0.25">
      <c r="AV630" s="29">
        <v>0</v>
      </c>
      <c r="BB630" s="29">
        <v>0</v>
      </c>
    </row>
    <row r="631" spans="48:54" x14ac:dyDescent="0.25">
      <c r="AV631" s="29">
        <v>0</v>
      </c>
      <c r="BB631" s="29">
        <v>0</v>
      </c>
    </row>
    <row r="632" spans="48:54" x14ac:dyDescent="0.25">
      <c r="AV632" s="29">
        <v>1</v>
      </c>
      <c r="BB632" s="29">
        <v>0</v>
      </c>
    </row>
    <row r="633" spans="48:54" x14ac:dyDescent="0.25">
      <c r="AV633" s="29">
        <v>0</v>
      </c>
      <c r="BB633" s="29">
        <v>0</v>
      </c>
    </row>
    <row r="634" spans="48:54" x14ac:dyDescent="0.25">
      <c r="AV634" s="29">
        <v>0</v>
      </c>
      <c r="BB634" s="29">
        <v>0</v>
      </c>
    </row>
    <row r="635" spans="48:54" x14ac:dyDescent="0.25">
      <c r="AV635" s="29">
        <v>0</v>
      </c>
      <c r="BB635" s="29">
        <v>0</v>
      </c>
    </row>
    <row r="636" spans="48:54" x14ac:dyDescent="0.25">
      <c r="AV636" s="29">
        <v>0</v>
      </c>
      <c r="BB636" s="29">
        <v>0</v>
      </c>
    </row>
    <row r="637" spans="48:54" x14ac:dyDescent="0.25">
      <c r="AV637" s="29">
        <v>0</v>
      </c>
      <c r="BB637" s="29">
        <v>0</v>
      </c>
    </row>
    <row r="638" spans="48:54" x14ac:dyDescent="0.25">
      <c r="AV638" s="29">
        <v>0</v>
      </c>
      <c r="BB638" s="29">
        <v>0</v>
      </c>
    </row>
    <row r="639" spans="48:54" x14ac:dyDescent="0.25">
      <c r="AV639" s="29">
        <v>0</v>
      </c>
      <c r="BB639" s="29">
        <v>0</v>
      </c>
    </row>
    <row r="640" spans="48:54" x14ac:dyDescent="0.25">
      <c r="AV640" s="29">
        <v>0</v>
      </c>
      <c r="BB640" s="29">
        <v>0</v>
      </c>
    </row>
    <row r="641" spans="48:54" x14ac:dyDescent="0.25">
      <c r="AV641" s="29">
        <v>0</v>
      </c>
      <c r="BB641" s="29">
        <v>0</v>
      </c>
    </row>
    <row r="642" spans="48:54" x14ac:dyDescent="0.25">
      <c r="AV642" s="29">
        <v>0</v>
      </c>
      <c r="BB642" s="29">
        <v>0</v>
      </c>
    </row>
    <row r="643" spans="48:54" x14ac:dyDescent="0.25">
      <c r="AV643" s="29">
        <v>0</v>
      </c>
      <c r="BB643" s="29">
        <v>0</v>
      </c>
    </row>
    <row r="644" spans="48:54" x14ac:dyDescent="0.25">
      <c r="AV644" s="29">
        <v>0</v>
      </c>
      <c r="BB644" s="29">
        <v>0</v>
      </c>
    </row>
    <row r="645" spans="48:54" x14ac:dyDescent="0.25">
      <c r="AV645" s="29">
        <v>0</v>
      </c>
      <c r="BB645" s="29">
        <v>0</v>
      </c>
    </row>
    <row r="646" spans="48:54" x14ac:dyDescent="0.25">
      <c r="AV646" s="29">
        <v>0</v>
      </c>
      <c r="BB646" s="29">
        <v>0</v>
      </c>
    </row>
    <row r="647" spans="48:54" x14ac:dyDescent="0.25">
      <c r="AV647" s="29">
        <v>1</v>
      </c>
      <c r="BB647" s="29">
        <v>0</v>
      </c>
    </row>
    <row r="648" spans="48:54" x14ac:dyDescent="0.25">
      <c r="AV648" s="29">
        <v>0</v>
      </c>
      <c r="BB648" s="29">
        <v>0</v>
      </c>
    </row>
    <row r="649" spans="48:54" x14ac:dyDescent="0.25">
      <c r="AV649" s="29">
        <v>0</v>
      </c>
      <c r="BB649" s="29">
        <v>0</v>
      </c>
    </row>
    <row r="650" spans="48:54" x14ac:dyDescent="0.25">
      <c r="AV650" s="29">
        <v>0</v>
      </c>
      <c r="BB650" s="29">
        <v>0</v>
      </c>
    </row>
    <row r="651" spans="48:54" x14ac:dyDescent="0.25">
      <c r="AV651" s="29">
        <v>0</v>
      </c>
      <c r="BB651" s="29">
        <v>0</v>
      </c>
    </row>
    <row r="652" spans="48:54" x14ac:dyDescent="0.25">
      <c r="AV652" s="29">
        <v>1</v>
      </c>
      <c r="BB652" s="29">
        <v>0</v>
      </c>
    </row>
    <row r="653" spans="48:54" x14ac:dyDescent="0.25">
      <c r="AV653" s="29">
        <v>1</v>
      </c>
      <c r="BB653" s="29">
        <v>0</v>
      </c>
    </row>
    <row r="654" spans="48:54" x14ac:dyDescent="0.25">
      <c r="AV654" s="29">
        <v>0</v>
      </c>
      <c r="BB654" s="29">
        <v>0</v>
      </c>
    </row>
    <row r="655" spans="48:54" x14ac:dyDescent="0.25">
      <c r="AV655" s="29">
        <v>0</v>
      </c>
      <c r="BB655" s="29">
        <v>0</v>
      </c>
    </row>
    <row r="656" spans="48:54" x14ac:dyDescent="0.25">
      <c r="AV656" s="29">
        <v>0</v>
      </c>
      <c r="BB656" s="29">
        <v>0</v>
      </c>
    </row>
    <row r="657" spans="48:54" x14ac:dyDescent="0.25">
      <c r="AV657" s="29">
        <v>0</v>
      </c>
      <c r="BB657" s="29">
        <v>0</v>
      </c>
    </row>
    <row r="658" spans="48:54" x14ac:dyDescent="0.25">
      <c r="AV658" s="29">
        <v>0</v>
      </c>
      <c r="BB658" s="29">
        <v>0</v>
      </c>
    </row>
    <row r="659" spans="48:54" x14ac:dyDescent="0.25">
      <c r="AV659" s="29">
        <v>0</v>
      </c>
      <c r="BB659" s="29">
        <v>0</v>
      </c>
    </row>
    <row r="660" spans="48:54" x14ac:dyDescent="0.25">
      <c r="AV660" s="29">
        <v>0</v>
      </c>
      <c r="BB660" s="29">
        <v>0</v>
      </c>
    </row>
    <row r="661" spans="48:54" x14ac:dyDescent="0.25">
      <c r="AV661" s="29">
        <v>0</v>
      </c>
      <c r="BB661" s="29">
        <v>0</v>
      </c>
    </row>
    <row r="662" spans="48:54" x14ac:dyDescent="0.25">
      <c r="AV662" s="29">
        <v>0</v>
      </c>
      <c r="BB662" s="29">
        <v>0</v>
      </c>
    </row>
    <row r="663" spans="48:54" x14ac:dyDescent="0.25">
      <c r="AV663" s="29">
        <v>0</v>
      </c>
      <c r="BB663" s="29">
        <v>0</v>
      </c>
    </row>
    <row r="664" spans="48:54" x14ac:dyDescent="0.25">
      <c r="AV664" s="29">
        <v>0</v>
      </c>
      <c r="BB664" s="29">
        <v>0</v>
      </c>
    </row>
    <row r="665" spans="48:54" x14ac:dyDescent="0.25">
      <c r="AV665" s="29">
        <v>0</v>
      </c>
      <c r="BB665" s="29">
        <v>0</v>
      </c>
    </row>
    <row r="666" spans="48:54" x14ac:dyDescent="0.25">
      <c r="AV666" s="29">
        <v>0</v>
      </c>
      <c r="BB666" s="29">
        <v>0</v>
      </c>
    </row>
    <row r="667" spans="48:54" x14ac:dyDescent="0.25">
      <c r="AV667" s="29">
        <v>0</v>
      </c>
      <c r="BB667" s="29">
        <v>0</v>
      </c>
    </row>
    <row r="668" spans="48:54" x14ac:dyDescent="0.25">
      <c r="AV668" s="29">
        <v>0</v>
      </c>
      <c r="BB668" s="29">
        <v>0</v>
      </c>
    </row>
    <row r="669" spans="48:54" x14ac:dyDescent="0.25">
      <c r="AV669" s="29">
        <v>0</v>
      </c>
      <c r="BB669" s="29">
        <v>0</v>
      </c>
    </row>
    <row r="670" spans="48:54" x14ac:dyDescent="0.25">
      <c r="AV670" s="29">
        <v>0</v>
      </c>
      <c r="BB670" s="29">
        <v>0</v>
      </c>
    </row>
    <row r="671" spans="48:54" x14ac:dyDescent="0.25">
      <c r="AV671" s="29">
        <v>0</v>
      </c>
      <c r="BB671" s="29">
        <v>0</v>
      </c>
    </row>
    <row r="672" spans="48:54" x14ac:dyDescent="0.25">
      <c r="AV672" s="29">
        <v>1</v>
      </c>
      <c r="BB672" s="29">
        <v>1</v>
      </c>
    </row>
    <row r="673" spans="48:54" x14ac:dyDescent="0.25">
      <c r="AV673" s="29">
        <v>1</v>
      </c>
      <c r="BB673" s="29">
        <v>1</v>
      </c>
    </row>
    <row r="674" spans="48:54" x14ac:dyDescent="0.25">
      <c r="AV674" s="29">
        <v>1</v>
      </c>
      <c r="BB674" s="29">
        <v>1</v>
      </c>
    </row>
    <row r="675" spans="48:54" x14ac:dyDescent="0.25">
      <c r="AV675" s="29">
        <v>0</v>
      </c>
      <c r="BB675" s="29">
        <v>0</v>
      </c>
    </row>
    <row r="676" spans="48:54" x14ac:dyDescent="0.25">
      <c r="AV676" s="29">
        <v>0</v>
      </c>
      <c r="BB676" s="29">
        <v>0</v>
      </c>
    </row>
    <row r="677" spans="48:54" x14ac:dyDescent="0.25">
      <c r="AV677" s="29">
        <v>0</v>
      </c>
      <c r="BB677" s="29">
        <v>0</v>
      </c>
    </row>
    <row r="678" spans="48:54" x14ac:dyDescent="0.25">
      <c r="AV678" s="29">
        <v>1</v>
      </c>
      <c r="BB678" s="29">
        <v>0</v>
      </c>
    </row>
    <row r="679" spans="48:54" x14ac:dyDescent="0.25">
      <c r="AV679" s="29">
        <v>0</v>
      </c>
      <c r="BB679" s="29">
        <v>0</v>
      </c>
    </row>
    <row r="680" spans="48:54" x14ac:dyDescent="0.25">
      <c r="AV680" s="29">
        <v>0</v>
      </c>
      <c r="BB680" s="29">
        <v>0</v>
      </c>
    </row>
    <row r="681" spans="48:54" x14ac:dyDescent="0.25">
      <c r="AV681" s="29">
        <v>0</v>
      </c>
      <c r="BB681" s="29">
        <v>0</v>
      </c>
    </row>
    <row r="682" spans="48:54" x14ac:dyDescent="0.25">
      <c r="AV682" s="29">
        <v>1</v>
      </c>
      <c r="BB682" s="29">
        <v>1</v>
      </c>
    </row>
    <row r="683" spans="48:54" x14ac:dyDescent="0.25">
      <c r="AV683" s="29">
        <v>0</v>
      </c>
      <c r="BB683" s="29">
        <v>0</v>
      </c>
    </row>
    <row r="684" spans="48:54" x14ac:dyDescent="0.25">
      <c r="AV684" s="29">
        <v>0</v>
      </c>
      <c r="BB684" s="29">
        <v>0</v>
      </c>
    </row>
    <row r="685" spans="48:54" x14ac:dyDescent="0.25">
      <c r="AV685" s="29">
        <v>0</v>
      </c>
      <c r="BB685" s="29">
        <v>0</v>
      </c>
    </row>
    <row r="686" spans="48:54" x14ac:dyDescent="0.25">
      <c r="AV686" s="29">
        <v>0</v>
      </c>
      <c r="BB686" s="29">
        <v>0</v>
      </c>
    </row>
    <row r="687" spans="48:54" x14ac:dyDescent="0.25">
      <c r="AV687" s="29">
        <v>0</v>
      </c>
      <c r="BB687" s="29">
        <v>0</v>
      </c>
    </row>
    <row r="688" spans="48:54" x14ac:dyDescent="0.25">
      <c r="AV688" s="29">
        <v>0</v>
      </c>
      <c r="BB688" s="29">
        <v>0</v>
      </c>
    </row>
    <row r="689" spans="48:54" x14ac:dyDescent="0.25">
      <c r="AV689" s="29">
        <v>1</v>
      </c>
      <c r="BB689" s="29">
        <v>0</v>
      </c>
    </row>
    <row r="690" spans="48:54" x14ac:dyDescent="0.25">
      <c r="AV690" s="29">
        <v>0</v>
      </c>
      <c r="BB690" s="29">
        <v>0</v>
      </c>
    </row>
    <row r="691" spans="48:54" x14ac:dyDescent="0.25">
      <c r="AV691" s="29">
        <v>0</v>
      </c>
      <c r="BB691" s="29">
        <v>0</v>
      </c>
    </row>
    <row r="692" spans="48:54" x14ac:dyDescent="0.25">
      <c r="AV692" s="29">
        <v>0</v>
      </c>
      <c r="BB692" s="29">
        <v>0</v>
      </c>
    </row>
    <row r="693" spans="48:54" x14ac:dyDescent="0.25">
      <c r="AV693" s="29">
        <v>0</v>
      </c>
      <c r="BB693" s="29">
        <v>0</v>
      </c>
    </row>
    <row r="694" spans="48:54" x14ac:dyDescent="0.25">
      <c r="AV694" s="29">
        <v>0</v>
      </c>
      <c r="BB694" s="29">
        <v>0</v>
      </c>
    </row>
    <row r="695" spans="48:54" x14ac:dyDescent="0.25">
      <c r="AV695" s="29">
        <v>0</v>
      </c>
      <c r="BB695" s="29">
        <v>0</v>
      </c>
    </row>
    <row r="696" spans="48:54" x14ac:dyDescent="0.25">
      <c r="AV696" s="29">
        <v>1</v>
      </c>
      <c r="BB696" s="29">
        <v>0</v>
      </c>
    </row>
    <row r="697" spans="48:54" x14ac:dyDescent="0.25">
      <c r="AV697" s="29">
        <v>0</v>
      </c>
      <c r="BB697" s="29">
        <v>0</v>
      </c>
    </row>
    <row r="698" spans="48:54" x14ac:dyDescent="0.25">
      <c r="AV698" s="29">
        <v>0</v>
      </c>
      <c r="BB698" s="29">
        <v>0</v>
      </c>
    </row>
    <row r="699" spans="48:54" x14ac:dyDescent="0.25">
      <c r="AV699" s="29">
        <v>0</v>
      </c>
      <c r="BB699" s="29">
        <v>0</v>
      </c>
    </row>
    <row r="700" spans="48:54" x14ac:dyDescent="0.25">
      <c r="AV700" s="29">
        <v>0</v>
      </c>
      <c r="BB700" s="29">
        <v>0</v>
      </c>
    </row>
    <row r="701" spans="48:54" x14ac:dyDescent="0.25">
      <c r="AV701" s="29">
        <v>0</v>
      </c>
      <c r="BB701" s="29">
        <v>0</v>
      </c>
    </row>
    <row r="702" spans="48:54" x14ac:dyDescent="0.25">
      <c r="AV702" s="29">
        <v>0</v>
      </c>
      <c r="BB702" s="29">
        <v>0</v>
      </c>
    </row>
    <row r="703" spans="48:54" x14ac:dyDescent="0.25">
      <c r="AV703" s="29">
        <v>1</v>
      </c>
      <c r="BB703" s="29">
        <v>0</v>
      </c>
    </row>
    <row r="704" spans="48:54" x14ac:dyDescent="0.25">
      <c r="AV704" s="29">
        <v>0</v>
      </c>
      <c r="BB704" s="29">
        <v>0</v>
      </c>
    </row>
    <row r="705" spans="48:54" x14ac:dyDescent="0.25">
      <c r="AV705" s="29">
        <v>0</v>
      </c>
      <c r="BB705" s="29">
        <v>0</v>
      </c>
    </row>
    <row r="706" spans="48:54" x14ac:dyDescent="0.25">
      <c r="AV706" s="29">
        <v>0</v>
      </c>
      <c r="BB706" s="29">
        <v>0</v>
      </c>
    </row>
    <row r="707" spans="48:54" x14ac:dyDescent="0.25">
      <c r="AV707" s="29">
        <v>0</v>
      </c>
      <c r="BB707" s="29">
        <v>0</v>
      </c>
    </row>
    <row r="708" spans="48:54" x14ac:dyDescent="0.25">
      <c r="AV708" s="29">
        <v>0</v>
      </c>
      <c r="BB708" s="29">
        <v>0</v>
      </c>
    </row>
    <row r="709" spans="48:54" x14ac:dyDescent="0.25">
      <c r="AV709" s="29">
        <v>0</v>
      </c>
      <c r="BB709" s="29">
        <v>0</v>
      </c>
    </row>
    <row r="710" spans="48:54" x14ac:dyDescent="0.25">
      <c r="AV710" s="29">
        <v>0</v>
      </c>
      <c r="BB710" s="29">
        <v>0</v>
      </c>
    </row>
    <row r="711" spans="48:54" x14ac:dyDescent="0.25">
      <c r="AV711" s="29">
        <v>0</v>
      </c>
      <c r="BB711" s="29">
        <v>0</v>
      </c>
    </row>
    <row r="712" spans="48:54" x14ac:dyDescent="0.25">
      <c r="AV712" s="29">
        <v>0</v>
      </c>
      <c r="BB712" s="29">
        <v>0</v>
      </c>
    </row>
    <row r="713" spans="48:54" x14ac:dyDescent="0.25">
      <c r="AV713" s="29">
        <v>0</v>
      </c>
      <c r="BB713" s="29">
        <v>0</v>
      </c>
    </row>
    <row r="714" spans="48:54" x14ac:dyDescent="0.25">
      <c r="AV714" s="29">
        <v>0</v>
      </c>
      <c r="BB714" s="29">
        <v>0</v>
      </c>
    </row>
    <row r="715" spans="48:54" x14ac:dyDescent="0.25">
      <c r="AV715" s="29">
        <v>0</v>
      </c>
      <c r="BB715" s="29">
        <v>0</v>
      </c>
    </row>
    <row r="716" spans="48:54" x14ac:dyDescent="0.25">
      <c r="AV716" s="29">
        <v>0</v>
      </c>
      <c r="BB716" s="29">
        <v>0</v>
      </c>
    </row>
    <row r="717" spans="48:54" x14ac:dyDescent="0.25">
      <c r="AV717" s="29">
        <v>0</v>
      </c>
      <c r="BB717" s="29">
        <v>0</v>
      </c>
    </row>
    <row r="718" spans="48:54" x14ac:dyDescent="0.25">
      <c r="AV718" s="29">
        <v>0</v>
      </c>
      <c r="BB718" s="29">
        <v>0</v>
      </c>
    </row>
    <row r="719" spans="48:54" x14ac:dyDescent="0.25">
      <c r="AV719" s="29">
        <v>0</v>
      </c>
      <c r="BB719" s="29">
        <v>0</v>
      </c>
    </row>
    <row r="720" spans="48:54" x14ac:dyDescent="0.25">
      <c r="AV720" s="29">
        <v>0</v>
      </c>
      <c r="BB720" s="29">
        <v>0</v>
      </c>
    </row>
    <row r="721" spans="48:54" x14ac:dyDescent="0.25">
      <c r="AV721" s="29">
        <v>0</v>
      </c>
      <c r="BB721" s="29">
        <v>0</v>
      </c>
    </row>
    <row r="722" spans="48:54" x14ac:dyDescent="0.25">
      <c r="AV722" s="29">
        <v>0</v>
      </c>
      <c r="BB722" s="29">
        <v>0</v>
      </c>
    </row>
    <row r="723" spans="48:54" x14ac:dyDescent="0.25">
      <c r="AV723" s="29">
        <v>0</v>
      </c>
      <c r="BB723" s="29">
        <v>0</v>
      </c>
    </row>
    <row r="724" spans="48:54" x14ac:dyDescent="0.25">
      <c r="AV724" s="29">
        <v>0</v>
      </c>
      <c r="BB724" s="29">
        <v>0</v>
      </c>
    </row>
    <row r="725" spans="48:54" x14ac:dyDescent="0.25">
      <c r="AV725" s="29">
        <v>0</v>
      </c>
      <c r="BB725" s="29">
        <v>0</v>
      </c>
    </row>
    <row r="726" spans="48:54" x14ac:dyDescent="0.25">
      <c r="AV726" s="29">
        <v>0</v>
      </c>
      <c r="BB726" s="29">
        <v>0</v>
      </c>
    </row>
    <row r="727" spans="48:54" x14ac:dyDescent="0.25">
      <c r="AV727" s="29">
        <v>0</v>
      </c>
      <c r="BB727" s="29">
        <v>0</v>
      </c>
    </row>
    <row r="728" spans="48:54" x14ac:dyDescent="0.25">
      <c r="AV728" s="29">
        <v>0</v>
      </c>
      <c r="BB728" s="29">
        <v>0</v>
      </c>
    </row>
    <row r="729" spans="48:54" x14ac:dyDescent="0.25">
      <c r="AV729" s="29">
        <v>0</v>
      </c>
      <c r="BB729" s="29">
        <v>0</v>
      </c>
    </row>
    <row r="730" spans="48:54" x14ac:dyDescent="0.25">
      <c r="AV730" s="29">
        <v>0</v>
      </c>
      <c r="BB730" s="29">
        <v>0</v>
      </c>
    </row>
    <row r="731" spans="48:54" x14ac:dyDescent="0.25">
      <c r="AV731" s="29">
        <v>0</v>
      </c>
      <c r="BB731" s="29">
        <v>0</v>
      </c>
    </row>
    <row r="732" spans="48:54" x14ac:dyDescent="0.25">
      <c r="AV732" s="29">
        <v>0</v>
      </c>
      <c r="BB732" s="29">
        <v>0</v>
      </c>
    </row>
    <row r="733" spans="48:54" x14ac:dyDescent="0.25">
      <c r="AV733" s="29">
        <v>0</v>
      </c>
      <c r="BB733" s="29">
        <v>0</v>
      </c>
    </row>
    <row r="734" spans="48:54" x14ac:dyDescent="0.25">
      <c r="AV734" s="29">
        <v>0</v>
      </c>
      <c r="BB734" s="29">
        <v>0</v>
      </c>
    </row>
    <row r="735" spans="48:54" x14ac:dyDescent="0.25">
      <c r="AV735" s="29">
        <v>0</v>
      </c>
      <c r="BB735" s="29">
        <v>0</v>
      </c>
    </row>
    <row r="736" spans="48:54" x14ac:dyDescent="0.25">
      <c r="AV736" s="29">
        <v>0</v>
      </c>
      <c r="BB736" s="29">
        <v>0</v>
      </c>
    </row>
    <row r="737" spans="48:54" x14ac:dyDescent="0.25">
      <c r="AV737" s="29">
        <v>1</v>
      </c>
      <c r="BB737" s="29">
        <v>1</v>
      </c>
    </row>
    <row r="738" spans="48:54" x14ac:dyDescent="0.25">
      <c r="AV738" s="29">
        <v>1</v>
      </c>
      <c r="BB738" s="29">
        <v>1</v>
      </c>
    </row>
    <row r="739" spans="48:54" x14ac:dyDescent="0.25">
      <c r="AV739" s="29">
        <v>0</v>
      </c>
      <c r="BB739" s="29">
        <v>0</v>
      </c>
    </row>
    <row r="740" spans="48:54" x14ac:dyDescent="0.25">
      <c r="AV740" s="29">
        <v>0</v>
      </c>
      <c r="BB740" s="29">
        <v>0</v>
      </c>
    </row>
    <row r="741" spans="48:54" x14ac:dyDescent="0.25">
      <c r="AV741" s="29">
        <v>0</v>
      </c>
      <c r="BB741" s="29">
        <v>0</v>
      </c>
    </row>
    <row r="742" spans="48:54" x14ac:dyDescent="0.25">
      <c r="AV742" s="29">
        <v>0</v>
      </c>
      <c r="BB742" s="29">
        <v>0</v>
      </c>
    </row>
    <row r="743" spans="48:54" x14ac:dyDescent="0.25">
      <c r="AV743" s="29">
        <v>0</v>
      </c>
      <c r="BB743" s="29">
        <v>0</v>
      </c>
    </row>
    <row r="744" spans="48:54" x14ac:dyDescent="0.25">
      <c r="AV744" s="29">
        <v>0</v>
      </c>
      <c r="BB744" s="29">
        <v>0</v>
      </c>
    </row>
    <row r="745" spans="48:54" x14ac:dyDescent="0.25">
      <c r="AV745" s="29">
        <v>0</v>
      </c>
      <c r="BB745" s="29">
        <v>0</v>
      </c>
    </row>
    <row r="746" spans="48:54" x14ac:dyDescent="0.25">
      <c r="AV746" s="29">
        <v>0</v>
      </c>
      <c r="BB746" s="29">
        <v>0</v>
      </c>
    </row>
    <row r="747" spans="48:54" x14ac:dyDescent="0.25">
      <c r="AV747" s="29">
        <v>1</v>
      </c>
      <c r="BB747" s="29">
        <v>0</v>
      </c>
    </row>
    <row r="748" spans="48:54" x14ac:dyDescent="0.25">
      <c r="AV748" s="29">
        <v>0</v>
      </c>
      <c r="BB748" s="29">
        <v>0</v>
      </c>
    </row>
    <row r="749" spans="48:54" x14ac:dyDescent="0.25">
      <c r="AV749" s="29">
        <v>0</v>
      </c>
      <c r="BB749" s="29">
        <v>0</v>
      </c>
    </row>
    <row r="750" spans="48:54" x14ac:dyDescent="0.25">
      <c r="AV750" s="29">
        <v>0</v>
      </c>
      <c r="BB750" s="29">
        <v>0</v>
      </c>
    </row>
    <row r="751" spans="48:54" x14ac:dyDescent="0.25">
      <c r="AV751" s="29">
        <v>0</v>
      </c>
      <c r="BB751" s="29">
        <v>0</v>
      </c>
    </row>
    <row r="752" spans="48:54" x14ac:dyDescent="0.25">
      <c r="AV752" s="29">
        <v>0</v>
      </c>
      <c r="BB752" s="29">
        <v>0</v>
      </c>
    </row>
    <row r="753" spans="48:54" x14ac:dyDescent="0.25">
      <c r="AV753" s="29">
        <v>0</v>
      </c>
      <c r="BB753" s="29">
        <v>0</v>
      </c>
    </row>
    <row r="754" spans="48:54" x14ac:dyDescent="0.25">
      <c r="AV754" s="29">
        <v>0</v>
      </c>
      <c r="BB754" s="29">
        <v>0</v>
      </c>
    </row>
    <row r="755" spans="48:54" x14ac:dyDescent="0.25">
      <c r="AV755" s="29">
        <v>0</v>
      </c>
      <c r="BB755" s="29">
        <v>0</v>
      </c>
    </row>
    <row r="756" spans="48:54" x14ac:dyDescent="0.25">
      <c r="AV756" s="29">
        <v>0</v>
      </c>
      <c r="BB756" s="29">
        <v>0</v>
      </c>
    </row>
    <row r="757" spans="48:54" x14ac:dyDescent="0.25">
      <c r="AV757" s="29">
        <v>0</v>
      </c>
      <c r="BB757" s="29">
        <v>0</v>
      </c>
    </row>
    <row r="758" spans="48:54" x14ac:dyDescent="0.25">
      <c r="AV758" s="29">
        <v>0</v>
      </c>
      <c r="BB758" s="29">
        <v>0</v>
      </c>
    </row>
    <row r="759" spans="48:54" x14ac:dyDescent="0.25">
      <c r="AV759" s="29">
        <v>0</v>
      </c>
      <c r="BB759" s="29">
        <v>0</v>
      </c>
    </row>
    <row r="760" spans="48:54" x14ac:dyDescent="0.25">
      <c r="AV760" s="29">
        <v>0</v>
      </c>
      <c r="BB760" s="29">
        <v>0</v>
      </c>
    </row>
    <row r="761" spans="48:54" x14ac:dyDescent="0.25">
      <c r="AV761" s="29">
        <v>0</v>
      </c>
      <c r="BB761" s="29">
        <v>0</v>
      </c>
    </row>
    <row r="762" spans="48:54" x14ac:dyDescent="0.25">
      <c r="AV762" s="29">
        <v>0</v>
      </c>
      <c r="BB762" s="29">
        <v>0</v>
      </c>
    </row>
    <row r="763" spans="48:54" x14ac:dyDescent="0.25">
      <c r="AV763" s="29">
        <v>0</v>
      </c>
      <c r="BB763" s="29">
        <v>0</v>
      </c>
    </row>
    <row r="764" spans="48:54" x14ac:dyDescent="0.25">
      <c r="AV764" s="29">
        <v>0</v>
      </c>
      <c r="BB764" s="29">
        <v>0</v>
      </c>
    </row>
    <row r="765" spans="48:54" x14ac:dyDescent="0.25">
      <c r="AV765" s="29">
        <v>0</v>
      </c>
      <c r="BB765" s="29">
        <v>0</v>
      </c>
    </row>
    <row r="766" spans="48:54" x14ac:dyDescent="0.25">
      <c r="AV766" s="29">
        <v>0</v>
      </c>
      <c r="BB766" s="29">
        <v>0</v>
      </c>
    </row>
    <row r="767" spans="48:54" x14ac:dyDescent="0.25">
      <c r="AV767" s="29">
        <v>0</v>
      </c>
      <c r="BB767" s="29">
        <v>0</v>
      </c>
    </row>
    <row r="768" spans="48:54" x14ac:dyDescent="0.25">
      <c r="AV768" s="29">
        <v>0</v>
      </c>
      <c r="BB768" s="29">
        <v>0</v>
      </c>
    </row>
    <row r="769" spans="48:54" x14ac:dyDescent="0.25">
      <c r="AV769" s="29">
        <v>0</v>
      </c>
      <c r="BB769" s="29">
        <v>0</v>
      </c>
    </row>
    <row r="770" spans="48:54" x14ac:dyDescent="0.25">
      <c r="AV770" s="29">
        <v>0</v>
      </c>
      <c r="BB770" s="29">
        <v>0</v>
      </c>
    </row>
    <row r="771" spans="48:54" x14ac:dyDescent="0.25">
      <c r="AV771" s="29">
        <v>0</v>
      </c>
      <c r="BB771" s="29">
        <v>0</v>
      </c>
    </row>
    <row r="772" spans="48:54" x14ac:dyDescent="0.25">
      <c r="AV772" s="29">
        <v>1</v>
      </c>
      <c r="BB772" s="29">
        <v>1</v>
      </c>
    </row>
    <row r="773" spans="48:54" x14ac:dyDescent="0.25">
      <c r="AV773" s="29">
        <v>0</v>
      </c>
      <c r="BB773" s="29">
        <v>0</v>
      </c>
    </row>
    <row r="774" spans="48:54" x14ac:dyDescent="0.25">
      <c r="AV774" s="29">
        <v>1</v>
      </c>
      <c r="BB774" s="29">
        <v>0</v>
      </c>
    </row>
    <row r="775" spans="48:54" x14ac:dyDescent="0.25">
      <c r="AV775" s="29">
        <v>1</v>
      </c>
      <c r="BB775" s="29">
        <v>0</v>
      </c>
    </row>
    <row r="776" spans="48:54" x14ac:dyDescent="0.25">
      <c r="AV776" s="29">
        <v>0</v>
      </c>
      <c r="BB776" s="29">
        <v>0</v>
      </c>
    </row>
    <row r="777" spans="48:54" x14ac:dyDescent="0.25">
      <c r="AV777" s="29">
        <v>0</v>
      </c>
      <c r="BB777" s="29">
        <v>0</v>
      </c>
    </row>
    <row r="778" spans="48:54" x14ac:dyDescent="0.25">
      <c r="AV778" s="29">
        <v>0</v>
      </c>
      <c r="BB778" s="29">
        <v>0</v>
      </c>
    </row>
    <row r="779" spans="48:54" x14ac:dyDescent="0.25">
      <c r="AV779" s="29">
        <v>0</v>
      </c>
      <c r="BB779" s="29">
        <v>0</v>
      </c>
    </row>
    <row r="780" spans="48:54" x14ac:dyDescent="0.25">
      <c r="AV780" s="29">
        <v>0</v>
      </c>
      <c r="BB780" s="29">
        <v>0</v>
      </c>
    </row>
    <row r="781" spans="48:54" x14ac:dyDescent="0.25">
      <c r="AV781" s="29">
        <v>0</v>
      </c>
      <c r="BB781" s="29">
        <v>0</v>
      </c>
    </row>
    <row r="782" spans="48:54" x14ac:dyDescent="0.25">
      <c r="AV782" s="29">
        <v>0</v>
      </c>
      <c r="BB782" s="29">
        <v>0</v>
      </c>
    </row>
    <row r="783" spans="48:54" x14ac:dyDescent="0.25">
      <c r="AV783" s="29">
        <v>0</v>
      </c>
      <c r="BB783" s="29">
        <v>0</v>
      </c>
    </row>
    <row r="784" spans="48:54" x14ac:dyDescent="0.25">
      <c r="AV784" s="29">
        <v>1</v>
      </c>
      <c r="BB784" s="29">
        <v>0</v>
      </c>
    </row>
    <row r="785" spans="48:54" x14ac:dyDescent="0.25">
      <c r="AV785" s="29">
        <v>0</v>
      </c>
      <c r="BB785" s="29">
        <v>0</v>
      </c>
    </row>
    <row r="786" spans="48:54" x14ac:dyDescent="0.25">
      <c r="AV786" s="29">
        <v>0</v>
      </c>
      <c r="BB786" s="29">
        <v>0</v>
      </c>
    </row>
    <row r="787" spans="48:54" x14ac:dyDescent="0.25">
      <c r="AV787" s="29">
        <v>0</v>
      </c>
      <c r="BB787" s="29">
        <v>0</v>
      </c>
    </row>
    <row r="788" spans="48:54" x14ac:dyDescent="0.25">
      <c r="AV788" s="29">
        <v>0</v>
      </c>
      <c r="BB788" s="29">
        <v>0</v>
      </c>
    </row>
    <row r="789" spans="48:54" x14ac:dyDescent="0.25">
      <c r="AV789" s="29">
        <v>1</v>
      </c>
      <c r="BB789" s="29">
        <v>0</v>
      </c>
    </row>
    <row r="790" spans="48:54" x14ac:dyDescent="0.25">
      <c r="AV790" s="29">
        <v>0</v>
      </c>
      <c r="BB790" s="29">
        <v>0</v>
      </c>
    </row>
    <row r="791" spans="48:54" x14ac:dyDescent="0.25">
      <c r="AV791" s="29">
        <v>0</v>
      </c>
      <c r="BB791" s="29">
        <v>0</v>
      </c>
    </row>
    <row r="792" spans="48:54" x14ac:dyDescent="0.25">
      <c r="AV792" s="29">
        <v>0</v>
      </c>
      <c r="BB792" s="29">
        <v>0</v>
      </c>
    </row>
    <row r="793" spans="48:54" x14ac:dyDescent="0.25">
      <c r="AV793" s="29">
        <v>0</v>
      </c>
      <c r="BB793" s="29">
        <v>0</v>
      </c>
    </row>
    <row r="794" spans="48:54" x14ac:dyDescent="0.25">
      <c r="AV794" s="29">
        <v>0</v>
      </c>
      <c r="BB794" s="29">
        <v>0</v>
      </c>
    </row>
    <row r="795" spans="48:54" x14ac:dyDescent="0.25">
      <c r="AV795" s="29">
        <v>1</v>
      </c>
      <c r="BB795" s="29">
        <v>0</v>
      </c>
    </row>
    <row r="796" spans="48:54" x14ac:dyDescent="0.25">
      <c r="AV796" s="29">
        <v>0</v>
      </c>
      <c r="BB796" s="29">
        <v>0</v>
      </c>
    </row>
    <row r="797" spans="48:54" x14ac:dyDescent="0.25">
      <c r="AV797" s="29">
        <v>0</v>
      </c>
      <c r="BB797" s="29">
        <v>0</v>
      </c>
    </row>
    <row r="798" spans="48:54" x14ac:dyDescent="0.25">
      <c r="AV798" s="29">
        <v>0</v>
      </c>
      <c r="BB798" s="29">
        <v>0</v>
      </c>
    </row>
    <row r="799" spans="48:54" x14ac:dyDescent="0.25">
      <c r="AV799" s="29">
        <v>0</v>
      </c>
      <c r="BB799" s="29">
        <v>0</v>
      </c>
    </row>
    <row r="800" spans="48:54" x14ac:dyDescent="0.25">
      <c r="AV800" s="29">
        <v>1</v>
      </c>
      <c r="BB800" s="29">
        <v>0</v>
      </c>
    </row>
    <row r="801" spans="48:54" x14ac:dyDescent="0.25">
      <c r="AV801" s="29">
        <v>0</v>
      </c>
      <c r="BB801" s="29">
        <v>0</v>
      </c>
    </row>
    <row r="802" spans="48:54" x14ac:dyDescent="0.25">
      <c r="AV802" s="29">
        <v>0</v>
      </c>
      <c r="BB802" s="29">
        <v>0</v>
      </c>
    </row>
    <row r="803" spans="48:54" x14ac:dyDescent="0.25">
      <c r="AV803" s="29">
        <v>0</v>
      </c>
      <c r="BB803" s="29">
        <v>0</v>
      </c>
    </row>
    <row r="804" spans="48:54" x14ac:dyDescent="0.25">
      <c r="AV804" s="29">
        <v>0</v>
      </c>
      <c r="BB804" s="29">
        <v>0</v>
      </c>
    </row>
    <row r="805" spans="48:54" x14ac:dyDescent="0.25">
      <c r="AV805" s="29">
        <v>0</v>
      </c>
      <c r="BB805" s="29">
        <v>0</v>
      </c>
    </row>
    <row r="806" spans="48:54" x14ac:dyDescent="0.25">
      <c r="AV806" s="29">
        <v>1</v>
      </c>
      <c r="BB806" s="29">
        <v>0</v>
      </c>
    </row>
    <row r="807" spans="48:54" x14ac:dyDescent="0.25">
      <c r="AV807" s="29">
        <v>0</v>
      </c>
      <c r="BB807" s="29">
        <v>0</v>
      </c>
    </row>
    <row r="808" spans="48:54" x14ac:dyDescent="0.25">
      <c r="AV808" s="29">
        <v>0</v>
      </c>
      <c r="BB808" s="29">
        <v>0</v>
      </c>
    </row>
    <row r="809" spans="48:54" x14ac:dyDescent="0.25">
      <c r="AV809" s="29">
        <v>0</v>
      </c>
      <c r="BB809" s="29">
        <v>0</v>
      </c>
    </row>
    <row r="810" spans="48:54" x14ac:dyDescent="0.25">
      <c r="AV810" s="29">
        <v>1</v>
      </c>
      <c r="BB810" s="29">
        <v>0</v>
      </c>
    </row>
    <row r="811" spans="48:54" x14ac:dyDescent="0.25">
      <c r="AV811" s="29">
        <v>0</v>
      </c>
      <c r="BB811" s="29">
        <v>0</v>
      </c>
    </row>
    <row r="812" spans="48:54" x14ac:dyDescent="0.25">
      <c r="AV812" s="29">
        <v>1</v>
      </c>
      <c r="BB812" s="29">
        <v>1</v>
      </c>
    </row>
    <row r="813" spans="48:54" x14ac:dyDescent="0.25">
      <c r="AV813" s="29">
        <v>0</v>
      </c>
      <c r="BB813" s="29">
        <v>0</v>
      </c>
    </row>
    <row r="814" spans="48:54" x14ac:dyDescent="0.25">
      <c r="AV814" s="29">
        <v>0</v>
      </c>
      <c r="BB814" s="29">
        <v>0</v>
      </c>
    </row>
    <row r="815" spans="48:54" x14ac:dyDescent="0.25">
      <c r="AV815" s="29">
        <v>0</v>
      </c>
      <c r="BB815" s="29">
        <v>0</v>
      </c>
    </row>
    <row r="816" spans="48:54" x14ac:dyDescent="0.25">
      <c r="AV816" s="29">
        <v>0</v>
      </c>
      <c r="BB816" s="29">
        <v>0</v>
      </c>
    </row>
    <row r="817" spans="48:54" x14ac:dyDescent="0.25">
      <c r="AV817" s="29">
        <v>0</v>
      </c>
      <c r="BB817" s="29">
        <v>0</v>
      </c>
    </row>
    <row r="818" spans="48:54" x14ac:dyDescent="0.25">
      <c r="AV818" s="29">
        <v>0</v>
      </c>
      <c r="BB818" s="29">
        <v>0</v>
      </c>
    </row>
    <row r="819" spans="48:54" x14ac:dyDescent="0.25">
      <c r="AV819" s="29">
        <v>0</v>
      </c>
      <c r="BB819" s="29">
        <v>0</v>
      </c>
    </row>
    <row r="820" spans="48:54" x14ac:dyDescent="0.25">
      <c r="AV820" s="29">
        <v>0</v>
      </c>
      <c r="BB820" s="29">
        <v>0</v>
      </c>
    </row>
    <row r="821" spans="48:54" x14ac:dyDescent="0.25">
      <c r="AV821" s="29">
        <v>0</v>
      </c>
      <c r="BB821" s="29">
        <v>0</v>
      </c>
    </row>
    <row r="822" spans="48:54" x14ac:dyDescent="0.25">
      <c r="AV822" s="29">
        <v>0</v>
      </c>
      <c r="BB822" s="29">
        <v>0</v>
      </c>
    </row>
    <row r="823" spans="48:54" x14ac:dyDescent="0.25">
      <c r="AV823" s="29">
        <v>0</v>
      </c>
      <c r="BB823" s="29">
        <v>0</v>
      </c>
    </row>
    <row r="824" spans="48:54" x14ac:dyDescent="0.25">
      <c r="AV824" s="29">
        <v>0</v>
      </c>
      <c r="BB824" s="29">
        <v>0</v>
      </c>
    </row>
    <row r="825" spans="48:54" x14ac:dyDescent="0.25">
      <c r="AV825" s="29">
        <v>0</v>
      </c>
      <c r="BB825" s="29">
        <v>0</v>
      </c>
    </row>
    <row r="826" spans="48:54" x14ac:dyDescent="0.25">
      <c r="AV826" s="29">
        <v>0</v>
      </c>
      <c r="BB826" s="29">
        <v>0</v>
      </c>
    </row>
    <row r="827" spans="48:54" x14ac:dyDescent="0.25">
      <c r="AV827" s="29">
        <v>0</v>
      </c>
      <c r="BB827" s="29">
        <v>0</v>
      </c>
    </row>
    <row r="828" spans="48:54" x14ac:dyDescent="0.25">
      <c r="AV828" s="29">
        <v>0</v>
      </c>
      <c r="BB828" s="29">
        <v>0</v>
      </c>
    </row>
    <row r="829" spans="48:54" x14ac:dyDescent="0.25">
      <c r="AV829" s="29">
        <v>0</v>
      </c>
      <c r="BB829" s="29">
        <v>0</v>
      </c>
    </row>
    <row r="830" spans="48:54" x14ac:dyDescent="0.25">
      <c r="AV830" s="29">
        <v>0</v>
      </c>
      <c r="BB830" s="29">
        <v>0</v>
      </c>
    </row>
    <row r="831" spans="48:54" x14ac:dyDescent="0.25">
      <c r="AV831" s="29">
        <v>0</v>
      </c>
      <c r="BB831" s="29">
        <v>0</v>
      </c>
    </row>
    <row r="832" spans="48:54" x14ac:dyDescent="0.25">
      <c r="AV832" s="29">
        <v>0</v>
      </c>
      <c r="BB832" s="29">
        <v>0</v>
      </c>
    </row>
    <row r="833" spans="48:54" x14ac:dyDescent="0.25">
      <c r="AV833" s="29">
        <v>0</v>
      </c>
      <c r="BB833" s="29">
        <v>0</v>
      </c>
    </row>
    <row r="834" spans="48:54" x14ac:dyDescent="0.25">
      <c r="AV834" s="29">
        <v>0</v>
      </c>
      <c r="BB834" s="29">
        <v>0</v>
      </c>
    </row>
    <row r="835" spans="48:54" x14ac:dyDescent="0.25">
      <c r="AV835" s="29">
        <v>0</v>
      </c>
      <c r="BB835" s="29">
        <v>0</v>
      </c>
    </row>
    <row r="836" spans="48:54" x14ac:dyDescent="0.25">
      <c r="AV836" s="29">
        <v>0</v>
      </c>
      <c r="BB836" s="29">
        <v>0</v>
      </c>
    </row>
    <row r="837" spans="48:54" x14ac:dyDescent="0.25">
      <c r="AV837" s="29">
        <v>0</v>
      </c>
      <c r="BB837" s="29">
        <v>0</v>
      </c>
    </row>
    <row r="838" spans="48:54" x14ac:dyDescent="0.25">
      <c r="AV838" s="29">
        <v>0</v>
      </c>
      <c r="BB838" s="29">
        <v>0</v>
      </c>
    </row>
    <row r="839" spans="48:54" x14ac:dyDescent="0.25">
      <c r="AV839" s="29">
        <v>0</v>
      </c>
      <c r="BB839" s="29">
        <v>0</v>
      </c>
    </row>
    <row r="840" spans="48:54" x14ac:dyDescent="0.25">
      <c r="AV840" s="29">
        <v>0</v>
      </c>
      <c r="BB840" s="29">
        <v>0</v>
      </c>
    </row>
    <row r="841" spans="48:54" x14ac:dyDescent="0.25">
      <c r="AV841" s="29">
        <v>0</v>
      </c>
      <c r="BB841" s="29">
        <v>0</v>
      </c>
    </row>
    <row r="842" spans="48:54" x14ac:dyDescent="0.25">
      <c r="AV842" s="29">
        <v>0</v>
      </c>
      <c r="BB842" s="29">
        <v>0</v>
      </c>
    </row>
    <row r="843" spans="48:54" x14ac:dyDescent="0.25">
      <c r="AV843" s="29">
        <v>0</v>
      </c>
      <c r="BB843" s="29">
        <v>0</v>
      </c>
    </row>
    <row r="844" spans="48:54" x14ac:dyDescent="0.25">
      <c r="AV844" s="29">
        <v>1</v>
      </c>
      <c r="BB844" s="29">
        <v>0</v>
      </c>
    </row>
    <row r="845" spans="48:54" x14ac:dyDescent="0.25">
      <c r="AV845" s="29">
        <v>0</v>
      </c>
      <c r="BB845" s="29">
        <v>0</v>
      </c>
    </row>
    <row r="846" spans="48:54" x14ac:dyDescent="0.25">
      <c r="AV846" s="29">
        <v>0</v>
      </c>
      <c r="BB846" s="29">
        <v>0</v>
      </c>
    </row>
    <row r="847" spans="48:54" x14ac:dyDescent="0.25">
      <c r="AV847" s="29">
        <v>0</v>
      </c>
      <c r="BB847" s="29">
        <v>0</v>
      </c>
    </row>
    <row r="848" spans="48:54" x14ac:dyDescent="0.25">
      <c r="AV848" s="29">
        <v>1</v>
      </c>
      <c r="BB848" s="29">
        <v>1</v>
      </c>
    </row>
    <row r="849" spans="48:54" x14ac:dyDescent="0.25">
      <c r="AV849" s="29">
        <v>0</v>
      </c>
      <c r="BB849" s="29">
        <v>0</v>
      </c>
    </row>
    <row r="850" spans="48:54" x14ac:dyDescent="0.25">
      <c r="AV850" s="29">
        <v>1</v>
      </c>
      <c r="BB850" s="29">
        <v>0</v>
      </c>
    </row>
    <row r="851" spans="48:54" x14ac:dyDescent="0.25">
      <c r="AV851" s="29">
        <v>0</v>
      </c>
      <c r="BB851" s="29">
        <v>0</v>
      </c>
    </row>
    <row r="852" spans="48:54" x14ac:dyDescent="0.25">
      <c r="AV852" s="29">
        <v>0</v>
      </c>
      <c r="BB852" s="29">
        <v>0</v>
      </c>
    </row>
    <row r="853" spans="48:54" x14ac:dyDescent="0.25">
      <c r="AV853" s="29">
        <v>0</v>
      </c>
      <c r="BB853" s="29">
        <v>0</v>
      </c>
    </row>
    <row r="854" spans="48:54" x14ac:dyDescent="0.25">
      <c r="AV854" s="29">
        <v>1</v>
      </c>
      <c r="BB854" s="29">
        <v>0</v>
      </c>
    </row>
    <row r="855" spans="48:54" x14ac:dyDescent="0.25">
      <c r="AV855" s="29">
        <v>0</v>
      </c>
      <c r="BB855" s="29">
        <v>0</v>
      </c>
    </row>
    <row r="856" spans="48:54" x14ac:dyDescent="0.25">
      <c r="AV856" s="29">
        <v>1</v>
      </c>
      <c r="BB856" s="29">
        <v>1</v>
      </c>
    </row>
    <row r="857" spans="48:54" x14ac:dyDescent="0.25">
      <c r="AV857" s="29">
        <v>0</v>
      </c>
      <c r="BB857" s="29">
        <v>0</v>
      </c>
    </row>
    <row r="858" spans="48:54" x14ac:dyDescent="0.25">
      <c r="AV858" s="29">
        <v>0</v>
      </c>
      <c r="BB858" s="29">
        <v>0</v>
      </c>
    </row>
    <row r="859" spans="48:54" x14ac:dyDescent="0.25">
      <c r="AV859" s="29">
        <v>0</v>
      </c>
      <c r="BB859" s="29">
        <v>0</v>
      </c>
    </row>
    <row r="860" spans="48:54" x14ac:dyDescent="0.25">
      <c r="AV860" s="29">
        <v>0</v>
      </c>
      <c r="BB860" s="29">
        <v>0</v>
      </c>
    </row>
    <row r="861" spans="48:54" x14ac:dyDescent="0.25">
      <c r="AV861" s="29">
        <v>1</v>
      </c>
      <c r="BB861" s="29">
        <v>0</v>
      </c>
    </row>
    <row r="862" spans="48:54" x14ac:dyDescent="0.25">
      <c r="AV862" s="29">
        <v>0</v>
      </c>
      <c r="BB862" s="29">
        <v>0</v>
      </c>
    </row>
    <row r="863" spans="48:54" x14ac:dyDescent="0.25">
      <c r="AV863" s="29">
        <v>0</v>
      </c>
      <c r="BB863" s="29">
        <v>0</v>
      </c>
    </row>
    <row r="864" spans="48:54" x14ac:dyDescent="0.25">
      <c r="AV864" s="29">
        <v>0</v>
      </c>
      <c r="BB864" s="29">
        <v>0</v>
      </c>
    </row>
    <row r="865" spans="48:54" x14ac:dyDescent="0.25">
      <c r="AV865" s="29">
        <v>0</v>
      </c>
      <c r="BB865" s="29">
        <v>0</v>
      </c>
    </row>
    <row r="866" spans="48:54" x14ac:dyDescent="0.25">
      <c r="AV866" s="29">
        <v>0</v>
      </c>
      <c r="BB866" s="29">
        <v>0</v>
      </c>
    </row>
    <row r="867" spans="48:54" x14ac:dyDescent="0.25">
      <c r="AV867" s="29">
        <v>0</v>
      </c>
      <c r="BB867" s="29">
        <v>0</v>
      </c>
    </row>
    <row r="868" spans="48:54" x14ac:dyDescent="0.25">
      <c r="AV868" s="29">
        <v>0</v>
      </c>
      <c r="BB868" s="29">
        <v>0</v>
      </c>
    </row>
    <row r="869" spans="48:54" x14ac:dyDescent="0.25">
      <c r="AV869" s="29">
        <v>0</v>
      </c>
      <c r="BB869" s="29">
        <v>0</v>
      </c>
    </row>
    <row r="870" spans="48:54" x14ac:dyDescent="0.25">
      <c r="AV870" s="29">
        <v>0</v>
      </c>
      <c r="BB870" s="29">
        <v>0</v>
      </c>
    </row>
    <row r="871" spans="48:54" x14ac:dyDescent="0.25">
      <c r="AV871" s="29">
        <v>1</v>
      </c>
      <c r="BB871" s="29">
        <v>1</v>
      </c>
    </row>
    <row r="872" spans="48:54" x14ac:dyDescent="0.25">
      <c r="AV872" s="29">
        <v>0</v>
      </c>
      <c r="BB872" s="29">
        <v>0</v>
      </c>
    </row>
    <row r="873" spans="48:54" x14ac:dyDescent="0.25">
      <c r="AV873" s="29">
        <v>0</v>
      </c>
      <c r="BB873" s="29">
        <v>0</v>
      </c>
    </row>
    <row r="874" spans="48:54" x14ac:dyDescent="0.25">
      <c r="AV874" s="29">
        <v>0</v>
      </c>
      <c r="BB874" s="29">
        <v>0</v>
      </c>
    </row>
    <row r="875" spans="48:54" x14ac:dyDescent="0.25">
      <c r="AV875" s="29">
        <v>0</v>
      </c>
      <c r="BB875" s="29">
        <v>0</v>
      </c>
    </row>
    <row r="876" spans="48:54" x14ac:dyDescent="0.25">
      <c r="AV876" s="29">
        <v>0</v>
      </c>
      <c r="BB876" s="29">
        <v>0</v>
      </c>
    </row>
    <row r="877" spans="48:54" x14ac:dyDescent="0.25">
      <c r="AV877" s="29">
        <v>0</v>
      </c>
      <c r="BB877" s="29">
        <v>0</v>
      </c>
    </row>
    <row r="878" spans="48:54" x14ac:dyDescent="0.25">
      <c r="AV878" s="29">
        <v>1</v>
      </c>
      <c r="BB878" s="29">
        <v>1</v>
      </c>
    </row>
    <row r="879" spans="48:54" x14ac:dyDescent="0.25">
      <c r="AV879" s="29">
        <v>0</v>
      </c>
      <c r="BB879" s="29">
        <v>0</v>
      </c>
    </row>
    <row r="880" spans="48:54" x14ac:dyDescent="0.25">
      <c r="AV880" s="29">
        <v>0</v>
      </c>
      <c r="BB880" s="29">
        <v>0</v>
      </c>
    </row>
    <row r="881" spans="48:54" x14ac:dyDescent="0.25">
      <c r="AV881" s="29">
        <v>0</v>
      </c>
      <c r="BB881" s="29">
        <v>0</v>
      </c>
    </row>
    <row r="882" spans="48:54" x14ac:dyDescent="0.25">
      <c r="AV882" s="29">
        <v>0</v>
      </c>
      <c r="BB882" s="29">
        <v>0</v>
      </c>
    </row>
    <row r="883" spans="48:54" x14ac:dyDescent="0.25">
      <c r="AV883" s="29">
        <v>1</v>
      </c>
      <c r="BB883" s="29">
        <v>0</v>
      </c>
    </row>
    <row r="884" spans="48:54" x14ac:dyDescent="0.25">
      <c r="AV884" s="29">
        <v>0</v>
      </c>
      <c r="BB884" s="29">
        <v>0</v>
      </c>
    </row>
    <row r="885" spans="48:54" x14ac:dyDescent="0.25">
      <c r="AV885" s="29">
        <v>0</v>
      </c>
      <c r="BB885" s="29">
        <v>0</v>
      </c>
    </row>
    <row r="886" spans="48:54" x14ac:dyDescent="0.25">
      <c r="AV886" s="29">
        <v>0</v>
      </c>
      <c r="BB886" s="29">
        <v>0</v>
      </c>
    </row>
    <row r="887" spans="48:54" x14ac:dyDescent="0.25">
      <c r="AV887" s="29">
        <v>0</v>
      </c>
      <c r="BB887" s="29">
        <v>0</v>
      </c>
    </row>
    <row r="888" spans="48:54" x14ac:dyDescent="0.25">
      <c r="AV888" s="29">
        <v>0</v>
      </c>
      <c r="BB888" s="29">
        <v>0</v>
      </c>
    </row>
    <row r="889" spans="48:54" x14ac:dyDescent="0.25">
      <c r="AV889" s="29">
        <v>1</v>
      </c>
      <c r="BB889" s="29">
        <v>1</v>
      </c>
    </row>
    <row r="890" spans="48:54" x14ac:dyDescent="0.25">
      <c r="AV890" s="29">
        <v>0</v>
      </c>
      <c r="BB890" s="29">
        <v>0</v>
      </c>
    </row>
    <row r="891" spans="48:54" x14ac:dyDescent="0.25">
      <c r="AV891" s="29">
        <v>1</v>
      </c>
      <c r="BB891" s="29">
        <v>1</v>
      </c>
    </row>
    <row r="892" spans="48:54" x14ac:dyDescent="0.25">
      <c r="AV892" s="29">
        <v>0</v>
      </c>
      <c r="BB892" s="29">
        <v>0</v>
      </c>
    </row>
    <row r="893" spans="48:54" x14ac:dyDescent="0.25">
      <c r="AV893" s="29">
        <v>1</v>
      </c>
      <c r="BB893" s="29">
        <v>0</v>
      </c>
    </row>
    <row r="894" spans="48:54" x14ac:dyDescent="0.25">
      <c r="AV894" s="29">
        <v>1</v>
      </c>
      <c r="BB894" s="29">
        <v>0</v>
      </c>
    </row>
    <row r="895" spans="48:54" x14ac:dyDescent="0.25">
      <c r="AV895" s="29">
        <v>0</v>
      </c>
      <c r="BB895" s="29">
        <v>0</v>
      </c>
    </row>
    <row r="896" spans="48:54" x14ac:dyDescent="0.25">
      <c r="AV896" s="29">
        <v>0</v>
      </c>
      <c r="BB896" s="29">
        <v>0</v>
      </c>
    </row>
    <row r="897" spans="48:54" x14ac:dyDescent="0.25">
      <c r="AV897" s="29">
        <v>1</v>
      </c>
      <c r="BB897" s="29">
        <v>1</v>
      </c>
    </row>
    <row r="898" spans="48:54" x14ac:dyDescent="0.25">
      <c r="AV898" s="29">
        <v>0</v>
      </c>
      <c r="BB898" s="29">
        <v>0</v>
      </c>
    </row>
    <row r="899" spans="48:54" x14ac:dyDescent="0.25">
      <c r="AV899" s="29">
        <v>0</v>
      </c>
      <c r="BB899" s="29">
        <v>0</v>
      </c>
    </row>
    <row r="900" spans="48:54" x14ac:dyDescent="0.25">
      <c r="AV900" s="29">
        <v>0</v>
      </c>
      <c r="BB900" s="29">
        <v>0</v>
      </c>
    </row>
    <row r="901" spans="48:54" x14ac:dyDescent="0.25">
      <c r="AV901" s="29">
        <v>0</v>
      </c>
      <c r="BB901" s="29">
        <v>0</v>
      </c>
    </row>
    <row r="902" spans="48:54" x14ac:dyDescent="0.25">
      <c r="AV902" s="29">
        <v>1</v>
      </c>
      <c r="BB902" s="29">
        <v>0</v>
      </c>
    </row>
    <row r="903" spans="48:54" x14ac:dyDescent="0.25">
      <c r="AV903" s="29">
        <v>0</v>
      </c>
      <c r="BB903" s="29">
        <v>0</v>
      </c>
    </row>
    <row r="904" spans="48:54" x14ac:dyDescent="0.25">
      <c r="AV904" s="29">
        <v>1</v>
      </c>
      <c r="BB904" s="29">
        <v>0</v>
      </c>
    </row>
    <row r="905" spans="48:54" x14ac:dyDescent="0.25">
      <c r="AV905" s="29">
        <v>0</v>
      </c>
      <c r="BB905" s="29">
        <v>0</v>
      </c>
    </row>
    <row r="906" spans="48:54" x14ac:dyDescent="0.25">
      <c r="AV906" s="29">
        <v>1</v>
      </c>
      <c r="BB906" s="29">
        <v>0</v>
      </c>
    </row>
    <row r="907" spans="48:54" x14ac:dyDescent="0.25">
      <c r="AV907" s="29">
        <v>1</v>
      </c>
      <c r="BB907" s="29">
        <v>0</v>
      </c>
    </row>
    <row r="908" spans="48:54" x14ac:dyDescent="0.25">
      <c r="AV908" s="29">
        <v>0</v>
      </c>
      <c r="BB908" s="29">
        <v>0</v>
      </c>
    </row>
    <row r="909" spans="48:54" x14ac:dyDescent="0.25">
      <c r="AV909" s="29">
        <v>0</v>
      </c>
      <c r="BB909" s="29">
        <v>0</v>
      </c>
    </row>
    <row r="910" spans="48:54" x14ac:dyDescent="0.25">
      <c r="AV910" s="29">
        <v>1</v>
      </c>
      <c r="BB910" s="29">
        <v>0</v>
      </c>
    </row>
    <row r="911" spans="48:54" x14ac:dyDescent="0.25">
      <c r="AV911" s="29">
        <v>0</v>
      </c>
      <c r="BB911" s="29">
        <v>0</v>
      </c>
    </row>
    <row r="912" spans="48:54" x14ac:dyDescent="0.25">
      <c r="AV912" s="29">
        <v>0</v>
      </c>
      <c r="BB912" s="29">
        <v>0</v>
      </c>
    </row>
    <row r="913" spans="48:54" x14ac:dyDescent="0.25">
      <c r="AV913" s="29">
        <v>0</v>
      </c>
      <c r="BB913" s="29">
        <v>0</v>
      </c>
    </row>
    <row r="914" spans="48:54" x14ac:dyDescent="0.25">
      <c r="AV914" s="29">
        <v>0</v>
      </c>
      <c r="BB914" s="29">
        <v>0</v>
      </c>
    </row>
    <row r="915" spans="48:54" x14ac:dyDescent="0.25">
      <c r="AV915" s="29">
        <v>0</v>
      </c>
      <c r="BB915" s="29">
        <v>0</v>
      </c>
    </row>
    <row r="916" spans="48:54" x14ac:dyDescent="0.25">
      <c r="AV916" s="29">
        <v>0</v>
      </c>
      <c r="BB916" s="29">
        <v>0</v>
      </c>
    </row>
    <row r="917" spans="48:54" x14ac:dyDescent="0.25">
      <c r="AV917" s="29">
        <v>0</v>
      </c>
      <c r="BB917" s="29">
        <v>0</v>
      </c>
    </row>
    <row r="918" spans="48:54" x14ac:dyDescent="0.25">
      <c r="AV918" s="29">
        <v>0</v>
      </c>
      <c r="BB918" s="29">
        <v>0</v>
      </c>
    </row>
    <row r="919" spans="48:54" x14ac:dyDescent="0.25">
      <c r="AV919" s="29">
        <v>0</v>
      </c>
      <c r="BB919" s="29">
        <v>0</v>
      </c>
    </row>
    <row r="920" spans="48:54" x14ac:dyDescent="0.25">
      <c r="AV920" s="29">
        <v>0</v>
      </c>
      <c r="BB920" s="29">
        <v>0</v>
      </c>
    </row>
    <row r="921" spans="48:54" x14ac:dyDescent="0.25">
      <c r="AV921" s="29">
        <v>0</v>
      </c>
      <c r="BB921" s="29">
        <v>0</v>
      </c>
    </row>
    <row r="922" spans="48:54" x14ac:dyDescent="0.25">
      <c r="AV922" s="29">
        <v>0</v>
      </c>
      <c r="BB922" s="29">
        <v>0</v>
      </c>
    </row>
    <row r="923" spans="48:54" x14ac:dyDescent="0.25">
      <c r="AV923" s="29">
        <v>0</v>
      </c>
      <c r="BB923" s="29">
        <v>0</v>
      </c>
    </row>
    <row r="924" spans="48:54" x14ac:dyDescent="0.25">
      <c r="AV924" s="29">
        <v>0</v>
      </c>
      <c r="BB924" s="29">
        <v>0</v>
      </c>
    </row>
    <row r="925" spans="48:54" x14ac:dyDescent="0.25">
      <c r="AV925" s="29">
        <v>0</v>
      </c>
      <c r="BB925" s="29">
        <v>0</v>
      </c>
    </row>
    <row r="926" spans="48:54" x14ac:dyDescent="0.25">
      <c r="AV926" s="29">
        <v>0</v>
      </c>
      <c r="BB926" s="29">
        <v>0</v>
      </c>
    </row>
    <row r="927" spans="48:54" x14ac:dyDescent="0.25">
      <c r="AV927" s="29">
        <v>0</v>
      </c>
      <c r="BB927" s="29">
        <v>0</v>
      </c>
    </row>
    <row r="928" spans="48:54" x14ac:dyDescent="0.25">
      <c r="AV928" s="29">
        <v>0</v>
      </c>
      <c r="BB928" s="29">
        <v>0</v>
      </c>
    </row>
    <row r="929" spans="48:54" x14ac:dyDescent="0.25">
      <c r="AV929" s="29">
        <v>0</v>
      </c>
      <c r="BB929" s="29">
        <v>0</v>
      </c>
    </row>
    <row r="930" spans="48:54" x14ac:dyDescent="0.25">
      <c r="AV930" s="29">
        <v>0</v>
      </c>
      <c r="BB930" s="29">
        <v>0</v>
      </c>
    </row>
    <row r="931" spans="48:54" x14ac:dyDescent="0.25">
      <c r="AV931" s="29">
        <v>0</v>
      </c>
      <c r="BB931" s="29">
        <v>0</v>
      </c>
    </row>
    <row r="932" spans="48:54" x14ac:dyDescent="0.25">
      <c r="AV932" s="29">
        <v>0</v>
      </c>
      <c r="BB932" s="29">
        <v>0</v>
      </c>
    </row>
    <row r="933" spans="48:54" x14ac:dyDescent="0.25">
      <c r="AV933" s="29">
        <v>0</v>
      </c>
      <c r="BB933" s="29">
        <v>0</v>
      </c>
    </row>
    <row r="934" spans="48:54" x14ac:dyDescent="0.25">
      <c r="AV934" s="29">
        <v>0</v>
      </c>
      <c r="BB934" s="29">
        <v>0</v>
      </c>
    </row>
    <row r="935" spans="48:54" x14ac:dyDescent="0.25">
      <c r="AV935" s="29">
        <v>1</v>
      </c>
      <c r="BB935" s="29">
        <v>0</v>
      </c>
    </row>
    <row r="936" spans="48:54" x14ac:dyDescent="0.25">
      <c r="AV936" s="29">
        <v>0</v>
      </c>
      <c r="BB936" s="29">
        <v>0</v>
      </c>
    </row>
    <row r="937" spans="48:54" x14ac:dyDescent="0.25">
      <c r="AV937" s="29">
        <v>0</v>
      </c>
      <c r="BB937" s="29">
        <v>0</v>
      </c>
    </row>
    <row r="938" spans="48:54" x14ac:dyDescent="0.25">
      <c r="AV938" s="29">
        <v>0</v>
      </c>
      <c r="BB938" s="29">
        <v>0</v>
      </c>
    </row>
    <row r="939" spans="48:54" x14ac:dyDescent="0.25">
      <c r="AV939" s="29">
        <v>1</v>
      </c>
      <c r="BB939" s="29">
        <v>0</v>
      </c>
    </row>
    <row r="940" spans="48:54" x14ac:dyDescent="0.25">
      <c r="AV940" s="29">
        <v>1</v>
      </c>
      <c r="BB940" s="29">
        <v>0</v>
      </c>
    </row>
    <row r="941" spans="48:54" x14ac:dyDescent="0.25">
      <c r="AV941" s="29">
        <v>0</v>
      </c>
      <c r="BB941" s="29">
        <v>0</v>
      </c>
    </row>
    <row r="942" spans="48:54" x14ac:dyDescent="0.25">
      <c r="AV942" s="29">
        <v>1</v>
      </c>
      <c r="BB942" s="29">
        <v>0</v>
      </c>
    </row>
    <row r="943" spans="48:54" x14ac:dyDescent="0.25">
      <c r="AV943" s="29">
        <v>0</v>
      </c>
      <c r="BB943" s="29">
        <v>0</v>
      </c>
    </row>
    <row r="944" spans="48:54" x14ac:dyDescent="0.25">
      <c r="AV944" s="29">
        <v>0</v>
      </c>
      <c r="BB944" s="29">
        <v>0</v>
      </c>
    </row>
    <row r="945" spans="48:54" x14ac:dyDescent="0.25">
      <c r="AV945" s="29">
        <v>0</v>
      </c>
      <c r="BB945" s="29">
        <v>0</v>
      </c>
    </row>
    <row r="946" spans="48:54" x14ac:dyDescent="0.25">
      <c r="AV946" s="29">
        <v>0</v>
      </c>
      <c r="BB946" s="29">
        <v>0</v>
      </c>
    </row>
    <row r="947" spans="48:54" x14ac:dyDescent="0.25">
      <c r="AV947" s="29">
        <v>0</v>
      </c>
      <c r="BB947" s="29">
        <v>0</v>
      </c>
    </row>
    <row r="948" spans="48:54" x14ac:dyDescent="0.25">
      <c r="AV948" s="29">
        <v>0</v>
      </c>
      <c r="BB948" s="29">
        <v>0</v>
      </c>
    </row>
    <row r="949" spans="48:54" x14ac:dyDescent="0.25">
      <c r="AV949" s="29">
        <v>0</v>
      </c>
      <c r="BB949" s="29">
        <v>0</v>
      </c>
    </row>
    <row r="950" spans="48:54" x14ac:dyDescent="0.25">
      <c r="AV950" s="29">
        <v>0</v>
      </c>
      <c r="BB950" s="29">
        <v>0</v>
      </c>
    </row>
    <row r="951" spans="48:54" x14ac:dyDescent="0.25">
      <c r="AV951" s="29">
        <v>0</v>
      </c>
      <c r="BB951" s="29">
        <v>0</v>
      </c>
    </row>
    <row r="952" spans="48:54" x14ac:dyDescent="0.25">
      <c r="AV952" s="29">
        <v>1</v>
      </c>
      <c r="BB952" s="29">
        <v>0</v>
      </c>
    </row>
    <row r="953" spans="48:54" x14ac:dyDescent="0.25">
      <c r="AV953" s="29">
        <v>0</v>
      </c>
      <c r="BB953" s="29">
        <v>0</v>
      </c>
    </row>
    <row r="954" spans="48:54" x14ac:dyDescent="0.25">
      <c r="AV954" s="29">
        <v>0</v>
      </c>
      <c r="BB954" s="29">
        <v>0</v>
      </c>
    </row>
    <row r="955" spans="48:54" x14ac:dyDescent="0.25">
      <c r="AV955" s="29">
        <v>0</v>
      </c>
      <c r="BB955" s="29">
        <v>0</v>
      </c>
    </row>
    <row r="956" spans="48:54" x14ac:dyDescent="0.25">
      <c r="AV956" s="29">
        <v>0</v>
      </c>
      <c r="BB956" s="29">
        <v>0</v>
      </c>
    </row>
    <row r="957" spans="48:54" x14ac:dyDescent="0.25">
      <c r="AV957" s="29">
        <v>0</v>
      </c>
      <c r="BB957" s="29">
        <v>0</v>
      </c>
    </row>
    <row r="958" spans="48:54" x14ac:dyDescent="0.25">
      <c r="AV958" s="29">
        <v>0</v>
      </c>
      <c r="BB958" s="29">
        <v>0</v>
      </c>
    </row>
    <row r="959" spans="48:54" x14ac:dyDescent="0.25">
      <c r="AV959" s="29">
        <v>0</v>
      </c>
      <c r="BB959" s="29">
        <v>0</v>
      </c>
    </row>
    <row r="960" spans="48:54" x14ac:dyDescent="0.25">
      <c r="AV960" s="29">
        <v>0</v>
      </c>
      <c r="BB960" s="29">
        <v>0</v>
      </c>
    </row>
    <row r="961" spans="48:54" x14ac:dyDescent="0.25">
      <c r="AV961" s="29">
        <v>1</v>
      </c>
      <c r="BB961" s="29">
        <v>1</v>
      </c>
    </row>
    <row r="962" spans="48:54" x14ac:dyDescent="0.25">
      <c r="AV962" s="29">
        <v>0</v>
      </c>
      <c r="BB962" s="29">
        <v>0</v>
      </c>
    </row>
    <row r="963" spans="48:54" x14ac:dyDescent="0.25">
      <c r="AV963" s="29">
        <v>1</v>
      </c>
      <c r="BB963" s="29">
        <v>0</v>
      </c>
    </row>
    <row r="964" spans="48:54" x14ac:dyDescent="0.25">
      <c r="AV964" s="29">
        <v>0</v>
      </c>
      <c r="BB964" s="29">
        <v>0</v>
      </c>
    </row>
    <row r="965" spans="48:54" x14ac:dyDescent="0.25">
      <c r="AV965" s="29">
        <v>1</v>
      </c>
      <c r="BB965" s="29">
        <v>0</v>
      </c>
    </row>
    <row r="966" spans="48:54" x14ac:dyDescent="0.25">
      <c r="AV966" s="29">
        <v>0</v>
      </c>
      <c r="BB966" s="29">
        <v>0</v>
      </c>
    </row>
    <row r="967" spans="48:54" x14ac:dyDescent="0.25">
      <c r="AV967" s="29">
        <v>0</v>
      </c>
      <c r="BB967" s="29">
        <v>0</v>
      </c>
    </row>
    <row r="968" spans="48:54" x14ac:dyDescent="0.25">
      <c r="AV968" s="29">
        <v>0</v>
      </c>
      <c r="BB968" s="29">
        <v>0</v>
      </c>
    </row>
    <row r="969" spans="48:54" x14ac:dyDescent="0.25">
      <c r="AV969" s="29">
        <v>0</v>
      </c>
      <c r="BB969" s="29">
        <v>0</v>
      </c>
    </row>
    <row r="970" spans="48:54" x14ac:dyDescent="0.25">
      <c r="AV970" s="29">
        <v>0</v>
      </c>
      <c r="BB970" s="29">
        <v>0</v>
      </c>
    </row>
    <row r="971" spans="48:54" x14ac:dyDescent="0.25">
      <c r="AV971" s="29">
        <v>0</v>
      </c>
      <c r="BB971" s="29">
        <v>0</v>
      </c>
    </row>
    <row r="972" spans="48:54" x14ac:dyDescent="0.25">
      <c r="AV972" s="29">
        <v>0</v>
      </c>
      <c r="BB972" s="29">
        <v>0</v>
      </c>
    </row>
    <row r="973" spans="48:54" x14ac:dyDescent="0.25">
      <c r="AV973" s="29">
        <v>0</v>
      </c>
      <c r="BB973" s="29">
        <v>0</v>
      </c>
    </row>
    <row r="974" spans="48:54" x14ac:dyDescent="0.25">
      <c r="AV974" s="29">
        <v>0</v>
      </c>
      <c r="BB974" s="29">
        <v>0</v>
      </c>
    </row>
    <row r="975" spans="48:54" x14ac:dyDescent="0.25">
      <c r="AV975" s="29">
        <v>0</v>
      </c>
      <c r="BB975" s="29">
        <v>0</v>
      </c>
    </row>
    <row r="976" spans="48:54" x14ac:dyDescent="0.25">
      <c r="AV976" s="29">
        <v>0</v>
      </c>
      <c r="BB976" s="29">
        <v>0</v>
      </c>
    </row>
    <row r="977" spans="48:54" x14ac:dyDescent="0.25">
      <c r="AV977" s="29">
        <v>0</v>
      </c>
      <c r="BB977" s="29">
        <v>0</v>
      </c>
    </row>
    <row r="978" spans="48:54" x14ac:dyDescent="0.25">
      <c r="AV978" s="29">
        <v>0</v>
      </c>
      <c r="BB978" s="29">
        <v>0</v>
      </c>
    </row>
    <row r="979" spans="48:54" x14ac:dyDescent="0.25">
      <c r="AV979" s="29">
        <v>0</v>
      </c>
      <c r="BB979" s="29">
        <v>0</v>
      </c>
    </row>
    <row r="980" spans="48:54" x14ac:dyDescent="0.25">
      <c r="AV980" s="29">
        <v>1</v>
      </c>
      <c r="BB980" s="29">
        <v>1</v>
      </c>
    </row>
    <row r="981" spans="48:54" x14ac:dyDescent="0.25">
      <c r="AV981" s="29">
        <v>0</v>
      </c>
      <c r="BB981" s="29">
        <v>0</v>
      </c>
    </row>
    <row r="982" spans="48:54" x14ac:dyDescent="0.25">
      <c r="AV982" s="29">
        <v>1</v>
      </c>
      <c r="BB982" s="29">
        <v>1</v>
      </c>
    </row>
    <row r="983" spans="48:54" x14ac:dyDescent="0.25">
      <c r="AV983" s="29">
        <v>1</v>
      </c>
      <c r="BB983" s="29">
        <v>0</v>
      </c>
    </row>
    <row r="984" spans="48:54" x14ac:dyDescent="0.25">
      <c r="AV984" s="29">
        <v>0</v>
      </c>
      <c r="BB984" s="29">
        <v>0</v>
      </c>
    </row>
    <row r="985" spans="48:54" x14ac:dyDescent="0.25">
      <c r="AV985" s="29">
        <v>0</v>
      </c>
      <c r="BB985" s="29">
        <v>0</v>
      </c>
    </row>
    <row r="986" spans="48:54" x14ac:dyDescent="0.25">
      <c r="AV986" s="29">
        <v>0</v>
      </c>
      <c r="BB986" s="29">
        <v>0</v>
      </c>
    </row>
    <row r="987" spans="48:54" x14ac:dyDescent="0.25">
      <c r="AV987" s="29">
        <v>0</v>
      </c>
      <c r="BB987" s="29">
        <v>0</v>
      </c>
    </row>
    <row r="988" spans="48:54" x14ac:dyDescent="0.25">
      <c r="AV988" s="29">
        <v>0</v>
      </c>
      <c r="BB988" s="29">
        <v>0</v>
      </c>
    </row>
    <row r="989" spans="48:54" x14ac:dyDescent="0.25">
      <c r="AV989" s="29">
        <v>0</v>
      </c>
      <c r="BB989" s="29">
        <v>0</v>
      </c>
    </row>
    <row r="990" spans="48:54" x14ac:dyDescent="0.25">
      <c r="AV990" s="29">
        <v>0</v>
      </c>
      <c r="BB990" s="29">
        <v>0</v>
      </c>
    </row>
    <row r="991" spans="48:54" x14ac:dyDescent="0.25">
      <c r="AV991" s="29">
        <v>1</v>
      </c>
      <c r="BB991" s="29">
        <v>0</v>
      </c>
    </row>
    <row r="992" spans="48:54" x14ac:dyDescent="0.25">
      <c r="AV992" s="29">
        <v>0</v>
      </c>
      <c r="BB992" s="29">
        <v>0</v>
      </c>
    </row>
    <row r="993" spans="48:648" x14ac:dyDescent="0.25">
      <c r="AV993" s="29">
        <v>0</v>
      </c>
      <c r="BB993" s="29">
        <v>0</v>
      </c>
    </row>
    <row r="994" spans="48:648" x14ac:dyDescent="0.25">
      <c r="AV994" s="29">
        <v>0</v>
      </c>
      <c r="BB994" s="29">
        <v>0</v>
      </c>
    </row>
    <row r="995" spans="48:648" x14ac:dyDescent="0.25">
      <c r="AV995" s="29">
        <v>1</v>
      </c>
      <c r="BB995" s="29">
        <v>0</v>
      </c>
    </row>
    <row r="996" spans="48:648" x14ac:dyDescent="0.25">
      <c r="AV996" s="29">
        <v>1</v>
      </c>
      <c r="BB996" s="29">
        <v>1</v>
      </c>
    </row>
    <row r="997" spans="48:648" x14ac:dyDescent="0.25">
      <c r="AV997" s="29">
        <v>0</v>
      </c>
      <c r="BB997" s="29">
        <v>0</v>
      </c>
    </row>
    <row r="998" spans="48:648" x14ac:dyDescent="0.25">
      <c r="AV998" s="29">
        <v>0</v>
      </c>
      <c r="BB998" s="29">
        <v>0</v>
      </c>
    </row>
    <row r="999" spans="48:648" x14ac:dyDescent="0.25">
      <c r="AV999" s="29">
        <v>0</v>
      </c>
      <c r="BB999" s="29">
        <v>0</v>
      </c>
    </row>
    <row r="1000" spans="48:648" x14ac:dyDescent="0.25">
      <c r="AV1000" s="29">
        <v>0</v>
      </c>
      <c r="BB1000" s="29">
        <v>0</v>
      </c>
      <c r="XX1000" s="84">
        <v>125713</v>
      </c>
    </row>
    <row r="1001" spans="48:648" x14ac:dyDescent="0.25">
      <c r="AV1001" s="29">
        <v>0</v>
      </c>
      <c r="BB1001" s="29">
        <v>0</v>
      </c>
    </row>
    <row r="1002" spans="48:648" x14ac:dyDescent="0.25">
      <c r="AV1002" s="29">
        <v>0</v>
      </c>
      <c r="BB1002" s="29">
        <v>0</v>
      </c>
    </row>
    <row r="1003" spans="48:648" x14ac:dyDescent="0.25">
      <c r="AV1003" s="29">
        <v>0</v>
      </c>
      <c r="BB1003" s="29">
        <v>0</v>
      </c>
    </row>
    <row r="1004" spans="48:648" x14ac:dyDescent="0.25">
      <c r="AV1004" s="29">
        <v>0</v>
      </c>
      <c r="BB1004" s="29">
        <v>0</v>
      </c>
    </row>
    <row r="1005" spans="48:648" x14ac:dyDescent="0.25">
      <c r="AV1005" s="29">
        <v>0</v>
      </c>
      <c r="BB1005" s="29">
        <v>0</v>
      </c>
    </row>
    <row r="1006" spans="48:648" x14ac:dyDescent="0.25">
      <c r="AV1006" s="29">
        <v>0</v>
      </c>
      <c r="BB1006" s="29">
        <v>0</v>
      </c>
    </row>
    <row r="1007" spans="48:648" x14ac:dyDescent="0.25">
      <c r="AV1007" s="29">
        <v>0</v>
      </c>
      <c r="BB1007" s="29">
        <v>0</v>
      </c>
    </row>
    <row r="1008" spans="48:648" x14ac:dyDescent="0.25">
      <c r="AV1008" s="29">
        <v>0</v>
      </c>
      <c r="BB1008" s="29">
        <v>0</v>
      </c>
    </row>
    <row r="1009" spans="48:54" x14ac:dyDescent="0.25">
      <c r="AV1009" s="29">
        <v>0</v>
      </c>
      <c r="BB1009" s="29">
        <v>0</v>
      </c>
    </row>
    <row r="1010" spans="48:54" x14ac:dyDescent="0.25">
      <c r="AV1010" s="29">
        <v>0</v>
      </c>
      <c r="BB1010" s="29">
        <v>0</v>
      </c>
    </row>
    <row r="1011" spans="48:54" x14ac:dyDescent="0.25">
      <c r="AV1011" s="29">
        <v>0</v>
      </c>
      <c r="BB1011" s="29">
        <v>0</v>
      </c>
    </row>
    <row r="1012" spans="48:54" x14ac:dyDescent="0.25">
      <c r="AV1012" s="29">
        <v>1</v>
      </c>
      <c r="BB1012" s="29">
        <v>1</v>
      </c>
    </row>
    <row r="1013" spans="48:54" x14ac:dyDescent="0.25">
      <c r="AV1013" s="29">
        <v>0</v>
      </c>
      <c r="BB1013" s="29">
        <v>0</v>
      </c>
    </row>
    <row r="1014" spans="48:54" x14ac:dyDescent="0.25">
      <c r="AV1014" s="29">
        <v>0</v>
      </c>
      <c r="BB1014" s="29">
        <v>0</v>
      </c>
    </row>
    <row r="1015" spans="48:54" x14ac:dyDescent="0.25">
      <c r="AV1015" s="29">
        <v>1</v>
      </c>
      <c r="BB1015" s="29">
        <v>0</v>
      </c>
    </row>
    <row r="1016" spans="48:54" x14ac:dyDescent="0.25">
      <c r="AV1016" s="29">
        <v>0</v>
      </c>
      <c r="BB1016" s="29">
        <v>0</v>
      </c>
    </row>
    <row r="1017" spans="48:54" x14ac:dyDescent="0.25">
      <c r="AV1017" s="29">
        <v>0</v>
      </c>
      <c r="BB1017" s="29">
        <v>0</v>
      </c>
    </row>
    <row r="1018" spans="48:54" x14ac:dyDescent="0.25">
      <c r="AV1018" s="29">
        <v>1</v>
      </c>
      <c r="BB1018" s="29">
        <v>0</v>
      </c>
    </row>
    <row r="1019" spans="48:54" x14ac:dyDescent="0.25">
      <c r="AV1019" s="29">
        <v>0</v>
      </c>
      <c r="BB1019" s="29">
        <v>0</v>
      </c>
    </row>
    <row r="1020" spans="48:54" x14ac:dyDescent="0.25">
      <c r="AV1020" s="29">
        <v>0</v>
      </c>
      <c r="BB1020" s="29">
        <v>0</v>
      </c>
    </row>
    <row r="1021" spans="48:54" x14ac:dyDescent="0.25">
      <c r="AV1021" s="29">
        <v>0</v>
      </c>
      <c r="BB1021" s="29">
        <v>0</v>
      </c>
    </row>
    <row r="1022" spans="48:54" x14ac:dyDescent="0.25">
      <c r="AV1022" s="29">
        <v>0</v>
      </c>
      <c r="BB1022" s="29">
        <v>0</v>
      </c>
    </row>
    <row r="1023" spans="48:54" x14ac:dyDescent="0.25">
      <c r="AV1023" s="29">
        <v>0</v>
      </c>
      <c r="BB1023" s="29">
        <v>0</v>
      </c>
    </row>
    <row r="1024" spans="48:54" x14ac:dyDescent="0.25">
      <c r="AV1024" s="29">
        <v>0</v>
      </c>
      <c r="BB1024" s="29">
        <v>0</v>
      </c>
    </row>
    <row r="1025" spans="48:54" x14ac:dyDescent="0.25">
      <c r="AV1025" s="29">
        <v>0</v>
      </c>
      <c r="BB1025" s="29">
        <v>0</v>
      </c>
    </row>
    <row r="1026" spans="48:54" x14ac:dyDescent="0.25">
      <c r="AV1026" s="29">
        <v>0</v>
      </c>
      <c r="BB1026" s="29">
        <v>0</v>
      </c>
    </row>
    <row r="1027" spans="48:54" x14ac:dyDescent="0.25">
      <c r="AV1027" s="29">
        <v>0</v>
      </c>
      <c r="BB1027" s="29">
        <v>0</v>
      </c>
    </row>
    <row r="1028" spans="48:54" x14ac:dyDescent="0.25">
      <c r="AV1028" s="29">
        <v>0</v>
      </c>
      <c r="BB1028" s="29">
        <v>0</v>
      </c>
    </row>
    <row r="1029" spans="48:54" x14ac:dyDescent="0.25">
      <c r="AV1029" s="29">
        <v>0</v>
      </c>
      <c r="BB1029" s="29">
        <v>0</v>
      </c>
    </row>
    <row r="1030" spans="48:54" x14ac:dyDescent="0.25">
      <c r="AV1030" s="29">
        <v>0</v>
      </c>
      <c r="BB1030" s="29">
        <v>0</v>
      </c>
    </row>
    <row r="1031" spans="48:54" x14ac:dyDescent="0.25">
      <c r="AV1031" s="29">
        <v>0</v>
      </c>
      <c r="BB1031" s="29">
        <v>0</v>
      </c>
    </row>
    <row r="1032" spans="48:54" x14ac:dyDescent="0.25">
      <c r="AV1032" s="29">
        <v>0</v>
      </c>
      <c r="BB1032" s="29">
        <v>0</v>
      </c>
    </row>
    <row r="1033" spans="48:54" x14ac:dyDescent="0.25">
      <c r="AV1033" s="29">
        <v>0</v>
      </c>
      <c r="BB1033" s="29">
        <v>0</v>
      </c>
    </row>
    <row r="1034" spans="48:54" x14ac:dyDescent="0.25">
      <c r="AV1034" s="29">
        <v>0</v>
      </c>
      <c r="BB1034" s="29">
        <v>0</v>
      </c>
    </row>
    <row r="1035" spans="48:54" x14ac:dyDescent="0.25">
      <c r="AV1035" s="29">
        <v>0</v>
      </c>
      <c r="BB1035" s="29">
        <v>0</v>
      </c>
    </row>
    <row r="1036" spans="48:54" x14ac:dyDescent="0.25">
      <c r="AV1036" s="29">
        <v>0</v>
      </c>
      <c r="BB1036" s="29">
        <v>0</v>
      </c>
    </row>
    <row r="1037" spans="48:54" x14ac:dyDescent="0.25">
      <c r="AV1037" s="29">
        <v>0</v>
      </c>
      <c r="BB1037" s="29">
        <v>0</v>
      </c>
    </row>
    <row r="1038" spans="48:54" x14ac:dyDescent="0.25">
      <c r="AV1038" s="29">
        <v>0</v>
      </c>
      <c r="BB1038" s="29">
        <v>0</v>
      </c>
    </row>
    <row r="1039" spans="48:54" x14ac:dyDescent="0.25">
      <c r="AV1039" s="29">
        <v>0</v>
      </c>
      <c r="BB1039" s="29">
        <v>0</v>
      </c>
    </row>
    <row r="1040" spans="48:54" x14ac:dyDescent="0.25">
      <c r="AV1040" s="29">
        <v>0</v>
      </c>
      <c r="BB1040" s="29">
        <v>0</v>
      </c>
    </row>
    <row r="1041" spans="48:54" x14ac:dyDescent="0.25">
      <c r="AV1041" s="29">
        <v>0</v>
      </c>
      <c r="BB1041" s="29">
        <v>0</v>
      </c>
    </row>
    <row r="1042" spans="48:54" x14ac:dyDescent="0.25">
      <c r="AV1042" s="29">
        <v>0</v>
      </c>
      <c r="BB1042" s="29">
        <v>0</v>
      </c>
    </row>
    <row r="1043" spans="48:54" x14ac:dyDescent="0.25">
      <c r="AV1043" s="29">
        <v>0</v>
      </c>
      <c r="BB1043" s="29">
        <v>0</v>
      </c>
    </row>
    <row r="1044" spans="48:54" x14ac:dyDescent="0.25">
      <c r="AV1044" s="29">
        <v>0</v>
      </c>
      <c r="BB1044" s="29">
        <v>0</v>
      </c>
    </row>
    <row r="1045" spans="48:54" x14ac:dyDescent="0.25">
      <c r="AV1045" s="29">
        <v>0</v>
      </c>
      <c r="BB1045" s="29">
        <v>0</v>
      </c>
    </row>
    <row r="1046" spans="48:54" x14ac:dyDescent="0.25">
      <c r="AV1046" s="29">
        <v>1</v>
      </c>
      <c r="BB1046" s="29">
        <v>1</v>
      </c>
    </row>
    <row r="1047" spans="48:54" x14ac:dyDescent="0.25">
      <c r="AV1047" s="29">
        <v>0</v>
      </c>
      <c r="BB1047" s="29">
        <v>0</v>
      </c>
    </row>
    <row r="1048" spans="48:54" x14ac:dyDescent="0.25">
      <c r="AV1048" s="29">
        <v>0</v>
      </c>
      <c r="BB1048" s="29">
        <v>0</v>
      </c>
    </row>
    <row r="1049" spans="48:54" x14ac:dyDescent="0.25">
      <c r="AV1049" s="29">
        <v>0</v>
      </c>
      <c r="BB1049" s="29">
        <v>0</v>
      </c>
    </row>
    <row r="1050" spans="48:54" x14ac:dyDescent="0.25">
      <c r="AV1050" s="29">
        <v>0</v>
      </c>
      <c r="BB1050" s="29">
        <v>0</v>
      </c>
    </row>
    <row r="1051" spans="48:54" x14ac:dyDescent="0.25">
      <c r="AV1051" s="29">
        <v>0</v>
      </c>
      <c r="BB1051" s="29">
        <v>0</v>
      </c>
    </row>
    <row r="1052" spans="48:54" x14ac:dyDescent="0.25">
      <c r="AV1052" s="29">
        <v>0</v>
      </c>
      <c r="BB1052" s="29">
        <v>0</v>
      </c>
    </row>
    <row r="1053" spans="48:54" x14ac:dyDescent="0.25">
      <c r="AV1053" s="29">
        <v>0</v>
      </c>
      <c r="BB1053" s="29">
        <v>0</v>
      </c>
    </row>
    <row r="1054" spans="48:54" x14ac:dyDescent="0.25">
      <c r="AV1054" s="29">
        <v>0</v>
      </c>
      <c r="BB1054" s="29">
        <v>0</v>
      </c>
    </row>
    <row r="1055" spans="48:54" x14ac:dyDescent="0.25">
      <c r="AV1055" s="29">
        <v>0</v>
      </c>
      <c r="BB1055" s="29">
        <v>0</v>
      </c>
    </row>
    <row r="1056" spans="48:54" x14ac:dyDescent="0.25">
      <c r="AV1056" s="29">
        <v>1</v>
      </c>
      <c r="BB1056" s="29">
        <v>0</v>
      </c>
    </row>
    <row r="1057" spans="48:54" x14ac:dyDescent="0.25">
      <c r="AV1057" s="29">
        <v>0</v>
      </c>
      <c r="BB1057" s="29">
        <v>0</v>
      </c>
    </row>
    <row r="1058" spans="48:54" x14ac:dyDescent="0.25">
      <c r="AV1058" s="29">
        <v>0</v>
      </c>
      <c r="BB1058" s="29">
        <v>0</v>
      </c>
    </row>
    <row r="1059" spans="48:54" x14ac:dyDescent="0.25">
      <c r="AV1059" s="29">
        <v>0</v>
      </c>
      <c r="BB1059" s="29">
        <v>0</v>
      </c>
    </row>
    <row r="1060" spans="48:54" x14ac:dyDescent="0.25">
      <c r="AV1060" s="29">
        <v>0</v>
      </c>
      <c r="BB1060" s="29">
        <v>0</v>
      </c>
    </row>
    <row r="1061" spans="48:54" x14ac:dyDescent="0.25">
      <c r="AV1061" s="29">
        <v>0</v>
      </c>
      <c r="BB1061" s="29">
        <v>0</v>
      </c>
    </row>
    <row r="1062" spans="48:54" x14ac:dyDescent="0.25">
      <c r="AV1062" s="29">
        <v>0</v>
      </c>
      <c r="BB1062" s="29">
        <v>0</v>
      </c>
    </row>
    <row r="1063" spans="48:54" x14ac:dyDescent="0.25">
      <c r="AV1063" s="29">
        <v>1</v>
      </c>
      <c r="BB1063" s="29">
        <v>0</v>
      </c>
    </row>
    <row r="1064" spans="48:54" x14ac:dyDescent="0.25">
      <c r="AV1064" s="29">
        <v>0</v>
      </c>
      <c r="BB1064" s="29">
        <v>0</v>
      </c>
    </row>
    <row r="1065" spans="48:54" x14ac:dyDescent="0.25">
      <c r="AV1065" s="29">
        <v>0</v>
      </c>
      <c r="BB1065" s="29">
        <v>0</v>
      </c>
    </row>
    <row r="1066" spans="48:54" x14ac:dyDescent="0.25">
      <c r="AV1066" s="29">
        <v>0</v>
      </c>
      <c r="BB1066" s="29">
        <v>0</v>
      </c>
    </row>
    <row r="1067" spans="48:54" x14ac:dyDescent="0.25">
      <c r="AV1067" s="29">
        <v>1</v>
      </c>
      <c r="BB1067" s="29">
        <v>1</v>
      </c>
    </row>
    <row r="1068" spans="48:54" x14ac:dyDescent="0.25">
      <c r="AV1068" s="29">
        <v>0</v>
      </c>
      <c r="BB1068" s="29">
        <v>0</v>
      </c>
    </row>
    <row r="1069" spans="48:54" x14ac:dyDescent="0.25">
      <c r="AV1069" s="29">
        <v>0</v>
      </c>
      <c r="BB1069" s="29">
        <v>0</v>
      </c>
    </row>
    <row r="1070" spans="48:54" x14ac:dyDescent="0.25">
      <c r="AV1070" s="29">
        <v>0</v>
      </c>
      <c r="BB1070" s="29">
        <v>0</v>
      </c>
    </row>
    <row r="1071" spans="48:54" x14ac:dyDescent="0.25">
      <c r="AV1071" s="29">
        <v>0</v>
      </c>
      <c r="BB1071" s="29">
        <v>0</v>
      </c>
    </row>
    <row r="1072" spans="48:54" x14ac:dyDescent="0.25">
      <c r="AV1072" s="29">
        <v>0</v>
      </c>
      <c r="BB1072" s="29">
        <v>0</v>
      </c>
    </row>
    <row r="1073" spans="48:54" x14ac:dyDescent="0.25">
      <c r="AV1073" s="29">
        <v>0</v>
      </c>
      <c r="BB1073" s="29">
        <v>0</v>
      </c>
    </row>
    <row r="1074" spans="48:54" x14ac:dyDescent="0.25">
      <c r="AV1074" s="29">
        <v>0</v>
      </c>
      <c r="BB1074" s="29">
        <v>0</v>
      </c>
    </row>
    <row r="1075" spans="48:54" x14ac:dyDescent="0.25">
      <c r="AV1075" s="29">
        <v>0</v>
      </c>
      <c r="BB1075" s="29">
        <v>0</v>
      </c>
    </row>
    <row r="1076" spans="48:54" x14ac:dyDescent="0.25">
      <c r="AV1076" s="29">
        <v>0</v>
      </c>
      <c r="BB1076" s="29">
        <v>0</v>
      </c>
    </row>
    <row r="1077" spans="48:54" x14ac:dyDescent="0.25">
      <c r="AV1077" s="29">
        <v>0</v>
      </c>
      <c r="BB1077" s="29">
        <v>0</v>
      </c>
    </row>
    <row r="1078" spans="48:54" x14ac:dyDescent="0.25">
      <c r="AV1078" s="29">
        <v>0</v>
      </c>
      <c r="BB1078" s="29">
        <v>0</v>
      </c>
    </row>
    <row r="1079" spans="48:54" x14ac:dyDescent="0.25">
      <c r="AV1079" s="29">
        <v>0</v>
      </c>
      <c r="BB1079" s="29">
        <v>0</v>
      </c>
    </row>
    <row r="1080" spans="48:54" x14ac:dyDescent="0.25">
      <c r="AV1080" s="29">
        <v>0</v>
      </c>
      <c r="BB1080" s="29">
        <v>0</v>
      </c>
    </row>
    <row r="1081" spans="48:54" x14ac:dyDescent="0.25">
      <c r="AV1081" s="29">
        <v>0</v>
      </c>
      <c r="BB1081" s="29">
        <v>0</v>
      </c>
    </row>
    <row r="1082" spans="48:54" x14ac:dyDescent="0.25">
      <c r="AV1082" s="29">
        <v>0</v>
      </c>
      <c r="BB1082" s="29">
        <v>0</v>
      </c>
    </row>
    <row r="1083" spans="48:54" x14ac:dyDescent="0.25">
      <c r="AV1083" s="29">
        <v>0</v>
      </c>
      <c r="BB1083" s="29">
        <v>0</v>
      </c>
    </row>
    <row r="1084" spans="48:54" x14ac:dyDescent="0.25">
      <c r="AV1084" s="29">
        <v>0</v>
      </c>
      <c r="BB1084" s="29">
        <v>0</v>
      </c>
    </row>
    <row r="1085" spans="48:54" x14ac:dyDescent="0.25">
      <c r="AV1085" s="29">
        <v>0</v>
      </c>
      <c r="BB1085" s="29">
        <v>0</v>
      </c>
    </row>
    <row r="1086" spans="48:54" x14ac:dyDescent="0.25">
      <c r="AV1086" s="29">
        <v>0</v>
      </c>
      <c r="BB1086" s="29">
        <v>0</v>
      </c>
    </row>
    <row r="1087" spans="48:54" x14ac:dyDescent="0.25">
      <c r="AV1087" s="29">
        <v>0</v>
      </c>
      <c r="BB1087" s="29">
        <v>0</v>
      </c>
    </row>
    <row r="1088" spans="48:54" x14ac:dyDescent="0.25">
      <c r="AV1088" s="29">
        <v>0</v>
      </c>
      <c r="BB1088" s="29">
        <v>0</v>
      </c>
    </row>
    <row r="1089" spans="48:54" x14ac:dyDescent="0.25">
      <c r="AV1089" s="29">
        <v>1</v>
      </c>
      <c r="BB1089" s="29">
        <v>1</v>
      </c>
    </row>
    <row r="1090" spans="48:54" x14ac:dyDescent="0.25">
      <c r="AV1090" s="29">
        <v>0</v>
      </c>
      <c r="BB1090" s="29">
        <v>0</v>
      </c>
    </row>
    <row r="1091" spans="48:54" x14ac:dyDescent="0.25">
      <c r="AV1091" s="29">
        <v>0</v>
      </c>
      <c r="BB1091" s="29">
        <v>0</v>
      </c>
    </row>
    <row r="1092" spans="48:54" x14ac:dyDescent="0.25">
      <c r="AV1092" s="29">
        <v>0</v>
      </c>
      <c r="BB1092" s="29">
        <v>0</v>
      </c>
    </row>
    <row r="1093" spans="48:54" x14ac:dyDescent="0.25">
      <c r="AV1093" s="29">
        <v>1</v>
      </c>
      <c r="BB1093" s="29">
        <v>1</v>
      </c>
    </row>
    <row r="1094" spans="48:54" x14ac:dyDescent="0.25">
      <c r="AV1094" s="29">
        <v>0</v>
      </c>
      <c r="BB1094" s="29">
        <v>0</v>
      </c>
    </row>
    <row r="1095" spans="48:54" x14ac:dyDescent="0.25">
      <c r="AV1095" s="29">
        <v>0</v>
      </c>
      <c r="BB1095" s="29">
        <v>0</v>
      </c>
    </row>
    <row r="1096" spans="48:54" x14ac:dyDescent="0.25">
      <c r="AV1096" s="29">
        <v>0</v>
      </c>
      <c r="BB1096" s="29">
        <v>0</v>
      </c>
    </row>
    <row r="1097" spans="48:54" x14ac:dyDescent="0.25">
      <c r="AV1097" s="29">
        <v>1</v>
      </c>
      <c r="BB1097" s="29">
        <v>0</v>
      </c>
    </row>
    <row r="1098" spans="48:54" x14ac:dyDescent="0.25">
      <c r="AV1098" s="29">
        <v>0</v>
      </c>
      <c r="BB1098" s="29">
        <v>0</v>
      </c>
    </row>
    <row r="1099" spans="48:54" x14ac:dyDescent="0.25">
      <c r="AV1099" s="29">
        <v>0</v>
      </c>
      <c r="BB1099" s="29">
        <v>0</v>
      </c>
    </row>
    <row r="1100" spans="48:54" x14ac:dyDescent="0.25">
      <c r="AV1100" s="29">
        <v>0</v>
      </c>
      <c r="BB1100" s="29">
        <v>0</v>
      </c>
    </row>
    <row r="1101" spans="48:54" x14ac:dyDescent="0.25">
      <c r="AV1101" s="29">
        <v>0</v>
      </c>
      <c r="BB1101" s="29">
        <v>0</v>
      </c>
    </row>
    <row r="1102" spans="48:54" x14ac:dyDescent="0.25">
      <c r="AV1102" s="29">
        <v>0</v>
      </c>
      <c r="BB1102" s="29">
        <v>0</v>
      </c>
    </row>
    <row r="1103" spans="48:54" x14ac:dyDescent="0.25">
      <c r="AV1103" s="29">
        <v>0</v>
      </c>
      <c r="BB1103" s="29">
        <v>0</v>
      </c>
    </row>
    <row r="1104" spans="48:54" x14ac:dyDescent="0.25">
      <c r="AV1104" s="29">
        <v>0</v>
      </c>
      <c r="BB1104" s="29">
        <v>0</v>
      </c>
    </row>
    <row r="1105" spans="48:54" x14ac:dyDescent="0.25">
      <c r="AV1105" s="29">
        <v>0</v>
      </c>
      <c r="BB1105" s="29">
        <v>0</v>
      </c>
    </row>
    <row r="1106" spans="48:54" x14ac:dyDescent="0.25">
      <c r="AV1106" s="29">
        <v>1</v>
      </c>
      <c r="BB1106" s="29">
        <v>1</v>
      </c>
    </row>
    <row r="1107" spans="48:54" x14ac:dyDescent="0.25">
      <c r="AV1107" s="29">
        <v>0</v>
      </c>
      <c r="BB1107" s="29">
        <v>0</v>
      </c>
    </row>
    <row r="1108" spans="48:54" x14ac:dyDescent="0.25">
      <c r="AV1108" s="29">
        <v>1</v>
      </c>
      <c r="BB1108" s="29">
        <v>0</v>
      </c>
    </row>
    <row r="1109" spans="48:54" x14ac:dyDescent="0.25">
      <c r="AV1109" s="29">
        <v>0</v>
      </c>
      <c r="BB1109" s="29">
        <v>0</v>
      </c>
    </row>
    <row r="1110" spans="48:54" x14ac:dyDescent="0.25">
      <c r="AV1110" s="29">
        <v>1</v>
      </c>
      <c r="BB1110" s="29">
        <v>0</v>
      </c>
    </row>
    <row r="1111" spans="48:54" x14ac:dyDescent="0.25">
      <c r="AV1111" s="29">
        <v>0</v>
      </c>
      <c r="BB1111" s="29">
        <v>0</v>
      </c>
    </row>
    <row r="1112" spans="48:54" x14ac:dyDescent="0.25">
      <c r="AV1112" s="29">
        <v>0</v>
      </c>
      <c r="BB1112" s="29">
        <v>0</v>
      </c>
    </row>
    <row r="1113" spans="48:54" x14ac:dyDescent="0.25">
      <c r="AV1113" s="29">
        <v>0</v>
      </c>
      <c r="BB1113" s="29">
        <v>0</v>
      </c>
    </row>
    <row r="1114" spans="48:54" x14ac:dyDescent="0.25">
      <c r="AV1114" s="29">
        <v>0</v>
      </c>
      <c r="BB1114" s="29">
        <v>0</v>
      </c>
    </row>
    <row r="1115" spans="48:54" x14ac:dyDescent="0.25">
      <c r="AV1115" s="29">
        <v>0</v>
      </c>
      <c r="BB1115" s="29">
        <v>0</v>
      </c>
    </row>
    <row r="1116" spans="48:54" x14ac:dyDescent="0.25">
      <c r="AV1116" s="29">
        <v>0</v>
      </c>
      <c r="BB1116" s="29">
        <v>0</v>
      </c>
    </row>
    <row r="1117" spans="48:54" x14ac:dyDescent="0.25">
      <c r="AV1117" s="29">
        <v>0</v>
      </c>
      <c r="BB1117" s="29">
        <v>0</v>
      </c>
    </row>
    <row r="1118" spans="48:54" x14ac:dyDescent="0.25">
      <c r="AV1118" s="29">
        <v>0</v>
      </c>
      <c r="BB1118" s="29">
        <v>0</v>
      </c>
    </row>
    <row r="1119" spans="48:54" x14ac:dyDescent="0.25">
      <c r="AV1119" s="29">
        <v>0</v>
      </c>
      <c r="BB1119" s="29">
        <v>0</v>
      </c>
    </row>
    <row r="1120" spans="48:54" x14ac:dyDescent="0.25">
      <c r="AV1120" s="29">
        <v>0</v>
      </c>
      <c r="BB1120" s="29">
        <v>0</v>
      </c>
    </row>
    <row r="1121" spans="48:54" x14ac:dyDescent="0.25">
      <c r="AV1121" s="29">
        <v>0</v>
      </c>
      <c r="BB1121" s="29">
        <v>0</v>
      </c>
    </row>
    <row r="1122" spans="48:54" x14ac:dyDescent="0.25">
      <c r="AV1122" s="29">
        <v>0</v>
      </c>
      <c r="BB1122" s="29">
        <v>0</v>
      </c>
    </row>
    <row r="1123" spans="48:54" x14ac:dyDescent="0.25">
      <c r="AV1123" s="29">
        <v>0</v>
      </c>
      <c r="BB1123" s="29">
        <v>0</v>
      </c>
    </row>
    <row r="1124" spans="48:54" x14ac:dyDescent="0.25">
      <c r="AV1124" s="29">
        <v>0</v>
      </c>
      <c r="BB1124" s="29">
        <v>0</v>
      </c>
    </row>
    <row r="1125" spans="48:54" x14ac:dyDescent="0.25">
      <c r="AV1125" s="29">
        <v>0</v>
      </c>
      <c r="BB1125" s="29">
        <v>0</v>
      </c>
    </row>
    <row r="1126" spans="48:54" x14ac:dyDescent="0.25">
      <c r="AV1126" s="29">
        <v>0</v>
      </c>
      <c r="BB1126" s="29">
        <v>0</v>
      </c>
    </row>
    <row r="1127" spans="48:54" x14ac:dyDescent="0.25">
      <c r="AV1127" s="29">
        <v>0</v>
      </c>
      <c r="BB1127" s="29">
        <v>0</v>
      </c>
    </row>
    <row r="1128" spans="48:54" x14ac:dyDescent="0.25">
      <c r="AV1128" s="29">
        <v>0</v>
      </c>
      <c r="BB1128" s="29">
        <v>0</v>
      </c>
    </row>
    <row r="1129" spans="48:54" x14ac:dyDescent="0.25">
      <c r="AV1129" s="29">
        <v>0</v>
      </c>
      <c r="BB1129" s="29">
        <v>0</v>
      </c>
    </row>
    <row r="1130" spans="48:54" x14ac:dyDescent="0.25">
      <c r="AV1130" s="29">
        <v>0</v>
      </c>
      <c r="BB1130" s="29">
        <v>0</v>
      </c>
    </row>
    <row r="1131" spans="48:54" x14ac:dyDescent="0.25">
      <c r="AV1131" s="29">
        <v>1</v>
      </c>
      <c r="BB1131" s="29">
        <v>1</v>
      </c>
    </row>
    <row r="1132" spans="48:54" x14ac:dyDescent="0.25">
      <c r="AV1132" s="29">
        <v>0</v>
      </c>
      <c r="BB1132" s="29">
        <v>0</v>
      </c>
    </row>
    <row r="1133" spans="48:54" x14ac:dyDescent="0.25">
      <c r="AV1133" s="29">
        <v>0</v>
      </c>
      <c r="BB1133" s="29">
        <v>0</v>
      </c>
    </row>
    <row r="1134" spans="48:54" x14ac:dyDescent="0.25">
      <c r="AV1134" s="29">
        <v>0</v>
      </c>
      <c r="BB1134" s="29">
        <v>0</v>
      </c>
    </row>
    <row r="1135" spans="48:54" x14ac:dyDescent="0.25">
      <c r="AV1135" s="29">
        <v>0</v>
      </c>
      <c r="BB1135" s="29">
        <v>0</v>
      </c>
    </row>
    <row r="1136" spans="48:54" x14ac:dyDescent="0.25">
      <c r="AV1136" s="29">
        <v>0</v>
      </c>
      <c r="BB1136" s="29">
        <v>0</v>
      </c>
    </row>
    <row r="1137" spans="48:54" x14ac:dyDescent="0.25">
      <c r="AV1137" s="29">
        <v>0</v>
      </c>
      <c r="BB1137" s="29">
        <v>0</v>
      </c>
    </row>
    <row r="1138" spans="48:54" x14ac:dyDescent="0.25">
      <c r="AV1138" s="29">
        <v>1</v>
      </c>
      <c r="BB1138" s="29">
        <v>0</v>
      </c>
    </row>
    <row r="1139" spans="48:54" x14ac:dyDescent="0.25">
      <c r="AV1139" s="29">
        <v>0</v>
      </c>
      <c r="BB1139" s="29">
        <v>0</v>
      </c>
    </row>
    <row r="1140" spans="48:54" x14ac:dyDescent="0.25">
      <c r="AV1140" s="29">
        <v>0</v>
      </c>
      <c r="BB1140" s="29">
        <v>0</v>
      </c>
    </row>
    <row r="1141" spans="48:54" x14ac:dyDescent="0.25">
      <c r="AV1141" s="29">
        <v>0</v>
      </c>
      <c r="BB1141" s="29">
        <v>0</v>
      </c>
    </row>
    <row r="1142" spans="48:54" x14ac:dyDescent="0.25">
      <c r="AV1142" s="29">
        <v>0</v>
      </c>
      <c r="BB1142" s="29">
        <v>0</v>
      </c>
    </row>
    <row r="1143" spans="48:54" x14ac:dyDescent="0.25">
      <c r="AV1143" s="29">
        <v>0</v>
      </c>
      <c r="BB1143" s="29">
        <v>0</v>
      </c>
    </row>
    <row r="1144" spans="48:54" x14ac:dyDescent="0.25">
      <c r="AV1144" s="29">
        <v>1</v>
      </c>
      <c r="BB1144" s="29">
        <v>1</v>
      </c>
    </row>
    <row r="1145" spans="48:54" x14ac:dyDescent="0.25">
      <c r="AV1145" s="29">
        <v>1</v>
      </c>
      <c r="BB1145" s="29">
        <v>0</v>
      </c>
    </row>
    <row r="1146" spans="48:54" x14ac:dyDescent="0.25">
      <c r="AV1146" s="29">
        <v>0</v>
      </c>
      <c r="BB1146" s="29">
        <v>0</v>
      </c>
    </row>
    <row r="1147" spans="48:54" x14ac:dyDescent="0.25">
      <c r="AV1147" s="29">
        <v>0</v>
      </c>
      <c r="BB1147" s="29">
        <v>0</v>
      </c>
    </row>
    <row r="1148" spans="48:54" x14ac:dyDescent="0.25">
      <c r="AV1148" s="29">
        <v>0</v>
      </c>
      <c r="BB1148" s="29">
        <v>0</v>
      </c>
    </row>
    <row r="1149" spans="48:54" x14ac:dyDescent="0.25">
      <c r="AV1149" s="29">
        <v>0</v>
      </c>
      <c r="BB1149" s="29">
        <v>0</v>
      </c>
    </row>
    <row r="1150" spans="48:54" x14ac:dyDescent="0.25">
      <c r="AV1150" s="29">
        <v>0</v>
      </c>
      <c r="BB1150" s="29">
        <v>0</v>
      </c>
    </row>
    <row r="1151" spans="48:54" x14ac:dyDescent="0.25">
      <c r="AV1151" s="29">
        <v>0</v>
      </c>
      <c r="BB1151" s="29">
        <v>0</v>
      </c>
    </row>
    <row r="1152" spans="48:54" x14ac:dyDescent="0.25">
      <c r="AV1152" s="29">
        <v>1</v>
      </c>
      <c r="BB1152" s="29">
        <v>0</v>
      </c>
    </row>
    <row r="1153" spans="48:54" x14ac:dyDescent="0.25">
      <c r="AV1153" s="29">
        <v>0</v>
      </c>
      <c r="BB1153" s="29">
        <v>0</v>
      </c>
    </row>
    <row r="1154" spans="48:54" x14ac:dyDescent="0.25">
      <c r="AV1154" s="29">
        <v>0</v>
      </c>
      <c r="BB1154" s="29">
        <v>0</v>
      </c>
    </row>
    <row r="1155" spans="48:54" x14ac:dyDescent="0.25">
      <c r="AV1155" s="29">
        <v>0</v>
      </c>
      <c r="BB1155" s="29">
        <v>0</v>
      </c>
    </row>
    <row r="1156" spans="48:54" x14ac:dyDescent="0.25">
      <c r="AV1156" s="29">
        <v>0</v>
      </c>
      <c r="BB1156" s="29">
        <v>0</v>
      </c>
    </row>
    <row r="1157" spans="48:54" x14ac:dyDescent="0.25">
      <c r="AV1157" s="29">
        <v>0</v>
      </c>
      <c r="BB1157" s="29">
        <v>0</v>
      </c>
    </row>
    <row r="1158" spans="48:54" x14ac:dyDescent="0.25">
      <c r="AV1158" s="29">
        <v>1</v>
      </c>
      <c r="BB1158" s="29">
        <v>1</v>
      </c>
    </row>
    <row r="1159" spans="48:54" x14ac:dyDescent="0.25">
      <c r="AV1159" s="29">
        <v>0</v>
      </c>
      <c r="BB1159" s="29">
        <v>0</v>
      </c>
    </row>
    <row r="1160" spans="48:54" x14ac:dyDescent="0.25">
      <c r="AV1160" s="29">
        <v>0</v>
      </c>
      <c r="BB1160" s="29">
        <v>0</v>
      </c>
    </row>
    <row r="1161" spans="48:54" x14ac:dyDescent="0.25">
      <c r="AV1161" s="29">
        <v>0</v>
      </c>
      <c r="BB1161" s="29">
        <v>0</v>
      </c>
    </row>
    <row r="1162" spans="48:54" x14ac:dyDescent="0.25">
      <c r="AV1162" s="29">
        <v>0</v>
      </c>
      <c r="BB1162" s="29">
        <v>0</v>
      </c>
    </row>
    <row r="1163" spans="48:54" x14ac:dyDescent="0.25">
      <c r="AV1163" s="29">
        <v>0</v>
      </c>
      <c r="BB1163" s="29">
        <v>0</v>
      </c>
    </row>
    <row r="1164" spans="48:54" x14ac:dyDescent="0.25">
      <c r="AV1164" s="29">
        <v>0</v>
      </c>
      <c r="BB1164" s="29">
        <v>0</v>
      </c>
    </row>
    <row r="1165" spans="48:54" x14ac:dyDescent="0.25">
      <c r="AV1165" s="29">
        <v>0</v>
      </c>
      <c r="BB1165" s="29">
        <v>0</v>
      </c>
    </row>
    <row r="1166" spans="48:54" x14ac:dyDescent="0.25">
      <c r="AV1166" s="29">
        <v>0</v>
      </c>
      <c r="BB1166" s="29">
        <v>0</v>
      </c>
    </row>
    <row r="1167" spans="48:54" x14ac:dyDescent="0.25">
      <c r="AV1167" s="29">
        <v>0</v>
      </c>
      <c r="BB1167" s="29">
        <v>0</v>
      </c>
    </row>
    <row r="1168" spans="48:54" x14ac:dyDescent="0.25">
      <c r="AV1168" s="29">
        <v>0</v>
      </c>
      <c r="BB1168" s="29">
        <v>0</v>
      </c>
    </row>
    <row r="1169" spans="48:54" x14ac:dyDescent="0.25">
      <c r="AV1169" s="29">
        <v>0</v>
      </c>
      <c r="BB1169" s="29">
        <v>0</v>
      </c>
    </row>
    <row r="1170" spans="48:54" x14ac:dyDescent="0.25">
      <c r="AV1170" s="29">
        <v>1</v>
      </c>
      <c r="BB1170" s="29">
        <v>1</v>
      </c>
    </row>
    <row r="1171" spans="48:54" x14ac:dyDescent="0.25">
      <c r="AV1171" s="29">
        <v>1</v>
      </c>
      <c r="BB1171" s="29">
        <v>1</v>
      </c>
    </row>
    <row r="1172" spans="48:54" x14ac:dyDescent="0.25">
      <c r="AV1172" s="29">
        <v>0</v>
      </c>
      <c r="BB1172" s="29">
        <v>0</v>
      </c>
    </row>
    <row r="1173" spans="48:54" x14ac:dyDescent="0.25">
      <c r="AV1173" s="29">
        <v>0</v>
      </c>
      <c r="BB1173" s="29">
        <v>0</v>
      </c>
    </row>
    <row r="1174" spans="48:54" x14ac:dyDescent="0.25">
      <c r="AV1174" s="29">
        <v>0</v>
      </c>
      <c r="BB1174" s="29">
        <v>0</v>
      </c>
    </row>
    <row r="1175" spans="48:54" x14ac:dyDescent="0.25">
      <c r="AV1175" s="29">
        <v>0</v>
      </c>
      <c r="BB1175" s="29">
        <v>0</v>
      </c>
    </row>
    <row r="1176" spans="48:54" x14ac:dyDescent="0.25">
      <c r="AV1176" s="29">
        <v>1</v>
      </c>
      <c r="BB1176" s="29">
        <v>0</v>
      </c>
    </row>
    <row r="1177" spans="48:54" x14ac:dyDescent="0.25">
      <c r="AV1177" s="29">
        <v>0</v>
      </c>
      <c r="BB1177" s="29">
        <v>0</v>
      </c>
    </row>
    <row r="1178" spans="48:54" x14ac:dyDescent="0.25">
      <c r="AV1178" s="29">
        <v>1</v>
      </c>
      <c r="BB1178" s="29">
        <v>0</v>
      </c>
    </row>
    <row r="1179" spans="48:54" x14ac:dyDescent="0.25">
      <c r="AV1179" s="29">
        <v>1</v>
      </c>
      <c r="BB1179" s="29">
        <v>1</v>
      </c>
    </row>
    <row r="1180" spans="48:54" x14ac:dyDescent="0.25">
      <c r="AV1180" s="29">
        <v>0</v>
      </c>
      <c r="BB1180" s="29">
        <v>0</v>
      </c>
    </row>
    <row r="1181" spans="48:54" x14ac:dyDescent="0.25">
      <c r="AV1181" s="29">
        <v>0</v>
      </c>
      <c r="BB1181" s="29">
        <v>0</v>
      </c>
    </row>
    <row r="1182" spans="48:54" x14ac:dyDescent="0.25">
      <c r="AV1182" s="29">
        <v>0</v>
      </c>
      <c r="BB1182" s="29">
        <v>0</v>
      </c>
    </row>
    <row r="1183" spans="48:54" x14ac:dyDescent="0.25">
      <c r="AV1183" s="29">
        <v>0</v>
      </c>
      <c r="BB1183" s="29">
        <v>0</v>
      </c>
    </row>
    <row r="1184" spans="48:54" x14ac:dyDescent="0.25">
      <c r="AV1184" s="29">
        <v>0</v>
      </c>
      <c r="BB1184" s="29">
        <v>0</v>
      </c>
    </row>
    <row r="1185" spans="48:54" x14ac:dyDescent="0.25">
      <c r="AV1185" s="29">
        <v>1</v>
      </c>
      <c r="BB1185" s="29">
        <v>0</v>
      </c>
    </row>
    <row r="1186" spans="48:54" x14ac:dyDescent="0.25">
      <c r="AV1186" s="29">
        <v>0</v>
      </c>
      <c r="BB1186" s="29">
        <v>0</v>
      </c>
    </row>
    <row r="1187" spans="48:54" x14ac:dyDescent="0.25">
      <c r="AV1187" s="29">
        <v>1</v>
      </c>
      <c r="BB1187" s="29">
        <v>1</v>
      </c>
    </row>
    <row r="1188" spans="48:54" x14ac:dyDescent="0.25">
      <c r="AV1188" s="29">
        <v>0</v>
      </c>
      <c r="BB1188" s="29">
        <v>0</v>
      </c>
    </row>
    <row r="1189" spans="48:54" x14ac:dyDescent="0.25">
      <c r="AV1189" s="29">
        <v>0</v>
      </c>
      <c r="BB1189" s="29">
        <v>0</v>
      </c>
    </row>
    <row r="1190" spans="48:54" x14ac:dyDescent="0.25">
      <c r="AV1190" s="29">
        <v>0</v>
      </c>
      <c r="BB1190" s="29">
        <v>0</v>
      </c>
    </row>
    <row r="1191" spans="48:54" x14ac:dyDescent="0.25">
      <c r="AV1191" s="29">
        <v>0</v>
      </c>
      <c r="BB1191" s="29">
        <v>0</v>
      </c>
    </row>
    <row r="1192" spans="48:54" x14ac:dyDescent="0.25">
      <c r="AV1192" s="29">
        <v>1</v>
      </c>
      <c r="BB1192" s="29">
        <v>0</v>
      </c>
    </row>
    <row r="1193" spans="48:54" x14ac:dyDescent="0.25">
      <c r="AV1193" s="29">
        <v>0</v>
      </c>
      <c r="BB1193" s="29">
        <v>0</v>
      </c>
    </row>
    <row r="1194" spans="48:54" x14ac:dyDescent="0.25">
      <c r="AV1194" s="29">
        <v>0</v>
      </c>
      <c r="BB1194" s="29">
        <v>0</v>
      </c>
    </row>
    <row r="1195" spans="48:54" x14ac:dyDescent="0.25">
      <c r="AV1195" s="29">
        <v>0</v>
      </c>
      <c r="BB1195" s="29">
        <v>0</v>
      </c>
    </row>
    <row r="1196" spans="48:54" x14ac:dyDescent="0.25">
      <c r="AV1196" s="29">
        <v>0</v>
      </c>
      <c r="BB1196" s="29">
        <v>0</v>
      </c>
    </row>
    <row r="1197" spans="48:54" x14ac:dyDescent="0.25">
      <c r="AV1197" s="29">
        <v>0</v>
      </c>
      <c r="BB1197" s="29">
        <v>0</v>
      </c>
    </row>
    <row r="1198" spans="48:54" x14ac:dyDescent="0.25">
      <c r="AV1198" s="29">
        <v>0</v>
      </c>
      <c r="BB1198" s="29">
        <v>0</v>
      </c>
    </row>
    <row r="1199" spans="48:54" x14ac:dyDescent="0.25">
      <c r="AV1199" s="29">
        <v>0</v>
      </c>
      <c r="BB1199" s="29">
        <v>0</v>
      </c>
    </row>
    <row r="1200" spans="48:54" x14ac:dyDescent="0.25">
      <c r="AV1200" s="29">
        <v>0</v>
      </c>
      <c r="BB1200" s="29">
        <v>0</v>
      </c>
    </row>
    <row r="1201" spans="48:54" x14ac:dyDescent="0.25">
      <c r="AV1201" s="29">
        <v>0</v>
      </c>
      <c r="BB1201" s="29">
        <v>0</v>
      </c>
    </row>
    <row r="1202" spans="48:54" x14ac:dyDescent="0.25">
      <c r="AV1202" s="29">
        <v>0</v>
      </c>
      <c r="BB1202" s="29">
        <v>0</v>
      </c>
    </row>
    <row r="1203" spans="48:54" x14ac:dyDescent="0.25">
      <c r="AV1203" s="29">
        <v>0</v>
      </c>
      <c r="BB1203" s="29">
        <v>0</v>
      </c>
    </row>
    <row r="1204" spans="48:54" x14ac:dyDescent="0.25">
      <c r="AV1204" s="29">
        <v>0</v>
      </c>
      <c r="BB1204" s="29">
        <v>0</v>
      </c>
    </row>
    <row r="1205" spans="48:54" x14ac:dyDescent="0.25">
      <c r="AV1205" s="29">
        <v>0</v>
      </c>
      <c r="BB1205" s="29">
        <v>0</v>
      </c>
    </row>
    <row r="1206" spans="48:54" x14ac:dyDescent="0.25">
      <c r="AV1206" s="29">
        <v>0</v>
      </c>
      <c r="BB1206" s="29">
        <v>0</v>
      </c>
    </row>
    <row r="1207" spans="48:54" x14ac:dyDescent="0.25">
      <c r="AV1207" s="29">
        <v>0</v>
      </c>
      <c r="BB1207" s="29">
        <v>0</v>
      </c>
    </row>
    <row r="1208" spans="48:54" x14ac:dyDescent="0.25">
      <c r="AV1208" s="29">
        <v>0</v>
      </c>
      <c r="BB1208" s="29">
        <v>0</v>
      </c>
    </row>
    <row r="1209" spans="48:54" x14ac:dyDescent="0.25">
      <c r="AV1209" s="29">
        <v>0</v>
      </c>
      <c r="BB1209" s="29">
        <v>0</v>
      </c>
    </row>
    <row r="1210" spans="48:54" x14ac:dyDescent="0.25">
      <c r="AV1210" s="29">
        <v>1</v>
      </c>
      <c r="BB1210" s="29">
        <v>0</v>
      </c>
    </row>
    <row r="1211" spans="48:54" x14ac:dyDescent="0.25">
      <c r="AV1211" s="29">
        <v>0</v>
      </c>
      <c r="BB1211" s="29">
        <v>0</v>
      </c>
    </row>
    <row r="1212" spans="48:54" x14ac:dyDescent="0.25">
      <c r="AV1212" s="29">
        <v>1</v>
      </c>
      <c r="BB1212" s="29">
        <v>0</v>
      </c>
    </row>
    <row r="1213" spans="48:54" x14ac:dyDescent="0.25">
      <c r="AV1213" s="29">
        <v>0</v>
      </c>
      <c r="BB1213" s="29">
        <v>0</v>
      </c>
    </row>
    <row r="1214" spans="48:54" x14ac:dyDescent="0.25">
      <c r="AV1214" s="29">
        <v>0</v>
      </c>
      <c r="BB1214" s="29">
        <v>0</v>
      </c>
    </row>
    <row r="1215" spans="48:54" x14ac:dyDescent="0.25">
      <c r="AV1215" s="29">
        <v>0</v>
      </c>
      <c r="BB1215" s="29">
        <v>0</v>
      </c>
    </row>
    <row r="1216" spans="48:54" x14ac:dyDescent="0.25">
      <c r="AV1216" s="29">
        <v>0</v>
      </c>
      <c r="BB1216" s="29">
        <v>0</v>
      </c>
    </row>
    <row r="1217" spans="48:54" x14ac:dyDescent="0.25">
      <c r="AV1217" s="29">
        <v>0</v>
      </c>
      <c r="BB1217" s="29">
        <v>0</v>
      </c>
    </row>
    <row r="1218" spans="48:54" x14ac:dyDescent="0.25">
      <c r="AV1218" s="29">
        <v>0</v>
      </c>
      <c r="BB1218" s="29">
        <v>0</v>
      </c>
    </row>
    <row r="1219" spans="48:54" x14ac:dyDescent="0.25">
      <c r="AV1219" s="29">
        <v>0</v>
      </c>
      <c r="BB1219" s="29">
        <v>0</v>
      </c>
    </row>
    <row r="1220" spans="48:54" x14ac:dyDescent="0.25">
      <c r="AV1220" s="29">
        <v>0</v>
      </c>
      <c r="BB1220" s="29">
        <v>0</v>
      </c>
    </row>
    <row r="1221" spans="48:54" x14ac:dyDescent="0.25">
      <c r="AV1221" s="29">
        <v>0</v>
      </c>
      <c r="BB1221" s="29">
        <v>0</v>
      </c>
    </row>
    <row r="1222" spans="48:54" x14ac:dyDescent="0.25">
      <c r="AV1222" s="29">
        <v>0</v>
      </c>
      <c r="BB1222" s="29">
        <v>0</v>
      </c>
    </row>
    <row r="1223" spans="48:54" x14ac:dyDescent="0.25">
      <c r="AV1223" s="29">
        <v>0</v>
      </c>
      <c r="BB1223" s="29">
        <v>0</v>
      </c>
    </row>
    <row r="1224" spans="48:54" x14ac:dyDescent="0.25">
      <c r="AV1224" s="29">
        <v>0</v>
      </c>
      <c r="BB1224" s="29">
        <v>0</v>
      </c>
    </row>
    <row r="1225" spans="48:54" x14ac:dyDescent="0.25">
      <c r="AV1225" s="29">
        <v>0</v>
      </c>
      <c r="BB1225" s="29">
        <v>0</v>
      </c>
    </row>
    <row r="1226" spans="48:54" x14ac:dyDescent="0.25">
      <c r="AV1226" s="29">
        <v>0</v>
      </c>
      <c r="BB1226" s="29">
        <v>0</v>
      </c>
    </row>
    <row r="1227" spans="48:54" x14ac:dyDescent="0.25">
      <c r="AV1227" s="29">
        <v>0</v>
      </c>
      <c r="BB1227" s="29">
        <v>0</v>
      </c>
    </row>
    <row r="1228" spans="48:54" x14ac:dyDescent="0.25">
      <c r="AV1228" s="29">
        <v>0</v>
      </c>
      <c r="BB1228" s="29">
        <v>0</v>
      </c>
    </row>
    <row r="1229" spans="48:54" x14ac:dyDescent="0.25">
      <c r="AV1229" s="29">
        <v>0</v>
      </c>
      <c r="BB1229" s="29">
        <v>0</v>
      </c>
    </row>
    <row r="1230" spans="48:54" x14ac:dyDescent="0.25">
      <c r="AV1230" s="29">
        <v>0</v>
      </c>
      <c r="BB1230" s="29">
        <v>0</v>
      </c>
    </row>
    <row r="1231" spans="48:54" x14ac:dyDescent="0.25">
      <c r="AV1231" s="29">
        <v>0</v>
      </c>
      <c r="BB1231" s="29">
        <v>0</v>
      </c>
    </row>
    <row r="1232" spans="48:54" x14ac:dyDescent="0.25">
      <c r="AV1232" s="29">
        <v>0</v>
      </c>
      <c r="BB1232" s="29">
        <v>0</v>
      </c>
    </row>
    <row r="1233" spans="48:54" x14ac:dyDescent="0.25">
      <c r="AV1233" s="29">
        <v>0</v>
      </c>
      <c r="BB1233" s="29">
        <v>0</v>
      </c>
    </row>
    <row r="1234" spans="48:54" x14ac:dyDescent="0.25">
      <c r="AV1234" s="29">
        <v>0</v>
      </c>
      <c r="BB1234" s="29">
        <v>0</v>
      </c>
    </row>
    <row r="1235" spans="48:54" x14ac:dyDescent="0.25">
      <c r="AV1235" s="29">
        <v>0</v>
      </c>
      <c r="BB1235" s="29">
        <v>0</v>
      </c>
    </row>
    <row r="1236" spans="48:54" x14ac:dyDescent="0.25">
      <c r="AV1236" s="29">
        <v>0</v>
      </c>
      <c r="BB1236" s="29">
        <v>0</v>
      </c>
    </row>
    <row r="1237" spans="48:54" x14ac:dyDescent="0.25">
      <c r="AV1237" s="29">
        <v>0</v>
      </c>
      <c r="BB1237" s="29">
        <v>0</v>
      </c>
    </row>
    <row r="1238" spans="48:54" x14ac:dyDescent="0.25">
      <c r="AV1238" s="29">
        <v>0</v>
      </c>
      <c r="BB1238" s="29">
        <v>0</v>
      </c>
    </row>
    <row r="1239" spans="48:54" x14ac:dyDescent="0.25">
      <c r="AV1239" s="29">
        <v>0</v>
      </c>
      <c r="BB1239" s="29">
        <v>0</v>
      </c>
    </row>
    <row r="1240" spans="48:54" x14ac:dyDescent="0.25">
      <c r="AV1240" s="29">
        <v>0</v>
      </c>
      <c r="BB1240" s="29">
        <v>0</v>
      </c>
    </row>
    <row r="1241" spans="48:54" x14ac:dyDescent="0.25">
      <c r="AV1241" s="29">
        <v>0</v>
      </c>
      <c r="BB1241" s="29">
        <v>0</v>
      </c>
    </row>
    <row r="1242" spans="48:54" x14ac:dyDescent="0.25">
      <c r="AV1242" s="29">
        <v>0</v>
      </c>
      <c r="BB1242" s="29">
        <v>0</v>
      </c>
    </row>
    <row r="1243" spans="48:54" x14ac:dyDescent="0.25">
      <c r="AV1243" s="29">
        <v>0</v>
      </c>
      <c r="BB1243" s="29">
        <v>0</v>
      </c>
    </row>
    <row r="1244" spans="48:54" x14ac:dyDescent="0.25">
      <c r="AV1244" s="29">
        <v>0</v>
      </c>
      <c r="BB1244" s="29">
        <v>0</v>
      </c>
    </row>
    <row r="1245" spans="48:54" x14ac:dyDescent="0.25">
      <c r="AV1245" s="29">
        <v>0</v>
      </c>
      <c r="BB1245" s="29">
        <v>0</v>
      </c>
    </row>
    <row r="1246" spans="48:54" x14ac:dyDescent="0.25">
      <c r="AV1246" s="29">
        <v>0</v>
      </c>
      <c r="BB1246" s="29">
        <v>0</v>
      </c>
    </row>
    <row r="1247" spans="48:54" x14ac:dyDescent="0.25">
      <c r="AV1247" s="29">
        <v>0</v>
      </c>
      <c r="BB1247" s="29">
        <v>0</v>
      </c>
    </row>
    <row r="1248" spans="48:54" x14ac:dyDescent="0.25">
      <c r="AV1248" s="29">
        <v>0</v>
      </c>
      <c r="BB1248" s="29">
        <v>0</v>
      </c>
    </row>
    <row r="1249" spans="48:54" x14ac:dyDescent="0.25">
      <c r="AV1249" s="29">
        <v>0</v>
      </c>
      <c r="BB1249" s="29">
        <v>0</v>
      </c>
    </row>
    <row r="1250" spans="48:54" x14ac:dyDescent="0.25">
      <c r="AV1250" s="29">
        <v>0</v>
      </c>
      <c r="BB1250" s="29">
        <v>0</v>
      </c>
    </row>
    <row r="1251" spans="48:54" x14ac:dyDescent="0.25">
      <c r="AV1251" s="29">
        <v>1</v>
      </c>
      <c r="BB1251" s="29">
        <v>0</v>
      </c>
    </row>
    <row r="1252" spans="48:54" x14ac:dyDescent="0.25">
      <c r="AV1252" s="29">
        <v>0</v>
      </c>
      <c r="BB1252" s="29">
        <v>0</v>
      </c>
    </row>
    <row r="1253" spans="48:54" x14ac:dyDescent="0.25">
      <c r="AV1253" s="29">
        <v>0</v>
      </c>
      <c r="BB1253" s="29">
        <v>0</v>
      </c>
    </row>
    <row r="1254" spans="48:54" x14ac:dyDescent="0.25">
      <c r="AV1254" s="29">
        <v>0</v>
      </c>
      <c r="BB1254" s="29">
        <v>0</v>
      </c>
    </row>
    <row r="1255" spans="48:54" x14ac:dyDescent="0.25">
      <c r="AV1255" s="29">
        <v>1</v>
      </c>
      <c r="BB1255" s="29">
        <v>1</v>
      </c>
    </row>
    <row r="1256" spans="48:54" x14ac:dyDescent="0.25">
      <c r="AV1256" s="29">
        <v>0</v>
      </c>
      <c r="BB1256" s="29">
        <v>0</v>
      </c>
    </row>
    <row r="1257" spans="48:54" x14ac:dyDescent="0.25">
      <c r="AV1257" s="29">
        <v>0</v>
      </c>
      <c r="BB1257" s="29">
        <v>0</v>
      </c>
    </row>
    <row r="1258" spans="48:54" x14ac:dyDescent="0.25">
      <c r="AV1258" s="29">
        <v>0</v>
      </c>
      <c r="BB1258" s="29">
        <v>0</v>
      </c>
    </row>
    <row r="1259" spans="48:54" x14ac:dyDescent="0.25">
      <c r="AV1259" s="29">
        <v>0</v>
      </c>
      <c r="BB1259" s="29">
        <v>0</v>
      </c>
    </row>
    <row r="1260" spans="48:54" x14ac:dyDescent="0.25">
      <c r="AV1260" s="29">
        <v>1</v>
      </c>
      <c r="BB1260" s="29">
        <v>1</v>
      </c>
    </row>
    <row r="1261" spans="48:54" x14ac:dyDescent="0.25">
      <c r="AV1261" s="29">
        <v>0</v>
      </c>
      <c r="BB1261" s="29">
        <v>0</v>
      </c>
    </row>
    <row r="1262" spans="48:54" x14ac:dyDescent="0.25">
      <c r="AV1262" s="29">
        <v>0</v>
      </c>
      <c r="BB1262" s="29">
        <v>0</v>
      </c>
    </row>
    <row r="1263" spans="48:54" x14ac:dyDescent="0.25">
      <c r="AV1263" s="29">
        <v>0</v>
      </c>
      <c r="BB1263" s="29">
        <v>0</v>
      </c>
    </row>
    <row r="1264" spans="48:54" x14ac:dyDescent="0.25">
      <c r="AV1264" s="29">
        <v>0</v>
      </c>
      <c r="BB1264" s="29">
        <v>0</v>
      </c>
    </row>
    <row r="1265" spans="48:54" x14ac:dyDescent="0.25">
      <c r="AV1265" s="29">
        <v>1</v>
      </c>
      <c r="BB1265" s="29">
        <v>0</v>
      </c>
    </row>
    <row r="1266" spans="48:54" x14ac:dyDescent="0.25">
      <c r="AV1266" s="29">
        <v>0</v>
      </c>
      <c r="BB1266" s="29">
        <v>0</v>
      </c>
    </row>
    <row r="1267" spans="48:54" x14ac:dyDescent="0.25">
      <c r="AV1267" s="29">
        <v>0</v>
      </c>
      <c r="BB1267" s="29">
        <v>0</v>
      </c>
    </row>
    <row r="1268" spans="48:54" x14ac:dyDescent="0.25">
      <c r="AV1268" s="29">
        <v>0</v>
      </c>
      <c r="BB1268" s="29">
        <v>0</v>
      </c>
    </row>
    <row r="1269" spans="48:54" x14ac:dyDescent="0.25">
      <c r="AV1269" s="29">
        <v>0</v>
      </c>
      <c r="BB1269" s="29">
        <v>0</v>
      </c>
    </row>
    <row r="1270" spans="48:54" x14ac:dyDescent="0.25">
      <c r="AV1270" s="29">
        <v>0</v>
      </c>
      <c r="BB1270" s="29">
        <v>0</v>
      </c>
    </row>
    <row r="1271" spans="48:54" x14ac:dyDescent="0.25">
      <c r="AV1271" s="29">
        <v>0</v>
      </c>
      <c r="BB1271" s="29">
        <v>0</v>
      </c>
    </row>
    <row r="1272" spans="48:54" x14ac:dyDescent="0.25">
      <c r="AV1272" s="29">
        <v>0</v>
      </c>
      <c r="BB1272" s="29">
        <v>0</v>
      </c>
    </row>
    <row r="1273" spans="48:54" x14ac:dyDescent="0.25">
      <c r="AV1273" s="29">
        <v>0</v>
      </c>
      <c r="BB1273" s="29">
        <v>0</v>
      </c>
    </row>
    <row r="1274" spans="48:54" x14ac:dyDescent="0.25">
      <c r="AV1274" s="29">
        <v>0</v>
      </c>
      <c r="BB1274" s="29">
        <v>0</v>
      </c>
    </row>
    <row r="1275" spans="48:54" x14ac:dyDescent="0.25">
      <c r="AV1275" s="29">
        <v>0</v>
      </c>
      <c r="BB1275" s="29">
        <v>0</v>
      </c>
    </row>
    <row r="1276" spans="48:54" x14ac:dyDescent="0.25">
      <c r="AV1276" s="29">
        <v>0</v>
      </c>
      <c r="BB1276" s="29">
        <v>0</v>
      </c>
    </row>
    <row r="1277" spans="48:54" x14ac:dyDescent="0.25">
      <c r="AV1277" s="29">
        <v>0</v>
      </c>
      <c r="BB1277" s="29">
        <v>0</v>
      </c>
    </row>
    <row r="1278" spans="48:54" x14ac:dyDescent="0.25">
      <c r="AV1278" s="29">
        <v>0</v>
      </c>
      <c r="BB1278" s="29">
        <v>0</v>
      </c>
    </row>
    <row r="1279" spans="48:54" x14ac:dyDescent="0.25">
      <c r="AV1279" s="29">
        <v>0</v>
      </c>
      <c r="BB1279" s="29">
        <v>0</v>
      </c>
    </row>
    <row r="1280" spans="48:54" x14ac:dyDescent="0.25">
      <c r="AV1280" s="29">
        <v>0</v>
      </c>
      <c r="BB1280" s="29">
        <v>0</v>
      </c>
    </row>
    <row r="1281" spans="48:54" x14ac:dyDescent="0.25">
      <c r="AV1281" s="29">
        <v>0</v>
      </c>
      <c r="BB1281" s="29">
        <v>0</v>
      </c>
    </row>
    <row r="1282" spans="48:54" x14ac:dyDescent="0.25">
      <c r="AV1282" s="29">
        <v>0</v>
      </c>
      <c r="BB1282" s="29">
        <v>0</v>
      </c>
    </row>
    <row r="1283" spans="48:54" x14ac:dyDescent="0.25">
      <c r="AV1283" s="29">
        <v>0</v>
      </c>
      <c r="BB1283" s="29">
        <v>0</v>
      </c>
    </row>
    <row r="1284" spans="48:54" x14ac:dyDescent="0.25">
      <c r="AV1284" s="29">
        <v>1</v>
      </c>
      <c r="BB1284" s="29">
        <v>0</v>
      </c>
    </row>
    <row r="1285" spans="48:54" x14ac:dyDescent="0.25">
      <c r="AV1285" s="29">
        <v>0</v>
      </c>
      <c r="BB1285" s="29">
        <v>0</v>
      </c>
    </row>
    <row r="1286" spans="48:54" x14ac:dyDescent="0.25">
      <c r="AV1286" s="29">
        <v>1</v>
      </c>
      <c r="BB1286" s="29">
        <v>1</v>
      </c>
    </row>
    <row r="1287" spans="48:54" x14ac:dyDescent="0.25">
      <c r="AV1287" s="29">
        <v>0</v>
      </c>
      <c r="BB1287" s="29">
        <v>0</v>
      </c>
    </row>
    <row r="1288" spans="48:54" x14ac:dyDescent="0.25">
      <c r="AV1288" s="29">
        <v>0</v>
      </c>
      <c r="BB1288" s="29">
        <v>0</v>
      </c>
    </row>
    <row r="1289" spans="48:54" x14ac:dyDescent="0.25">
      <c r="AV1289" s="29">
        <v>1</v>
      </c>
      <c r="BB1289" s="29">
        <v>0</v>
      </c>
    </row>
    <row r="1290" spans="48:54" x14ac:dyDescent="0.25">
      <c r="AV1290" s="29">
        <v>0</v>
      </c>
      <c r="BB1290" s="29">
        <v>0</v>
      </c>
    </row>
    <row r="1291" spans="48:54" x14ac:dyDescent="0.25">
      <c r="AV1291" s="29">
        <v>0</v>
      </c>
      <c r="BB1291" s="29">
        <v>0</v>
      </c>
    </row>
    <row r="1292" spans="48:54" x14ac:dyDescent="0.25">
      <c r="AV1292" s="29">
        <v>0</v>
      </c>
      <c r="BB1292" s="29">
        <v>0</v>
      </c>
    </row>
    <row r="1293" spans="48:54" x14ac:dyDescent="0.25">
      <c r="AV1293" s="29">
        <v>0</v>
      </c>
      <c r="BB1293" s="29">
        <v>0</v>
      </c>
    </row>
    <row r="1294" spans="48:54" x14ac:dyDescent="0.25">
      <c r="AV1294" s="29">
        <v>0</v>
      </c>
      <c r="BB1294" s="29">
        <v>0</v>
      </c>
    </row>
    <row r="1295" spans="48:54" x14ac:dyDescent="0.25">
      <c r="AV1295" s="29">
        <v>0</v>
      </c>
      <c r="BB1295" s="29">
        <v>0</v>
      </c>
    </row>
    <row r="1296" spans="48:54" x14ac:dyDescent="0.25">
      <c r="AV1296" s="29">
        <v>1</v>
      </c>
      <c r="BB1296" s="29">
        <v>1</v>
      </c>
    </row>
    <row r="1297" spans="48:54" x14ac:dyDescent="0.25">
      <c r="AV1297" s="29">
        <v>0</v>
      </c>
      <c r="BB1297" s="29">
        <v>0</v>
      </c>
    </row>
    <row r="1298" spans="48:54" x14ac:dyDescent="0.25">
      <c r="AV1298" s="29">
        <v>0</v>
      </c>
      <c r="BB1298" s="29">
        <v>0</v>
      </c>
    </row>
    <row r="1299" spans="48:54" x14ac:dyDescent="0.25">
      <c r="AV1299" s="29">
        <v>0</v>
      </c>
      <c r="BB1299" s="29">
        <v>0</v>
      </c>
    </row>
    <row r="1300" spans="48:54" x14ac:dyDescent="0.25">
      <c r="AV1300" s="29">
        <v>0</v>
      </c>
      <c r="BB1300" s="29">
        <v>0</v>
      </c>
    </row>
    <row r="1301" spans="48:54" x14ac:dyDescent="0.25">
      <c r="AV1301" s="29">
        <v>0</v>
      </c>
      <c r="BB1301" s="29">
        <v>0</v>
      </c>
    </row>
    <row r="1302" spans="48:54" x14ac:dyDescent="0.25">
      <c r="AV1302" s="29">
        <v>0</v>
      </c>
      <c r="BB1302" s="29">
        <v>0</v>
      </c>
    </row>
    <row r="1303" spans="48:54" x14ac:dyDescent="0.25">
      <c r="AV1303" s="29">
        <v>0</v>
      </c>
      <c r="BB1303" s="29">
        <v>0</v>
      </c>
    </row>
    <row r="1304" spans="48:54" x14ac:dyDescent="0.25">
      <c r="AV1304" s="29">
        <v>0</v>
      </c>
      <c r="BB1304" s="29">
        <v>0</v>
      </c>
    </row>
    <row r="1305" spans="48:54" x14ac:dyDescent="0.25">
      <c r="AV1305" s="29">
        <v>0</v>
      </c>
      <c r="BB1305" s="29">
        <v>0</v>
      </c>
    </row>
    <row r="1306" spans="48:54" x14ac:dyDescent="0.25">
      <c r="AV1306" s="29">
        <v>0</v>
      </c>
      <c r="BB1306" s="29">
        <v>0</v>
      </c>
    </row>
    <row r="1307" spans="48:54" x14ac:dyDescent="0.25">
      <c r="AV1307" s="29">
        <v>0</v>
      </c>
      <c r="BB1307" s="29">
        <v>0</v>
      </c>
    </row>
    <row r="1308" spans="48:54" x14ac:dyDescent="0.25">
      <c r="AV1308" s="29">
        <v>0</v>
      </c>
      <c r="BB1308" s="29">
        <v>0</v>
      </c>
    </row>
    <row r="1309" spans="48:54" x14ac:dyDescent="0.25">
      <c r="AV1309" s="29">
        <v>0</v>
      </c>
      <c r="BB1309" s="29">
        <v>0</v>
      </c>
    </row>
    <row r="1310" spans="48:54" x14ac:dyDescent="0.25">
      <c r="AV1310" s="29">
        <v>0</v>
      </c>
      <c r="BB1310" s="29">
        <v>0</v>
      </c>
    </row>
    <row r="1311" spans="48:54" x14ac:dyDescent="0.25">
      <c r="AV1311" s="29">
        <v>0</v>
      </c>
      <c r="BB1311" s="29">
        <v>0</v>
      </c>
    </row>
    <row r="1312" spans="48:54" x14ac:dyDescent="0.25">
      <c r="AV1312" s="29">
        <v>0</v>
      </c>
      <c r="BB1312" s="29">
        <v>0</v>
      </c>
    </row>
    <row r="1313" spans="48:54" x14ac:dyDescent="0.25">
      <c r="AV1313" s="29">
        <v>0</v>
      </c>
      <c r="BB1313" s="29">
        <v>0</v>
      </c>
    </row>
    <row r="1314" spans="48:54" x14ac:dyDescent="0.25">
      <c r="AV1314" s="29">
        <v>0</v>
      </c>
      <c r="BB1314" s="29">
        <v>0</v>
      </c>
    </row>
    <row r="1315" spans="48:54" x14ac:dyDescent="0.25">
      <c r="AV1315" s="29">
        <v>0</v>
      </c>
      <c r="BB1315" s="29">
        <v>0</v>
      </c>
    </row>
    <row r="1316" spans="48:54" x14ac:dyDescent="0.25">
      <c r="AV1316" s="29">
        <v>0</v>
      </c>
      <c r="BB1316" s="29">
        <v>0</v>
      </c>
    </row>
    <row r="1317" spans="48:54" x14ac:dyDescent="0.25">
      <c r="AV1317" s="29">
        <v>0</v>
      </c>
      <c r="BB1317" s="29">
        <v>0</v>
      </c>
    </row>
    <row r="1318" spans="48:54" x14ac:dyDescent="0.25">
      <c r="AV1318" s="29">
        <v>1</v>
      </c>
      <c r="BB1318" s="29">
        <v>0</v>
      </c>
    </row>
    <row r="1319" spans="48:54" x14ac:dyDescent="0.25">
      <c r="AV1319" s="29">
        <v>0</v>
      </c>
      <c r="BB1319" s="29">
        <v>0</v>
      </c>
    </row>
    <row r="1320" spans="48:54" x14ac:dyDescent="0.25">
      <c r="AV1320" s="29">
        <v>0</v>
      </c>
      <c r="BB1320" s="29">
        <v>0</v>
      </c>
    </row>
    <row r="1321" spans="48:54" x14ac:dyDescent="0.25">
      <c r="AV1321" s="29">
        <v>0</v>
      </c>
      <c r="BB1321" s="29">
        <v>0</v>
      </c>
    </row>
    <row r="1322" spans="48:54" x14ac:dyDescent="0.25">
      <c r="AV1322" s="29">
        <v>0</v>
      </c>
      <c r="BB1322" s="29">
        <v>0</v>
      </c>
    </row>
    <row r="1323" spans="48:54" x14ac:dyDescent="0.25">
      <c r="AV1323" s="29">
        <v>0</v>
      </c>
      <c r="BB1323" s="29">
        <v>0</v>
      </c>
    </row>
    <row r="1324" spans="48:54" x14ac:dyDescent="0.25">
      <c r="AV1324" s="29">
        <v>0</v>
      </c>
      <c r="BB1324" s="29">
        <v>0</v>
      </c>
    </row>
    <row r="1325" spans="48:54" x14ac:dyDescent="0.25">
      <c r="AV1325" s="29">
        <v>0</v>
      </c>
      <c r="BB1325" s="29">
        <v>0</v>
      </c>
    </row>
    <row r="1326" spans="48:54" x14ac:dyDescent="0.25">
      <c r="AV1326" s="29">
        <v>0</v>
      </c>
      <c r="BB1326" s="29">
        <v>0</v>
      </c>
    </row>
    <row r="1327" spans="48:54" x14ac:dyDescent="0.25">
      <c r="AV1327" s="29">
        <v>0</v>
      </c>
      <c r="BB1327" s="29">
        <v>0</v>
      </c>
    </row>
    <row r="1328" spans="48:54" x14ac:dyDescent="0.25">
      <c r="AV1328" s="29">
        <v>0</v>
      </c>
      <c r="BB1328" s="29">
        <v>0</v>
      </c>
    </row>
    <row r="1329" spans="48:54" x14ac:dyDescent="0.25">
      <c r="AV1329" s="29">
        <v>1</v>
      </c>
      <c r="BB1329" s="29">
        <v>0</v>
      </c>
    </row>
    <row r="1330" spans="48:54" x14ac:dyDescent="0.25">
      <c r="AV1330" s="29">
        <v>0</v>
      </c>
      <c r="BB1330" s="29">
        <v>0</v>
      </c>
    </row>
    <row r="1331" spans="48:54" x14ac:dyDescent="0.25">
      <c r="AV1331" s="29">
        <v>0</v>
      </c>
      <c r="BB1331" s="29">
        <v>0</v>
      </c>
    </row>
    <row r="1332" spans="48:54" x14ac:dyDescent="0.25">
      <c r="AV1332" s="29">
        <v>0</v>
      </c>
      <c r="BB1332" s="29">
        <v>0</v>
      </c>
    </row>
    <row r="1333" spans="48:54" x14ac:dyDescent="0.25">
      <c r="AV1333" s="29">
        <v>0</v>
      </c>
      <c r="BB1333" s="29">
        <v>0</v>
      </c>
    </row>
    <row r="1334" spans="48:54" x14ac:dyDescent="0.25">
      <c r="AV1334" s="29">
        <v>1</v>
      </c>
      <c r="BB1334" s="29">
        <v>1</v>
      </c>
    </row>
    <row r="1335" spans="48:54" x14ac:dyDescent="0.25">
      <c r="AV1335" s="29">
        <v>0</v>
      </c>
      <c r="BB1335" s="29">
        <v>0</v>
      </c>
    </row>
    <row r="1336" spans="48:54" x14ac:dyDescent="0.25">
      <c r="AV1336" s="29">
        <v>0</v>
      </c>
      <c r="BB1336" s="29">
        <v>0</v>
      </c>
    </row>
    <row r="1337" spans="48:54" x14ac:dyDescent="0.25">
      <c r="AV1337" s="29">
        <v>0</v>
      </c>
      <c r="BB1337" s="29">
        <v>0</v>
      </c>
    </row>
    <row r="1338" spans="48:54" x14ac:dyDescent="0.25">
      <c r="AV1338" s="29">
        <v>0</v>
      </c>
      <c r="BB1338" s="29">
        <v>0</v>
      </c>
    </row>
    <row r="1339" spans="48:54" x14ac:dyDescent="0.25">
      <c r="AV1339" s="29">
        <v>0</v>
      </c>
      <c r="BB1339" s="29">
        <v>0</v>
      </c>
    </row>
    <row r="1340" spans="48:54" x14ac:dyDescent="0.25">
      <c r="AV1340" s="29">
        <v>0</v>
      </c>
      <c r="BB1340" s="29">
        <v>0</v>
      </c>
    </row>
    <row r="1341" spans="48:54" x14ac:dyDescent="0.25">
      <c r="AV1341" s="29">
        <v>0</v>
      </c>
      <c r="BB1341" s="29">
        <v>0</v>
      </c>
    </row>
    <row r="1342" spans="48:54" x14ac:dyDescent="0.25">
      <c r="AV1342" s="29">
        <v>0</v>
      </c>
      <c r="BB1342" s="29">
        <v>0</v>
      </c>
    </row>
    <row r="1343" spans="48:54" x14ac:dyDescent="0.25">
      <c r="AV1343" s="29">
        <v>0</v>
      </c>
      <c r="BB1343" s="29">
        <v>0</v>
      </c>
    </row>
    <row r="1344" spans="48:54" x14ac:dyDescent="0.25">
      <c r="AV1344" s="29">
        <v>1</v>
      </c>
      <c r="BB1344" s="29">
        <v>0</v>
      </c>
    </row>
    <row r="1345" spans="48:54" x14ac:dyDescent="0.25">
      <c r="AV1345" s="29">
        <v>0</v>
      </c>
      <c r="BB1345" s="29">
        <v>0</v>
      </c>
    </row>
    <row r="1346" spans="48:54" x14ac:dyDescent="0.25">
      <c r="AV1346" s="29">
        <v>0</v>
      </c>
      <c r="BB1346" s="29">
        <v>0</v>
      </c>
    </row>
    <row r="1347" spans="48:54" x14ac:dyDescent="0.25">
      <c r="AV1347" s="29">
        <v>0</v>
      </c>
      <c r="BB1347" s="29">
        <v>0</v>
      </c>
    </row>
    <row r="1348" spans="48:54" x14ac:dyDescent="0.25">
      <c r="AV1348" s="29">
        <v>0</v>
      </c>
      <c r="BB1348" s="29">
        <v>0</v>
      </c>
    </row>
    <row r="1349" spans="48:54" x14ac:dyDescent="0.25">
      <c r="AV1349" s="29">
        <v>0</v>
      </c>
      <c r="BB1349" s="29">
        <v>0</v>
      </c>
    </row>
    <row r="1350" spans="48:54" x14ac:dyDescent="0.25">
      <c r="AV1350" s="29">
        <v>0</v>
      </c>
      <c r="BB1350" s="29">
        <v>0</v>
      </c>
    </row>
    <row r="1351" spans="48:54" x14ac:dyDescent="0.25">
      <c r="AV1351" s="29">
        <v>0</v>
      </c>
      <c r="BB1351" s="29">
        <v>0</v>
      </c>
    </row>
    <row r="1352" spans="48:54" x14ac:dyDescent="0.25">
      <c r="AV1352" s="29">
        <v>0</v>
      </c>
      <c r="BB1352" s="29">
        <v>0</v>
      </c>
    </row>
    <row r="1353" spans="48:54" x14ac:dyDescent="0.25">
      <c r="AV1353" s="29">
        <v>0</v>
      </c>
      <c r="BB1353" s="29">
        <v>0</v>
      </c>
    </row>
    <row r="1354" spans="48:54" x14ac:dyDescent="0.25">
      <c r="AV1354" s="29">
        <v>0</v>
      </c>
      <c r="BB1354" s="29">
        <v>0</v>
      </c>
    </row>
    <row r="1355" spans="48:54" x14ac:dyDescent="0.25">
      <c r="AV1355" s="29">
        <v>0</v>
      </c>
      <c r="BB1355" s="29">
        <v>0</v>
      </c>
    </row>
    <row r="1356" spans="48:54" x14ac:dyDescent="0.25">
      <c r="AV1356" s="29">
        <v>0</v>
      </c>
      <c r="BB1356" s="29">
        <v>0</v>
      </c>
    </row>
    <row r="1357" spans="48:54" x14ac:dyDescent="0.25">
      <c r="AV1357" s="29">
        <v>1</v>
      </c>
      <c r="BB1357" s="29">
        <v>0</v>
      </c>
    </row>
    <row r="1358" spans="48:54" x14ac:dyDescent="0.25">
      <c r="AV1358" s="29">
        <v>0</v>
      </c>
      <c r="BB1358" s="29">
        <v>0</v>
      </c>
    </row>
    <row r="1359" spans="48:54" x14ac:dyDescent="0.25">
      <c r="AV1359" s="29">
        <v>0</v>
      </c>
      <c r="BB1359" s="29">
        <v>0</v>
      </c>
    </row>
    <row r="1360" spans="48:54" x14ac:dyDescent="0.25">
      <c r="AV1360" s="29">
        <v>0</v>
      </c>
      <c r="BB1360" s="29">
        <v>0</v>
      </c>
    </row>
    <row r="1361" spans="48:54" x14ac:dyDescent="0.25">
      <c r="AV1361" s="29">
        <v>0</v>
      </c>
      <c r="BB1361" s="29">
        <v>0</v>
      </c>
    </row>
    <row r="1362" spans="48:54" x14ac:dyDescent="0.25">
      <c r="AV1362" s="29">
        <v>0</v>
      </c>
      <c r="BB1362" s="29">
        <v>0</v>
      </c>
    </row>
    <row r="1363" spans="48:54" x14ac:dyDescent="0.25">
      <c r="AV1363" s="29">
        <v>0</v>
      </c>
      <c r="BB1363" s="29">
        <v>0</v>
      </c>
    </row>
    <row r="1364" spans="48:54" x14ac:dyDescent="0.25">
      <c r="AV1364" s="29">
        <v>0</v>
      </c>
      <c r="BB1364" s="29">
        <v>0</v>
      </c>
    </row>
    <row r="1365" spans="48:54" x14ac:dyDescent="0.25">
      <c r="AV1365" s="29">
        <v>0</v>
      </c>
      <c r="BB1365" s="29">
        <v>0</v>
      </c>
    </row>
    <row r="1366" spans="48:54" x14ac:dyDescent="0.25">
      <c r="AV1366" s="29">
        <v>0</v>
      </c>
      <c r="BB1366" s="29">
        <v>0</v>
      </c>
    </row>
    <row r="1367" spans="48:54" x14ac:dyDescent="0.25">
      <c r="AV1367" s="29">
        <v>0</v>
      </c>
      <c r="BB1367" s="29">
        <v>0</v>
      </c>
    </row>
    <row r="1368" spans="48:54" x14ac:dyDescent="0.25">
      <c r="AV1368" s="29">
        <v>0</v>
      </c>
      <c r="BB1368" s="29">
        <v>0</v>
      </c>
    </row>
    <row r="1369" spans="48:54" x14ac:dyDescent="0.25">
      <c r="AV1369" s="29">
        <v>1</v>
      </c>
      <c r="BB1369" s="29">
        <v>1</v>
      </c>
    </row>
    <row r="1370" spans="48:54" x14ac:dyDescent="0.25">
      <c r="AV1370" s="29">
        <v>1</v>
      </c>
      <c r="BB1370" s="29">
        <v>0</v>
      </c>
    </row>
    <row r="1371" spans="48:54" x14ac:dyDescent="0.25">
      <c r="AV1371" s="29">
        <v>0</v>
      </c>
      <c r="BB1371" s="29">
        <v>0</v>
      </c>
    </row>
    <row r="1372" spans="48:54" x14ac:dyDescent="0.25">
      <c r="AV1372" s="29">
        <v>0</v>
      </c>
      <c r="BB1372" s="29">
        <v>0</v>
      </c>
    </row>
    <row r="1373" spans="48:54" x14ac:dyDescent="0.25">
      <c r="AV1373" s="29">
        <v>0</v>
      </c>
      <c r="BB1373" s="29">
        <v>0</v>
      </c>
    </row>
    <row r="1374" spans="48:54" x14ac:dyDescent="0.25">
      <c r="AV1374" s="29">
        <v>0</v>
      </c>
      <c r="BB1374" s="29">
        <v>0</v>
      </c>
    </row>
    <row r="1375" spans="48:54" x14ac:dyDescent="0.25">
      <c r="AV1375" s="29">
        <v>0</v>
      </c>
      <c r="BB1375" s="29">
        <v>0</v>
      </c>
    </row>
    <row r="1376" spans="48:54" x14ac:dyDescent="0.25">
      <c r="AV1376" s="29">
        <v>0</v>
      </c>
      <c r="BB1376" s="29">
        <v>0</v>
      </c>
    </row>
    <row r="1377" spans="48:54" x14ac:dyDescent="0.25">
      <c r="AV1377" s="29">
        <v>0</v>
      </c>
      <c r="BB1377" s="29">
        <v>0</v>
      </c>
    </row>
    <row r="1378" spans="48:54" x14ac:dyDescent="0.25">
      <c r="AV1378" s="29">
        <v>0</v>
      </c>
      <c r="BB1378" s="29">
        <v>0</v>
      </c>
    </row>
    <row r="1379" spans="48:54" x14ac:dyDescent="0.25">
      <c r="AV1379" s="29">
        <v>1</v>
      </c>
      <c r="BB1379" s="29">
        <v>0</v>
      </c>
    </row>
    <row r="1380" spans="48:54" x14ac:dyDescent="0.25">
      <c r="AV1380" s="29">
        <v>0</v>
      </c>
      <c r="BB1380" s="29">
        <v>0</v>
      </c>
    </row>
    <row r="1381" spans="48:54" x14ac:dyDescent="0.25">
      <c r="AV1381" s="29">
        <v>0</v>
      </c>
      <c r="BB1381" s="29">
        <v>0</v>
      </c>
    </row>
    <row r="1382" spans="48:54" x14ac:dyDescent="0.25">
      <c r="AV1382" s="29">
        <v>0</v>
      </c>
      <c r="BB1382" s="29">
        <v>0</v>
      </c>
    </row>
    <row r="1383" spans="48:54" x14ac:dyDescent="0.25">
      <c r="AV1383" s="29">
        <v>0</v>
      </c>
      <c r="BB1383" s="29">
        <v>0</v>
      </c>
    </row>
    <row r="1384" spans="48:54" x14ac:dyDescent="0.25">
      <c r="AV1384" s="29">
        <v>0</v>
      </c>
      <c r="BB1384" s="29">
        <v>0</v>
      </c>
    </row>
    <row r="1385" spans="48:54" x14ac:dyDescent="0.25">
      <c r="AV1385" s="29">
        <v>0</v>
      </c>
      <c r="BB1385" s="29">
        <v>0</v>
      </c>
    </row>
    <row r="1386" spans="48:54" x14ac:dyDescent="0.25">
      <c r="AV1386" s="29">
        <v>0</v>
      </c>
      <c r="BB1386" s="29">
        <v>0</v>
      </c>
    </row>
    <row r="1387" spans="48:54" x14ac:dyDescent="0.25">
      <c r="AV1387" s="29">
        <v>0</v>
      </c>
      <c r="BB1387" s="29">
        <v>0</v>
      </c>
    </row>
    <row r="1388" spans="48:54" x14ac:dyDescent="0.25">
      <c r="AV1388" s="29">
        <v>0</v>
      </c>
      <c r="BB1388" s="29">
        <v>0</v>
      </c>
    </row>
    <row r="1389" spans="48:54" x14ac:dyDescent="0.25">
      <c r="AV1389" s="29">
        <v>0</v>
      </c>
      <c r="BB1389" s="29">
        <v>0</v>
      </c>
    </row>
    <row r="1390" spans="48:54" x14ac:dyDescent="0.25">
      <c r="AV1390" s="29">
        <v>0</v>
      </c>
      <c r="BB1390" s="29">
        <v>0</v>
      </c>
    </row>
    <row r="1391" spans="48:54" x14ac:dyDescent="0.25">
      <c r="AV1391" s="29">
        <v>0</v>
      </c>
      <c r="BB1391" s="29">
        <v>0</v>
      </c>
    </row>
    <row r="1392" spans="48:54" x14ac:dyDescent="0.25">
      <c r="AV1392" s="29">
        <v>0</v>
      </c>
      <c r="BB1392" s="29">
        <v>0</v>
      </c>
    </row>
    <row r="1393" spans="48:54" x14ac:dyDescent="0.25">
      <c r="AV1393" s="29">
        <v>0</v>
      </c>
      <c r="BB1393" s="29">
        <v>0</v>
      </c>
    </row>
    <row r="1394" spans="48:54" x14ac:dyDescent="0.25">
      <c r="AV1394" s="29">
        <v>0</v>
      </c>
      <c r="BB1394" s="29">
        <v>0</v>
      </c>
    </row>
    <row r="1395" spans="48:54" x14ac:dyDescent="0.25">
      <c r="AV1395" s="29">
        <v>0</v>
      </c>
      <c r="BB1395" s="29">
        <v>0</v>
      </c>
    </row>
    <row r="1396" spans="48:54" x14ac:dyDescent="0.25">
      <c r="AV1396" s="29">
        <v>0</v>
      </c>
      <c r="BB1396" s="29">
        <v>0</v>
      </c>
    </row>
    <row r="1397" spans="48:54" x14ac:dyDescent="0.25">
      <c r="AV1397" s="29">
        <v>0</v>
      </c>
      <c r="BB1397" s="29">
        <v>0</v>
      </c>
    </row>
    <row r="1398" spans="48:54" x14ac:dyDescent="0.25">
      <c r="AV1398" s="29">
        <v>0</v>
      </c>
      <c r="BB1398" s="29">
        <v>0</v>
      </c>
    </row>
    <row r="1399" spans="48:54" x14ac:dyDescent="0.25">
      <c r="AV1399" s="29">
        <v>0</v>
      </c>
      <c r="BB1399" s="29">
        <v>0</v>
      </c>
    </row>
    <row r="1400" spans="48:54" x14ac:dyDescent="0.25">
      <c r="AV1400" s="29">
        <v>1</v>
      </c>
      <c r="BB1400" s="29">
        <v>0</v>
      </c>
    </row>
    <row r="1401" spans="48:54" x14ac:dyDescent="0.25">
      <c r="AV1401" s="29">
        <v>0</v>
      </c>
      <c r="BB1401" s="29">
        <v>0</v>
      </c>
    </row>
    <row r="1402" spans="48:54" x14ac:dyDescent="0.25">
      <c r="AV1402" s="29">
        <v>0</v>
      </c>
      <c r="BB1402" s="29">
        <v>0</v>
      </c>
    </row>
    <row r="1403" spans="48:54" x14ac:dyDescent="0.25">
      <c r="AV1403" s="29">
        <v>0</v>
      </c>
      <c r="BB1403" s="29">
        <v>0</v>
      </c>
    </row>
    <row r="1404" spans="48:54" x14ac:dyDescent="0.25">
      <c r="AV1404" s="29">
        <v>0</v>
      </c>
      <c r="BB1404" s="29">
        <v>0</v>
      </c>
    </row>
    <row r="1405" spans="48:54" x14ac:dyDescent="0.25">
      <c r="AV1405" s="29">
        <v>0</v>
      </c>
      <c r="BB1405" s="29">
        <v>0</v>
      </c>
    </row>
    <row r="1406" spans="48:54" x14ac:dyDescent="0.25">
      <c r="AV1406" s="29">
        <v>0</v>
      </c>
      <c r="BB1406" s="29">
        <v>0</v>
      </c>
    </row>
    <row r="1407" spans="48:54" x14ac:dyDescent="0.25">
      <c r="AV1407" s="29">
        <v>0</v>
      </c>
      <c r="BB1407" s="29">
        <v>0</v>
      </c>
    </row>
    <row r="1408" spans="48:54" x14ac:dyDescent="0.25">
      <c r="AV1408" s="29">
        <v>0</v>
      </c>
      <c r="BB1408" s="29">
        <v>0</v>
      </c>
    </row>
    <row r="1409" spans="48:54" x14ac:dyDescent="0.25">
      <c r="AV1409" s="29">
        <v>0</v>
      </c>
      <c r="BB1409" s="29">
        <v>0</v>
      </c>
    </row>
    <row r="1410" spans="48:54" x14ac:dyDescent="0.25">
      <c r="AV1410" s="29">
        <v>0</v>
      </c>
      <c r="BB1410" s="29">
        <v>0</v>
      </c>
    </row>
    <row r="1411" spans="48:54" x14ac:dyDescent="0.25">
      <c r="AV1411" s="29">
        <v>0</v>
      </c>
      <c r="BB1411" s="29">
        <v>0</v>
      </c>
    </row>
    <row r="1412" spans="48:54" x14ac:dyDescent="0.25">
      <c r="AV1412" s="29">
        <v>0</v>
      </c>
      <c r="BB1412" s="29">
        <v>0</v>
      </c>
    </row>
    <row r="1413" spans="48:54" x14ac:dyDescent="0.25">
      <c r="AV1413" s="29">
        <v>0</v>
      </c>
      <c r="BB1413" s="29">
        <v>0</v>
      </c>
    </row>
    <row r="1414" spans="48:54" x14ac:dyDescent="0.25">
      <c r="AV1414" s="29">
        <v>0</v>
      </c>
      <c r="BB1414" s="29">
        <v>0</v>
      </c>
    </row>
    <row r="1415" spans="48:54" x14ac:dyDescent="0.25">
      <c r="AV1415" s="29">
        <v>0</v>
      </c>
      <c r="BB1415" s="29">
        <v>0</v>
      </c>
    </row>
    <row r="1416" spans="48:54" x14ac:dyDescent="0.25">
      <c r="AV1416" s="29">
        <v>0</v>
      </c>
      <c r="BB1416" s="29">
        <v>0</v>
      </c>
    </row>
    <row r="1417" spans="48:54" x14ac:dyDescent="0.25">
      <c r="AV1417" s="29">
        <v>0</v>
      </c>
      <c r="BB1417" s="29">
        <v>0</v>
      </c>
    </row>
    <row r="1418" spans="48:54" x14ac:dyDescent="0.25">
      <c r="AV1418" s="29">
        <v>0</v>
      </c>
      <c r="BB1418" s="29">
        <v>0</v>
      </c>
    </row>
    <row r="1419" spans="48:54" x14ac:dyDescent="0.25">
      <c r="AV1419" s="29">
        <v>0</v>
      </c>
      <c r="BB1419" s="29">
        <v>0</v>
      </c>
    </row>
    <row r="1420" spans="48:54" x14ac:dyDescent="0.25">
      <c r="AV1420" s="29">
        <v>1</v>
      </c>
      <c r="BB1420" s="29">
        <v>0</v>
      </c>
    </row>
    <row r="1421" spans="48:54" x14ac:dyDescent="0.25">
      <c r="AV1421" s="29">
        <v>0</v>
      </c>
      <c r="BB1421" s="29">
        <v>0</v>
      </c>
    </row>
    <row r="1422" spans="48:54" x14ac:dyDescent="0.25">
      <c r="AV1422" s="29">
        <v>0</v>
      </c>
      <c r="BB1422" s="29">
        <v>0</v>
      </c>
    </row>
    <row r="1423" spans="48:54" x14ac:dyDescent="0.25">
      <c r="AV1423" s="29">
        <v>0</v>
      </c>
      <c r="BB1423" s="29">
        <v>0</v>
      </c>
    </row>
    <row r="1424" spans="48:54" x14ac:dyDescent="0.25">
      <c r="AV1424" s="29">
        <v>0</v>
      </c>
      <c r="BB1424" s="29">
        <v>0</v>
      </c>
    </row>
    <row r="1425" spans="48:54" x14ac:dyDescent="0.25">
      <c r="AV1425" s="29">
        <v>0</v>
      </c>
      <c r="BB1425" s="29">
        <v>0</v>
      </c>
    </row>
    <row r="1426" spans="48:54" x14ac:dyDescent="0.25">
      <c r="AV1426" s="29">
        <v>0</v>
      </c>
      <c r="BB1426" s="29">
        <v>0</v>
      </c>
    </row>
    <row r="1427" spans="48:54" x14ac:dyDescent="0.25">
      <c r="AV1427" s="29">
        <v>0</v>
      </c>
      <c r="BB1427" s="29">
        <v>0</v>
      </c>
    </row>
    <row r="1428" spans="48:54" x14ac:dyDescent="0.25">
      <c r="AV1428" s="29">
        <v>0</v>
      </c>
      <c r="BB1428" s="29">
        <v>0</v>
      </c>
    </row>
    <row r="1429" spans="48:54" x14ac:dyDescent="0.25">
      <c r="AV1429" s="29">
        <v>0</v>
      </c>
      <c r="BB1429" s="29">
        <v>0</v>
      </c>
    </row>
    <row r="1430" spans="48:54" x14ac:dyDescent="0.25">
      <c r="AV1430" s="29">
        <v>0</v>
      </c>
      <c r="BB1430" s="29">
        <v>0</v>
      </c>
    </row>
    <row r="1431" spans="48:54" x14ac:dyDescent="0.25">
      <c r="AV1431" s="29">
        <v>0</v>
      </c>
      <c r="BB1431" s="29">
        <v>0</v>
      </c>
    </row>
    <row r="1432" spans="48:54" x14ac:dyDescent="0.25">
      <c r="AV1432" s="29">
        <v>0</v>
      </c>
      <c r="BB1432" s="29">
        <v>0</v>
      </c>
    </row>
    <row r="1433" spans="48:54" x14ac:dyDescent="0.25">
      <c r="AV1433" s="29">
        <v>0</v>
      </c>
      <c r="BB1433" s="29">
        <v>0</v>
      </c>
    </row>
    <row r="1434" spans="48:54" x14ac:dyDescent="0.25">
      <c r="AV1434" s="29">
        <v>0</v>
      </c>
      <c r="BB1434" s="29">
        <v>0</v>
      </c>
    </row>
    <row r="1435" spans="48:54" x14ac:dyDescent="0.25">
      <c r="AV1435" s="29">
        <v>0</v>
      </c>
      <c r="BB1435" s="29">
        <v>0</v>
      </c>
    </row>
    <row r="1436" spans="48:54" x14ac:dyDescent="0.25">
      <c r="AV1436" s="29">
        <v>0</v>
      </c>
      <c r="BB1436" s="29">
        <v>0</v>
      </c>
    </row>
    <row r="1437" spans="48:54" x14ac:dyDescent="0.25">
      <c r="AV1437" s="29">
        <v>0</v>
      </c>
      <c r="BB1437" s="29">
        <v>0</v>
      </c>
    </row>
    <row r="1438" spans="48:54" x14ac:dyDescent="0.25">
      <c r="AV1438" s="29">
        <v>0</v>
      </c>
      <c r="BB1438" s="29">
        <v>0</v>
      </c>
    </row>
    <row r="1439" spans="48:54" x14ac:dyDescent="0.25">
      <c r="AV1439" s="29">
        <v>0</v>
      </c>
      <c r="BB1439" s="29">
        <v>0</v>
      </c>
    </row>
    <row r="1440" spans="48:54" x14ac:dyDescent="0.25">
      <c r="AV1440" s="29">
        <v>0</v>
      </c>
      <c r="BB1440" s="29">
        <v>0</v>
      </c>
    </row>
    <row r="1441" spans="48:54" x14ac:dyDescent="0.25">
      <c r="AV1441" s="29">
        <v>0</v>
      </c>
      <c r="BB1441" s="29">
        <v>0</v>
      </c>
    </row>
    <row r="1442" spans="48:54" x14ac:dyDescent="0.25">
      <c r="AV1442" s="29">
        <v>0</v>
      </c>
      <c r="BB1442" s="29">
        <v>0</v>
      </c>
    </row>
    <row r="1443" spans="48:54" x14ac:dyDescent="0.25">
      <c r="AV1443" s="29">
        <v>0</v>
      </c>
      <c r="BB1443" s="29">
        <v>0</v>
      </c>
    </row>
    <row r="1444" spans="48:54" x14ac:dyDescent="0.25">
      <c r="AV1444" s="29">
        <v>1</v>
      </c>
      <c r="BB1444" s="29">
        <v>1</v>
      </c>
    </row>
    <row r="1445" spans="48:54" x14ac:dyDescent="0.25">
      <c r="AV1445" s="29">
        <v>0</v>
      </c>
      <c r="BB1445" s="29">
        <v>0</v>
      </c>
    </row>
    <row r="1446" spans="48:54" x14ac:dyDescent="0.25">
      <c r="AV1446" s="29">
        <v>0</v>
      </c>
      <c r="BB1446" s="29">
        <v>0</v>
      </c>
    </row>
    <row r="1447" spans="48:54" x14ac:dyDescent="0.25">
      <c r="AV1447" s="29">
        <v>0</v>
      </c>
      <c r="BB1447" s="29">
        <v>0</v>
      </c>
    </row>
    <row r="1448" spans="48:54" x14ac:dyDescent="0.25">
      <c r="AV1448" s="29">
        <v>0</v>
      </c>
      <c r="BB1448" s="29">
        <v>0</v>
      </c>
    </row>
    <row r="1449" spans="48:54" x14ac:dyDescent="0.25">
      <c r="AV1449" s="29">
        <v>0</v>
      </c>
      <c r="BB1449" s="29">
        <v>0</v>
      </c>
    </row>
    <row r="1450" spans="48:54" x14ac:dyDescent="0.25">
      <c r="AV1450" s="29">
        <v>0</v>
      </c>
      <c r="BB1450" s="29">
        <v>0</v>
      </c>
    </row>
    <row r="1451" spans="48:54" x14ac:dyDescent="0.25">
      <c r="AV1451" s="29">
        <v>0</v>
      </c>
      <c r="BB1451" s="29">
        <v>0</v>
      </c>
    </row>
    <row r="1452" spans="48:54" x14ac:dyDescent="0.25">
      <c r="AV1452" s="29">
        <v>0</v>
      </c>
      <c r="BB1452" s="29">
        <v>0</v>
      </c>
    </row>
    <row r="1453" spans="48:54" x14ac:dyDescent="0.25">
      <c r="AV1453" s="29">
        <v>0</v>
      </c>
      <c r="BB1453" s="29">
        <v>0</v>
      </c>
    </row>
    <row r="1454" spans="48:54" x14ac:dyDescent="0.25">
      <c r="AV1454" s="29">
        <v>0</v>
      </c>
      <c r="BB1454" s="29">
        <v>0</v>
      </c>
    </row>
    <row r="1455" spans="48:54" x14ac:dyDescent="0.25">
      <c r="AV1455" s="29">
        <v>0</v>
      </c>
      <c r="BB1455" s="29">
        <v>0</v>
      </c>
    </row>
    <row r="1456" spans="48:54" x14ac:dyDescent="0.25">
      <c r="AV1456" s="29">
        <v>0</v>
      </c>
      <c r="BB1456" s="29">
        <v>0</v>
      </c>
    </row>
    <row r="1457" spans="48:54" x14ac:dyDescent="0.25">
      <c r="AV1457" s="29">
        <v>0</v>
      </c>
      <c r="BB1457" s="29">
        <v>0</v>
      </c>
    </row>
    <row r="1458" spans="48:54" x14ac:dyDescent="0.25">
      <c r="AV1458" s="29">
        <v>0</v>
      </c>
      <c r="BB1458" s="29">
        <v>0</v>
      </c>
    </row>
    <row r="1459" spans="48:54" x14ac:dyDescent="0.25">
      <c r="AV1459" s="29">
        <v>0</v>
      </c>
      <c r="BB1459" s="29">
        <v>0</v>
      </c>
    </row>
    <row r="1460" spans="48:54" x14ac:dyDescent="0.25">
      <c r="AV1460" s="29">
        <v>1</v>
      </c>
      <c r="BB1460" s="29">
        <v>0</v>
      </c>
    </row>
    <row r="1461" spans="48:54" x14ac:dyDescent="0.25">
      <c r="AV1461" s="29">
        <v>0</v>
      </c>
      <c r="BB1461" s="29">
        <v>0</v>
      </c>
    </row>
    <row r="1462" spans="48:54" x14ac:dyDescent="0.25">
      <c r="AV1462" s="29">
        <v>0</v>
      </c>
      <c r="BB1462" s="29">
        <v>0</v>
      </c>
    </row>
  </sheetData>
  <mergeCells count="25">
    <mergeCell ref="B22:H22"/>
    <mergeCell ref="J22:P22"/>
    <mergeCell ref="R22:X22"/>
    <mergeCell ref="Z22:AF22"/>
    <mergeCell ref="A1:AG1"/>
    <mergeCell ref="B4:H4"/>
    <mergeCell ref="J4:P4"/>
    <mergeCell ref="R4:X4"/>
    <mergeCell ref="Z4:AF4"/>
    <mergeCell ref="B13:H13"/>
    <mergeCell ref="J13:P13"/>
    <mergeCell ref="R13:X13"/>
    <mergeCell ref="Z13:AF13"/>
    <mergeCell ref="AI22:AO22"/>
    <mergeCell ref="AQ22:AW22"/>
    <mergeCell ref="AY22:BE22"/>
    <mergeCell ref="BG22:BM22"/>
    <mergeCell ref="AI4:AO4"/>
    <mergeCell ref="AQ4:AW4"/>
    <mergeCell ref="AY4:BE4"/>
    <mergeCell ref="BG4:BM4"/>
    <mergeCell ref="AI13:AO13"/>
    <mergeCell ref="AQ13:AW13"/>
    <mergeCell ref="AY13:BE13"/>
    <mergeCell ref="BG13:BM13"/>
  </mergeCells>
  <conditionalFormatting sqref="B4">
    <cfRule type="expression" dxfId="23" priority="24">
      <formula>#REF!=1</formula>
    </cfRule>
  </conditionalFormatting>
  <conditionalFormatting sqref="B13">
    <cfRule type="expression" dxfId="22" priority="20">
      <formula>#REF!=1</formula>
    </cfRule>
  </conditionalFormatting>
  <conditionalFormatting sqref="B22">
    <cfRule type="expression" dxfId="21" priority="16">
      <formula>#REF!=1</formula>
    </cfRule>
  </conditionalFormatting>
  <conditionalFormatting sqref="J4">
    <cfRule type="expression" dxfId="20" priority="23">
      <formula>#REF!=1</formula>
    </cfRule>
  </conditionalFormatting>
  <conditionalFormatting sqref="J13">
    <cfRule type="expression" dxfId="19" priority="19">
      <formula>#REF!=1</formula>
    </cfRule>
  </conditionalFormatting>
  <conditionalFormatting sqref="J22">
    <cfRule type="expression" dxfId="18" priority="15">
      <formula>#REF!=1</formula>
    </cfRule>
  </conditionalFormatting>
  <conditionalFormatting sqref="R4">
    <cfRule type="expression" dxfId="17" priority="22">
      <formula>#REF!=1</formula>
    </cfRule>
  </conditionalFormatting>
  <conditionalFormatting sqref="R13">
    <cfRule type="expression" dxfId="16" priority="18">
      <formula>#REF!=1</formula>
    </cfRule>
  </conditionalFormatting>
  <conditionalFormatting sqref="R22">
    <cfRule type="expression" dxfId="15" priority="14">
      <formula>#REF!=1</formula>
    </cfRule>
  </conditionalFormatting>
  <conditionalFormatting sqref="Z4">
    <cfRule type="expression" dxfId="14" priority="21">
      <formula>#REF!=1</formula>
    </cfRule>
  </conditionalFormatting>
  <conditionalFormatting sqref="Z13">
    <cfRule type="expression" dxfId="13" priority="17">
      <formula>#REF!=1</formula>
    </cfRule>
  </conditionalFormatting>
  <conditionalFormatting sqref="Z22">
    <cfRule type="expression" dxfId="12" priority="13">
      <formula>#REF!=1</formula>
    </cfRule>
  </conditionalFormatting>
  <conditionalFormatting sqref="AI4">
    <cfRule type="expression" dxfId="11" priority="12">
      <formula>#REF!=1</formula>
    </cfRule>
  </conditionalFormatting>
  <conditionalFormatting sqref="AI13">
    <cfRule type="expression" dxfId="10" priority="8">
      <formula>#REF!=1</formula>
    </cfRule>
  </conditionalFormatting>
  <conditionalFormatting sqref="AI22">
    <cfRule type="expression" dxfId="9" priority="4">
      <formula>#REF!=1</formula>
    </cfRule>
  </conditionalFormatting>
  <conditionalFormatting sqref="AQ4">
    <cfRule type="expression" dxfId="8" priority="11">
      <formula>#REF!=1</formula>
    </cfRule>
  </conditionalFormatting>
  <conditionalFormatting sqref="AQ13">
    <cfRule type="expression" dxfId="7" priority="7">
      <formula>#REF!=1</formula>
    </cfRule>
  </conditionalFormatting>
  <conditionalFormatting sqref="AQ22">
    <cfRule type="expression" dxfId="6" priority="3">
      <formula>#REF!=1</formula>
    </cfRule>
  </conditionalFormatting>
  <conditionalFormatting sqref="AY4">
    <cfRule type="expression" dxfId="5" priority="10">
      <formula>#REF!=1</formula>
    </cfRule>
  </conditionalFormatting>
  <conditionalFormatting sqref="AY13">
    <cfRule type="expression" dxfId="4" priority="6">
      <formula>#REF!=1</formula>
    </cfRule>
  </conditionalFormatting>
  <conditionalFormatting sqref="AY22">
    <cfRule type="expression" dxfId="3" priority="2">
      <formula>#REF!=1</formula>
    </cfRule>
  </conditionalFormatting>
  <conditionalFormatting sqref="BG4">
    <cfRule type="expression" dxfId="2" priority="9">
      <formula>#REF!=1</formula>
    </cfRule>
  </conditionalFormatting>
  <conditionalFormatting sqref="BG13">
    <cfRule type="expression" dxfId="1" priority="5">
      <formula>#REF!=1</formula>
    </cfRule>
  </conditionalFormatting>
  <conditionalFormatting sqref="BG22">
    <cfRule type="expression" dxfId="0" priority="1">
      <formula>#REF!=1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CD365-F0AA-4F95-A2FE-4961C5622E3C}">
  <sheetPr>
    <tabColor theme="5" tint="0.39997558519241921"/>
  </sheetPr>
  <dimension ref="A1:XX1000"/>
  <sheetViews>
    <sheetView showGridLines="0" tabSelected="1" topLeftCell="A7" zoomScaleNormal="100" workbookViewId="0">
      <selection activeCell="B29" sqref="B29:D29"/>
    </sheetView>
  </sheetViews>
  <sheetFormatPr defaultColWidth="8.78515625" defaultRowHeight="15.75" x14ac:dyDescent="0.25"/>
  <cols>
    <col min="1" max="1" width="8.78515625" style="54"/>
    <col min="2" max="2" width="10.78515625" style="54" customWidth="1"/>
    <col min="3" max="3" width="9.28515625" style="54" customWidth="1"/>
    <col min="4" max="4" width="29" style="54" customWidth="1"/>
    <col min="5" max="5" width="8.78515625" style="54"/>
    <col min="6" max="6" width="8.28515625" style="55" customWidth="1"/>
    <col min="7" max="8" width="8.28515625" style="55" hidden="1" customWidth="1"/>
    <col min="9" max="18" width="6.7109375" style="55" hidden="1" customWidth="1"/>
    <col min="19" max="19" width="8.78515625" style="54" customWidth="1"/>
    <col min="20" max="16384" width="8.78515625" style="54"/>
  </cols>
  <sheetData>
    <row r="1" spans="1:32" s="29" customFormat="1" x14ac:dyDescent="0.25"/>
    <row r="2" spans="1:32" s="3" customFormat="1" ht="31.5" customHeight="1" x14ac:dyDescent="0.25">
      <c r="A2" s="1"/>
      <c r="B2" s="1"/>
      <c r="C2" s="1"/>
      <c r="D2" s="1"/>
      <c r="E2" s="1"/>
      <c r="F2" s="1"/>
      <c r="G2" s="74"/>
      <c r="H2" s="1"/>
      <c r="I2" s="1"/>
      <c r="J2" s="1"/>
      <c r="K2" s="1"/>
      <c r="L2" s="1"/>
      <c r="M2" s="1"/>
      <c r="N2" s="1"/>
      <c r="O2" s="1"/>
      <c r="P2" s="1"/>
      <c r="Q2" s="1"/>
      <c r="R2" s="1"/>
      <c r="S2" s="1"/>
      <c r="T2" s="1"/>
      <c r="U2" s="1"/>
      <c r="V2" s="1"/>
      <c r="W2" s="1"/>
      <c r="X2" s="1"/>
      <c r="Y2" s="1"/>
      <c r="Z2" s="1"/>
      <c r="AA2" s="1"/>
      <c r="AB2" s="1"/>
      <c r="AC2" s="1"/>
    </row>
    <row r="3" spans="1:32" s="29" customFormat="1" x14ac:dyDescent="0.25">
      <c r="B3" s="73"/>
      <c r="C3" s="73"/>
      <c r="D3" s="73"/>
      <c r="E3" s="54"/>
      <c r="F3" s="73"/>
      <c r="G3" s="73"/>
    </row>
    <row r="4" spans="1:32" s="3" customFormat="1" ht="27" customHeight="1" x14ac:dyDescent="0.25">
      <c r="A4" s="1"/>
      <c r="B4" s="1"/>
      <c r="C4" s="1"/>
      <c r="D4" s="1"/>
      <c r="E4" s="1"/>
      <c r="F4" s="2"/>
      <c r="G4" s="1"/>
      <c r="H4" s="1"/>
      <c r="I4" s="1"/>
      <c r="J4" s="72"/>
      <c r="K4" s="1"/>
      <c r="L4" s="1"/>
      <c r="M4" s="1"/>
      <c r="N4" s="1"/>
      <c r="O4" s="1"/>
      <c r="P4" s="1"/>
      <c r="Q4" s="1"/>
      <c r="R4" s="1"/>
      <c r="S4" s="1"/>
      <c r="T4" s="1"/>
      <c r="U4" s="1"/>
      <c r="V4" s="1"/>
      <c r="W4" s="1"/>
      <c r="X4" s="1"/>
      <c r="Y4" s="1"/>
      <c r="Z4" s="1"/>
      <c r="AA4" s="1"/>
      <c r="AB4" s="1"/>
      <c r="AC4" s="1"/>
      <c r="AD4" s="1"/>
      <c r="AE4" s="1"/>
      <c r="AF4" s="1"/>
    </row>
    <row r="5" spans="1:32" s="29" customFormat="1" ht="15.75" customHeight="1" x14ac:dyDescent="0.25">
      <c r="B5" s="73"/>
      <c r="C5" s="73"/>
      <c r="D5" s="73"/>
      <c r="E5" s="54"/>
      <c r="F5" s="73"/>
      <c r="G5" s="73"/>
    </row>
    <row r="6" spans="1:32" s="29" customFormat="1" ht="15.75" customHeight="1" x14ac:dyDescent="0.25">
      <c r="B6" s="73"/>
      <c r="C6" s="73"/>
      <c r="D6" s="73"/>
      <c r="E6" s="54"/>
      <c r="F6" s="73"/>
      <c r="G6" s="73"/>
    </row>
    <row r="7" spans="1:32" s="29" customFormat="1" x14ac:dyDescent="0.25">
      <c r="B7" s="73"/>
      <c r="C7" s="73"/>
      <c r="D7" s="73"/>
      <c r="E7" s="54"/>
      <c r="F7" s="73"/>
      <c r="G7" s="73"/>
    </row>
    <row r="8" spans="1:32" s="29" customFormat="1" x14ac:dyDescent="0.25">
      <c r="B8" s="73"/>
      <c r="C8" s="73"/>
      <c r="D8" s="73"/>
      <c r="E8" s="54"/>
      <c r="F8" s="73"/>
      <c r="G8" s="73"/>
    </row>
    <row r="9" spans="1:32" s="29" customFormat="1" x14ac:dyDescent="0.25">
      <c r="B9" s="73"/>
      <c r="C9" s="73"/>
      <c r="D9" s="73"/>
      <c r="E9" s="54"/>
      <c r="F9" s="73"/>
      <c r="G9" s="73"/>
    </row>
    <row r="10" spans="1:32" s="29" customFormat="1" x14ac:dyDescent="0.25">
      <c r="B10" s="73"/>
      <c r="C10" s="73"/>
      <c r="D10" s="73"/>
      <c r="E10" s="54"/>
      <c r="F10" s="73"/>
      <c r="G10" s="73"/>
    </row>
    <row r="11" spans="1:32" s="29" customFormat="1" x14ac:dyDescent="0.25">
      <c r="B11" s="73"/>
      <c r="C11" s="73"/>
      <c r="D11" s="73"/>
      <c r="E11" s="54"/>
      <c r="F11" s="73"/>
      <c r="G11" s="73"/>
      <c r="H11" s="73"/>
      <c r="I11" s="73"/>
      <c r="J11" s="73"/>
      <c r="K11" s="73"/>
      <c r="L11" s="73"/>
    </row>
    <row r="12" spans="1:32" s="29" customFormat="1" x14ac:dyDescent="0.25">
      <c r="B12" s="73"/>
      <c r="C12" s="73"/>
      <c r="D12" s="73"/>
      <c r="E12" s="54"/>
      <c r="F12" s="73"/>
      <c r="G12" s="73"/>
      <c r="H12" s="73"/>
      <c r="I12" s="73"/>
      <c r="J12" s="73"/>
      <c r="K12" s="73"/>
      <c r="L12" s="73"/>
    </row>
    <row r="13" spans="1:32" s="29" customFormat="1" x14ac:dyDescent="0.25">
      <c r="B13" s="73"/>
      <c r="C13" s="73"/>
      <c r="D13" s="73"/>
      <c r="E13" s="54"/>
      <c r="F13" s="73"/>
      <c r="G13" s="73"/>
      <c r="H13" s="73"/>
      <c r="I13" s="73"/>
      <c r="J13" s="73"/>
      <c r="K13" s="73"/>
      <c r="L13" s="73"/>
    </row>
    <row r="14" spans="1:32" s="3" customFormat="1" ht="27" customHeight="1" x14ac:dyDescent="0.25">
      <c r="A14" s="1"/>
      <c r="B14" s="1"/>
      <c r="C14" s="2"/>
      <c r="D14" s="1"/>
      <c r="E14" s="1"/>
      <c r="F14" s="1"/>
      <c r="G14" s="72"/>
      <c r="H14" s="1"/>
      <c r="I14" s="1"/>
      <c r="J14" s="1"/>
      <c r="K14" s="1"/>
      <c r="L14" s="1"/>
      <c r="M14" s="1"/>
      <c r="N14" s="1"/>
      <c r="O14" s="1"/>
      <c r="P14" s="1"/>
      <c r="Q14" s="1"/>
      <c r="R14" s="1"/>
      <c r="S14" s="1"/>
      <c r="T14" s="1"/>
      <c r="U14" s="1"/>
      <c r="V14" s="1"/>
      <c r="W14" s="1"/>
      <c r="X14" s="1"/>
      <c r="Y14" s="1"/>
      <c r="Z14" s="1"/>
      <c r="AA14" s="1"/>
      <c r="AB14" s="1"/>
      <c r="AC14" s="1"/>
    </row>
    <row r="15" spans="1:32" s="29" customFormat="1" x14ac:dyDescent="0.25"/>
    <row r="16" spans="1:32" x14ac:dyDescent="0.25">
      <c r="B16" s="71" t="s">
        <v>1466</v>
      </c>
      <c r="F16" s="54"/>
      <c r="G16" s="54"/>
      <c r="H16" s="54"/>
      <c r="I16" s="54"/>
      <c r="J16" s="54"/>
      <c r="K16" s="54"/>
      <c r="L16" s="54"/>
      <c r="M16" s="54"/>
      <c r="N16" s="54"/>
      <c r="O16" s="54"/>
      <c r="P16" s="54"/>
      <c r="Q16" s="54"/>
      <c r="R16" s="54"/>
    </row>
    <row r="17" spans="2:18" ht="16.5" thickBot="1" x14ac:dyDescent="0.3">
      <c r="G17" s="70"/>
      <c r="H17" s="70"/>
      <c r="I17" s="70" t="s">
        <v>1465</v>
      </c>
    </row>
    <row r="18" spans="2:18" ht="17.25" thickTop="1" thickBot="1" x14ac:dyDescent="0.3">
      <c r="B18" s="69" t="s">
        <v>1464</v>
      </c>
      <c r="C18" s="69" t="s">
        <v>1440</v>
      </c>
      <c r="D18" s="69" t="s">
        <v>1463</v>
      </c>
      <c r="F18" s="29"/>
    </row>
    <row r="19" spans="2:18" ht="16.5" thickTop="1" x14ac:dyDescent="0.25">
      <c r="F19" s="29"/>
    </row>
    <row r="20" spans="2:18" ht="15.6" customHeight="1" x14ac:dyDescent="0.25">
      <c r="B20" s="106" t="s">
        <v>1462</v>
      </c>
      <c r="C20" s="106"/>
      <c r="D20" s="106"/>
      <c r="F20" s="29"/>
    </row>
    <row r="21" spans="2:18" x14ac:dyDescent="0.25">
      <c r="B21" s="68">
        <v>1</v>
      </c>
      <c r="C21" s="67">
        <v>20</v>
      </c>
      <c r="D21" s="66">
        <f>COUNTIF(Case!C22:C1453,"&lt;" &amp; DATE(2000,1,1))</f>
        <v>14</v>
      </c>
      <c r="F21" s="54"/>
      <c r="G21" s="56"/>
      <c r="H21" s="54"/>
      <c r="I21" s="54">
        <v>4</v>
      </c>
      <c r="J21" s="54">
        <v>14</v>
      </c>
      <c r="K21" s="54">
        <v>24</v>
      </c>
      <c r="L21" s="54">
        <v>34</v>
      </c>
      <c r="M21" s="54">
        <v>44</v>
      </c>
      <c r="N21" s="54">
        <v>54</v>
      </c>
      <c r="O21" s="54">
        <v>64</v>
      </c>
      <c r="P21" s="54">
        <v>74</v>
      </c>
      <c r="Q21" s="54">
        <v>84</v>
      </c>
      <c r="R21" s="54">
        <v>94</v>
      </c>
    </row>
    <row r="22" spans="2:18" x14ac:dyDescent="0.25">
      <c r="F22" s="29"/>
      <c r="G22" s="59"/>
    </row>
    <row r="23" spans="2:18" ht="15.6" customHeight="1" x14ac:dyDescent="0.25">
      <c r="B23" s="106" t="s">
        <v>1461</v>
      </c>
      <c r="C23" s="106"/>
      <c r="D23" s="106"/>
      <c r="F23" s="29"/>
      <c r="G23" s="59"/>
    </row>
    <row r="24" spans="2:18" x14ac:dyDescent="0.25">
      <c r="B24" s="51">
        <v>2</v>
      </c>
      <c r="C24" s="58">
        <v>30</v>
      </c>
      <c r="D24" s="57">
        <v>184</v>
      </c>
      <c r="F24" s="54"/>
      <c r="G24" s="56"/>
      <c r="H24" s="54"/>
      <c r="I24" s="54">
        <v>94</v>
      </c>
      <c r="J24" s="54">
        <v>104</v>
      </c>
      <c r="K24" s="54">
        <v>114</v>
      </c>
      <c r="L24" s="54">
        <v>124</v>
      </c>
      <c r="M24" s="54">
        <v>134</v>
      </c>
      <c r="N24" s="54">
        <v>144</v>
      </c>
      <c r="O24" s="54">
        <v>154</v>
      </c>
      <c r="P24" s="54">
        <v>164</v>
      </c>
      <c r="Q24" s="54">
        <v>174</v>
      </c>
      <c r="R24" s="54">
        <v>184</v>
      </c>
    </row>
    <row r="25" spans="2:18" x14ac:dyDescent="0.25">
      <c r="F25" s="29"/>
      <c r="G25" s="59"/>
    </row>
    <row r="26" spans="2:18" ht="15.6" customHeight="1" x14ac:dyDescent="0.25">
      <c r="B26" s="106" t="s">
        <v>1460</v>
      </c>
      <c r="C26" s="106"/>
      <c r="D26" s="106"/>
      <c r="F26" s="29"/>
      <c r="G26" s="59"/>
    </row>
    <row r="27" spans="2:18" x14ac:dyDescent="0.25">
      <c r="B27" s="51">
        <v>3</v>
      </c>
      <c r="C27" s="58">
        <v>40</v>
      </c>
      <c r="D27" s="57" t="s">
        <v>1452</v>
      </c>
      <c r="F27" s="54"/>
      <c r="G27" s="56"/>
      <c r="H27" s="54"/>
      <c r="I27" s="62" t="s">
        <v>1452</v>
      </c>
      <c r="J27" s="62" t="s">
        <v>1451</v>
      </c>
      <c r="K27" s="62" t="s">
        <v>1450</v>
      </c>
      <c r="L27" s="62" t="s">
        <v>1449</v>
      </c>
      <c r="M27" s="62" t="s">
        <v>1448</v>
      </c>
      <c r="N27" s="62" t="s">
        <v>1447</v>
      </c>
      <c r="O27" s="62" t="s">
        <v>1446</v>
      </c>
      <c r="P27" s="62"/>
      <c r="Q27" s="62"/>
      <c r="R27" s="62"/>
    </row>
    <row r="28" spans="2:18" x14ac:dyDescent="0.25">
      <c r="F28" s="29"/>
      <c r="G28" s="59"/>
    </row>
    <row r="29" spans="2:18" ht="15.6" customHeight="1" x14ac:dyDescent="0.25">
      <c r="B29" s="106" t="s">
        <v>1459</v>
      </c>
      <c r="C29" s="106"/>
      <c r="D29" s="106"/>
      <c r="F29" s="29"/>
      <c r="G29" s="59"/>
    </row>
    <row r="30" spans="2:18" x14ac:dyDescent="0.25">
      <c r="B30" s="51">
        <v>4</v>
      </c>
      <c r="C30" s="58">
        <v>40</v>
      </c>
      <c r="D30" s="57">
        <v>45</v>
      </c>
      <c r="F30" s="54"/>
      <c r="G30" s="56"/>
      <c r="H30" s="54"/>
      <c r="I30" s="63">
        <v>15</v>
      </c>
      <c r="J30" s="63">
        <v>25</v>
      </c>
      <c r="K30" s="63">
        <v>35</v>
      </c>
      <c r="L30" s="63">
        <v>45</v>
      </c>
      <c r="M30" s="63">
        <v>55</v>
      </c>
      <c r="N30" s="63">
        <v>65</v>
      </c>
      <c r="O30" s="63">
        <v>75</v>
      </c>
      <c r="P30" s="63">
        <v>85</v>
      </c>
      <c r="Q30" s="63">
        <v>95</v>
      </c>
      <c r="R30" s="63">
        <v>105</v>
      </c>
    </row>
    <row r="31" spans="2:18" x14ac:dyDescent="0.25">
      <c r="B31" s="61"/>
      <c r="C31" s="61"/>
      <c r="F31" s="29"/>
      <c r="G31" s="59"/>
      <c r="I31" s="60"/>
    </row>
    <row r="32" spans="2:18" ht="46.5" customHeight="1" x14ac:dyDescent="0.25">
      <c r="B32" s="106" t="s">
        <v>1458</v>
      </c>
      <c r="C32" s="106"/>
      <c r="D32" s="106"/>
      <c r="F32" s="29"/>
      <c r="G32" s="59"/>
    </row>
    <row r="33" spans="2:18" x14ac:dyDescent="0.25">
      <c r="B33" s="51">
        <v>5</v>
      </c>
      <c r="C33" s="58">
        <v>50</v>
      </c>
      <c r="D33" s="65">
        <v>45319</v>
      </c>
      <c r="F33" s="64"/>
      <c r="G33" s="56"/>
      <c r="H33" s="54"/>
      <c r="I33" s="64">
        <v>45305</v>
      </c>
      <c r="J33" s="64">
        <v>45319</v>
      </c>
      <c r="K33" s="64">
        <v>45333</v>
      </c>
      <c r="L33" s="64">
        <v>45347</v>
      </c>
      <c r="M33" s="64">
        <v>45361</v>
      </c>
      <c r="N33" s="64">
        <v>45375</v>
      </c>
      <c r="O33" s="64">
        <v>45389</v>
      </c>
      <c r="P33" s="64">
        <v>45403</v>
      </c>
      <c r="Q33" s="64">
        <v>45417</v>
      </c>
      <c r="R33" s="64">
        <v>45431</v>
      </c>
    </row>
    <row r="34" spans="2:18" x14ac:dyDescent="0.25">
      <c r="B34" s="61"/>
      <c r="C34" s="61"/>
      <c r="F34" s="29"/>
      <c r="G34" s="59"/>
      <c r="I34" s="60"/>
    </row>
    <row r="35" spans="2:18" ht="30.95" customHeight="1" x14ac:dyDescent="0.25">
      <c r="B35" s="106" t="s">
        <v>1457</v>
      </c>
      <c r="C35" s="106"/>
      <c r="D35" s="106"/>
      <c r="F35" s="29"/>
      <c r="G35" s="59"/>
    </row>
    <row r="36" spans="2:18" x14ac:dyDescent="0.25">
      <c r="B36" s="51">
        <v>6</v>
      </c>
      <c r="C36" s="58">
        <v>40</v>
      </c>
      <c r="D36" s="57">
        <v>226</v>
      </c>
      <c r="F36" s="54"/>
      <c r="G36" s="56"/>
      <c r="H36" s="54"/>
      <c r="I36" s="63">
        <v>198</v>
      </c>
      <c r="J36" s="63">
        <v>212</v>
      </c>
      <c r="K36" s="63">
        <v>226</v>
      </c>
      <c r="L36" s="63">
        <v>240</v>
      </c>
      <c r="M36" s="63">
        <v>254</v>
      </c>
      <c r="N36" s="63">
        <v>268</v>
      </c>
      <c r="O36" s="63">
        <v>282</v>
      </c>
      <c r="P36" s="63">
        <v>296</v>
      </c>
      <c r="Q36" s="63">
        <v>310</v>
      </c>
      <c r="R36" s="63">
        <v>324</v>
      </c>
    </row>
    <row r="37" spans="2:18" x14ac:dyDescent="0.25">
      <c r="F37" s="29"/>
      <c r="G37" s="59"/>
    </row>
    <row r="38" spans="2:18" ht="62.1" customHeight="1" x14ac:dyDescent="0.25">
      <c r="B38" s="106" t="s">
        <v>1456</v>
      </c>
      <c r="C38" s="106"/>
      <c r="D38" s="106"/>
      <c r="F38" s="29"/>
      <c r="G38" s="59"/>
    </row>
    <row r="39" spans="2:18" x14ac:dyDescent="0.25">
      <c r="B39" s="51">
        <v>7</v>
      </c>
      <c r="C39" s="58">
        <v>50</v>
      </c>
      <c r="D39" s="57">
        <v>29</v>
      </c>
      <c r="F39" s="54"/>
      <c r="G39" s="56"/>
      <c r="H39" s="54"/>
      <c r="I39" s="63">
        <v>9</v>
      </c>
      <c r="J39" s="63">
        <v>14</v>
      </c>
      <c r="K39" s="63">
        <v>19</v>
      </c>
      <c r="L39" s="63">
        <v>24</v>
      </c>
      <c r="M39" s="63">
        <v>29</v>
      </c>
      <c r="N39" s="63">
        <v>34</v>
      </c>
      <c r="O39" s="63">
        <v>39</v>
      </c>
      <c r="P39" s="63">
        <v>44</v>
      </c>
      <c r="Q39" s="63">
        <v>49</v>
      </c>
      <c r="R39" s="63">
        <v>54</v>
      </c>
    </row>
    <row r="40" spans="2:18" x14ac:dyDescent="0.25">
      <c r="F40" s="29"/>
      <c r="G40" s="59"/>
    </row>
    <row r="41" spans="2:18" ht="62.1" customHeight="1" x14ac:dyDescent="0.25">
      <c r="B41" s="106" t="s">
        <v>1455</v>
      </c>
      <c r="C41" s="106"/>
      <c r="D41" s="106"/>
      <c r="F41" s="29"/>
      <c r="G41" s="59"/>
    </row>
    <row r="42" spans="2:18" x14ac:dyDescent="0.25">
      <c r="B42" s="51">
        <v>8</v>
      </c>
      <c r="C42" s="58">
        <v>60</v>
      </c>
      <c r="D42" s="57">
        <v>6755</v>
      </c>
      <c r="F42" s="63"/>
      <c r="G42" s="56"/>
      <c r="H42" s="54"/>
      <c r="I42" s="63">
        <v>6675</v>
      </c>
      <c r="J42" s="63">
        <v>6685</v>
      </c>
      <c r="K42" s="63">
        <v>6695</v>
      </c>
      <c r="L42" s="63">
        <v>6705</v>
      </c>
      <c r="M42" s="63">
        <v>6715</v>
      </c>
      <c r="N42" s="63">
        <v>6725</v>
      </c>
      <c r="O42" s="63">
        <v>6735</v>
      </c>
      <c r="P42" s="63">
        <v>6745</v>
      </c>
      <c r="Q42" s="63">
        <v>6755</v>
      </c>
      <c r="R42" s="63">
        <v>6765</v>
      </c>
    </row>
    <row r="43" spans="2:18" x14ac:dyDescent="0.25">
      <c r="B43" s="61"/>
      <c r="C43" s="61"/>
      <c r="F43" s="29"/>
      <c r="G43" s="59"/>
      <c r="I43" s="60"/>
    </row>
    <row r="44" spans="2:18" ht="46.5" customHeight="1" x14ac:dyDescent="0.25">
      <c r="B44" s="106" t="s">
        <v>1454</v>
      </c>
      <c r="C44" s="106"/>
      <c r="D44" s="106"/>
      <c r="F44" s="29"/>
      <c r="G44" s="59"/>
    </row>
    <row r="45" spans="2:18" x14ac:dyDescent="0.25">
      <c r="B45" s="51">
        <v>9</v>
      </c>
      <c r="C45" s="58">
        <v>40</v>
      </c>
      <c r="D45" s="57">
        <v>53</v>
      </c>
      <c r="F45" s="54"/>
      <c r="G45" s="56"/>
      <c r="H45" s="54"/>
      <c r="I45" s="54">
        <v>8</v>
      </c>
      <c r="J45" s="54">
        <v>13</v>
      </c>
      <c r="K45" s="54">
        <v>18</v>
      </c>
      <c r="L45" s="54">
        <v>23</v>
      </c>
      <c r="M45" s="54">
        <v>28</v>
      </c>
      <c r="N45" s="54">
        <v>33</v>
      </c>
      <c r="O45" s="54">
        <v>38</v>
      </c>
      <c r="P45" s="54">
        <v>43</v>
      </c>
      <c r="Q45" s="54">
        <v>48</v>
      </c>
      <c r="R45" s="54">
        <v>53</v>
      </c>
    </row>
    <row r="46" spans="2:18" x14ac:dyDescent="0.25">
      <c r="B46" s="61"/>
      <c r="C46" s="61"/>
      <c r="F46" s="29"/>
      <c r="G46" s="59"/>
      <c r="I46" s="60"/>
    </row>
    <row r="47" spans="2:18" ht="15.6" customHeight="1" x14ac:dyDescent="0.25">
      <c r="B47" s="106" t="s">
        <v>1453</v>
      </c>
      <c r="C47" s="106"/>
      <c r="D47" s="106"/>
      <c r="F47" s="29"/>
      <c r="G47" s="59"/>
    </row>
    <row r="48" spans="2:18" x14ac:dyDescent="0.25">
      <c r="B48" s="51">
        <v>10</v>
      </c>
      <c r="C48" s="58">
        <v>30</v>
      </c>
      <c r="D48" s="57" t="s">
        <v>1450</v>
      </c>
      <c r="F48" s="54"/>
      <c r="G48" s="56"/>
      <c r="H48" s="54"/>
      <c r="I48" s="62" t="s">
        <v>1452</v>
      </c>
      <c r="J48" s="62" t="s">
        <v>1451</v>
      </c>
      <c r="K48" s="62" t="s">
        <v>1450</v>
      </c>
      <c r="L48" s="62" t="s">
        <v>1449</v>
      </c>
      <c r="M48" s="62" t="s">
        <v>1448</v>
      </c>
      <c r="N48" s="62" t="s">
        <v>1447</v>
      </c>
      <c r="O48" s="62" t="s">
        <v>1446</v>
      </c>
      <c r="P48" s="54"/>
      <c r="Q48" s="54"/>
      <c r="R48" s="54"/>
    </row>
    <row r="49" spans="2:18" x14ac:dyDescent="0.25">
      <c r="B49" s="61"/>
      <c r="C49" s="61"/>
      <c r="F49" s="29"/>
      <c r="G49" s="59"/>
      <c r="I49" s="60"/>
    </row>
    <row r="50" spans="2:18" ht="46.5" customHeight="1" x14ac:dyDescent="0.25">
      <c r="B50" s="106" t="s">
        <v>1445</v>
      </c>
      <c r="C50" s="106"/>
      <c r="D50" s="106"/>
      <c r="F50" s="29"/>
      <c r="G50" s="59"/>
    </row>
    <row r="51" spans="2:18" x14ac:dyDescent="0.25">
      <c r="B51" s="51">
        <v>11</v>
      </c>
      <c r="C51" s="58">
        <v>40</v>
      </c>
      <c r="D51" s="57">
        <v>520</v>
      </c>
      <c r="F51" s="54"/>
      <c r="G51" s="56"/>
      <c r="H51" s="54"/>
      <c r="I51" s="54">
        <v>470</v>
      </c>
      <c r="J51" s="54">
        <v>480</v>
      </c>
      <c r="K51" s="54">
        <v>490</v>
      </c>
      <c r="L51" s="54">
        <v>500</v>
      </c>
      <c r="M51" s="54">
        <v>510</v>
      </c>
      <c r="N51" s="54">
        <v>520</v>
      </c>
      <c r="O51" s="54">
        <v>530</v>
      </c>
      <c r="P51" s="54">
        <v>540</v>
      </c>
      <c r="Q51" s="54">
        <v>550</v>
      </c>
      <c r="R51" s="54">
        <v>560</v>
      </c>
    </row>
    <row r="52" spans="2:18" x14ac:dyDescent="0.25">
      <c r="B52" s="61"/>
      <c r="C52" s="61"/>
      <c r="F52" s="29"/>
      <c r="G52" s="59"/>
      <c r="I52" s="60"/>
    </row>
    <row r="53" spans="2:18" ht="62.1" customHeight="1" x14ac:dyDescent="0.25">
      <c r="B53" s="106" t="s">
        <v>1444</v>
      </c>
      <c r="C53" s="106"/>
      <c r="D53" s="106"/>
      <c r="F53" s="29"/>
      <c r="G53" s="59"/>
    </row>
    <row r="54" spans="2:18" x14ac:dyDescent="0.25">
      <c r="B54" s="51">
        <v>12</v>
      </c>
      <c r="C54" s="58">
        <v>60</v>
      </c>
      <c r="D54" s="57">
        <v>34</v>
      </c>
      <c r="F54" s="54"/>
      <c r="G54" s="56"/>
      <c r="H54" s="54"/>
      <c r="I54" s="54">
        <v>34</v>
      </c>
      <c r="J54" s="54">
        <v>39</v>
      </c>
      <c r="K54" s="54">
        <v>44</v>
      </c>
      <c r="L54" s="54">
        <v>49</v>
      </c>
      <c r="M54" s="54">
        <v>54</v>
      </c>
      <c r="N54" s="54">
        <v>59</v>
      </c>
      <c r="O54" s="54">
        <v>64</v>
      </c>
      <c r="P54" s="54">
        <v>69</v>
      </c>
      <c r="Q54" s="54">
        <v>74</v>
      </c>
      <c r="R54" s="54">
        <v>79</v>
      </c>
    </row>
    <row r="55" spans="2:18" x14ac:dyDescent="0.25">
      <c r="B55" s="61"/>
      <c r="C55" s="61"/>
      <c r="F55" s="29"/>
      <c r="G55" s="59"/>
      <c r="I55" s="60"/>
    </row>
    <row r="56" spans="2:18" ht="15.6" customHeight="1" x14ac:dyDescent="0.25">
      <c r="B56" s="106" t="s">
        <v>1443</v>
      </c>
      <c r="C56" s="106"/>
      <c r="D56" s="106"/>
      <c r="F56" s="29"/>
      <c r="G56" s="59"/>
    </row>
    <row r="57" spans="2:18" x14ac:dyDescent="0.25">
      <c r="B57" s="51">
        <v>13</v>
      </c>
      <c r="C57" s="58">
        <v>50</v>
      </c>
      <c r="D57" s="57">
        <v>197</v>
      </c>
      <c r="F57" s="54"/>
      <c r="G57" s="56"/>
      <c r="H57" s="54"/>
      <c r="I57" s="54">
        <v>197</v>
      </c>
      <c r="J57" s="54">
        <v>207</v>
      </c>
      <c r="K57" s="54">
        <v>217</v>
      </c>
      <c r="L57" s="54">
        <v>227</v>
      </c>
      <c r="M57" s="54">
        <v>237</v>
      </c>
      <c r="N57" s="54">
        <v>247</v>
      </c>
      <c r="O57" s="54">
        <v>257</v>
      </c>
      <c r="P57" s="54">
        <v>267</v>
      </c>
      <c r="Q57" s="54">
        <v>277</v>
      </c>
      <c r="R57" s="54">
        <v>287</v>
      </c>
    </row>
    <row r="58" spans="2:18" x14ac:dyDescent="0.25">
      <c r="B58" s="61"/>
      <c r="C58" s="61"/>
      <c r="F58" s="29"/>
      <c r="G58" s="59"/>
      <c r="I58" s="60"/>
    </row>
    <row r="59" spans="2:18" ht="15.6" customHeight="1" x14ac:dyDescent="0.25">
      <c r="B59" s="106" t="s">
        <v>1442</v>
      </c>
      <c r="C59" s="106"/>
      <c r="D59" s="106"/>
      <c r="F59" s="29"/>
      <c r="G59" s="59"/>
    </row>
    <row r="60" spans="2:18" x14ac:dyDescent="0.25">
      <c r="B60" s="51">
        <v>14</v>
      </c>
      <c r="C60" s="58">
        <v>50</v>
      </c>
      <c r="D60" s="57">
        <v>74</v>
      </c>
      <c r="F60" s="54"/>
      <c r="G60" s="56"/>
      <c r="H60" s="54"/>
      <c r="I60" s="54">
        <v>54</v>
      </c>
      <c r="J60" s="54">
        <v>64</v>
      </c>
      <c r="K60" s="54">
        <v>74</v>
      </c>
      <c r="L60" s="54">
        <v>84</v>
      </c>
      <c r="M60" s="54">
        <v>94</v>
      </c>
      <c r="N60" s="54">
        <v>104</v>
      </c>
      <c r="O60" s="54">
        <v>114</v>
      </c>
      <c r="P60" s="54">
        <v>124</v>
      </c>
      <c r="Q60" s="54">
        <v>134</v>
      </c>
      <c r="R60" s="54">
        <v>144</v>
      </c>
    </row>
    <row r="1000" spans="648:648" x14ac:dyDescent="0.25">
      <c r="XX1000" s="84">
        <v>125713</v>
      </c>
    </row>
  </sheetData>
  <mergeCells count="14">
    <mergeCell ref="B53:D53"/>
    <mergeCell ref="B56:D56"/>
    <mergeCell ref="B59:D59"/>
    <mergeCell ref="B20:D20"/>
    <mergeCell ref="B23:D23"/>
    <mergeCell ref="B26:D26"/>
    <mergeCell ref="B47:D47"/>
    <mergeCell ref="B29:D29"/>
    <mergeCell ref="B32:D32"/>
    <mergeCell ref="B35:D35"/>
    <mergeCell ref="B38:D38"/>
    <mergeCell ref="B41:D41"/>
    <mergeCell ref="B44:D44"/>
    <mergeCell ref="B50:D50"/>
  </mergeCells>
  <dataValidations count="1">
    <dataValidation type="list" allowBlank="1" showInputMessage="1" showErrorMessage="1" sqref="D21 D24 D48 D36 D39 D33 D42 D45 D30 D27 D51 D54 D57 D60" xr:uid="{C92EB0D7-483F-422F-85CD-D32494F23D53}">
      <formula1>I21:R21</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728E1-4CF3-4738-BAE1-839A2E977185}">
  <dimension ref="A1:Z16"/>
  <sheetViews>
    <sheetView showGridLines="0" zoomScaleNormal="100" workbookViewId="0">
      <selection activeCell="C4" sqref="C4"/>
    </sheetView>
  </sheetViews>
  <sheetFormatPr defaultColWidth="4.5703125" defaultRowHeight="23.25" customHeight="1" x14ac:dyDescent="0.25"/>
  <cols>
    <col min="1" max="1" width="1.7109375" style="1" customWidth="1"/>
    <col min="2" max="2" width="8.0703125" style="1" customWidth="1"/>
    <col min="3" max="3" width="6.78515625" style="22" customWidth="1"/>
    <col min="4" max="4" width="29.92578125" style="53" customWidth="1"/>
    <col min="5" max="5" width="5.2109375" style="1" customWidth="1"/>
    <col min="6" max="26" width="3" style="1" customWidth="1"/>
    <col min="27" max="50" width="4.5" style="3" customWidth="1"/>
    <col min="51" max="76" width="3.42578125" style="3" customWidth="1"/>
    <col min="77" max="16384" width="4.5703125" style="3"/>
  </cols>
  <sheetData>
    <row r="1" spans="2:26" ht="23.25" customHeight="1" thickBot="1" x14ac:dyDescent="0.35">
      <c r="B1" s="44" t="s">
        <v>1436</v>
      </c>
      <c r="C1" s="1"/>
      <c r="D1" s="45"/>
      <c r="H1" s="46"/>
      <c r="I1" s="46"/>
      <c r="J1" s="46"/>
      <c r="K1" s="46"/>
      <c r="L1" s="46"/>
      <c r="M1" s="46"/>
      <c r="N1" s="46"/>
      <c r="O1" s="47"/>
      <c r="P1" s="47"/>
      <c r="Q1" s="3"/>
      <c r="R1" s="3"/>
      <c r="S1" s="3"/>
      <c r="T1" s="3"/>
      <c r="U1" s="3"/>
      <c r="V1" s="3"/>
      <c r="W1" s="3"/>
      <c r="X1" s="3"/>
      <c r="Y1" s="3"/>
      <c r="Z1" s="3"/>
    </row>
    <row r="2" spans="2:26" ht="23.25" customHeight="1" thickBot="1" x14ac:dyDescent="0.3">
      <c r="B2" s="48" t="s">
        <v>1437</v>
      </c>
      <c r="C2" s="48" t="s">
        <v>1438</v>
      </c>
      <c r="D2" s="49" t="s">
        <v>1439</v>
      </c>
      <c r="E2" s="48" t="s">
        <v>1440</v>
      </c>
      <c r="W2" s="3"/>
      <c r="X2" s="3"/>
      <c r="Y2" s="3"/>
      <c r="Z2" s="3"/>
    </row>
    <row r="3" spans="2:26" s="1" customFormat="1" ht="23.25" customHeight="1" x14ac:dyDescent="0.25">
      <c r="B3" s="50" t="s">
        <v>1441</v>
      </c>
      <c r="C3" s="51">
        <v>1</v>
      </c>
      <c r="D3" s="52">
        <f>IF(ISBLANK('Questions and Answers'!D21),"",'Questions and Answers'!D21)</f>
        <v>14</v>
      </c>
      <c r="E3" s="50">
        <v>20</v>
      </c>
    </row>
    <row r="4" spans="2:26" s="1" customFormat="1" ht="23.25" customHeight="1" x14ac:dyDescent="0.25">
      <c r="B4" s="50" t="s">
        <v>1441</v>
      </c>
      <c r="C4" s="51">
        <v>2</v>
      </c>
      <c r="D4" s="52">
        <f>IF(ISBLANK('Questions and Answers'!D24),"",'Questions and Answers'!D24)</f>
        <v>184</v>
      </c>
      <c r="E4" s="50">
        <v>30</v>
      </c>
    </row>
    <row r="5" spans="2:26" s="1" customFormat="1" ht="23.25" customHeight="1" x14ac:dyDescent="0.25">
      <c r="B5" s="50" t="s">
        <v>1441</v>
      </c>
      <c r="C5" s="51">
        <v>3</v>
      </c>
      <c r="D5" s="52" t="str">
        <f>IF(ISBLANK('Questions and Answers'!D27),"",'Questions and Answers'!D27)</f>
        <v>Sunday</v>
      </c>
      <c r="E5" s="50">
        <v>40</v>
      </c>
    </row>
    <row r="6" spans="2:26" s="1" customFormat="1" ht="23.25" customHeight="1" x14ac:dyDescent="0.25">
      <c r="B6" s="50" t="s">
        <v>1441</v>
      </c>
      <c r="C6" s="51">
        <v>4</v>
      </c>
      <c r="D6" s="52">
        <f>IF(ISBLANK('Questions and Answers'!D30),"",'Questions and Answers'!D30)</f>
        <v>45</v>
      </c>
      <c r="E6" s="50">
        <v>40</v>
      </c>
    </row>
    <row r="7" spans="2:26" s="1" customFormat="1" ht="23.25" customHeight="1" x14ac:dyDescent="0.25">
      <c r="B7" s="50" t="s">
        <v>1441</v>
      </c>
      <c r="C7" s="51">
        <f t="shared" ref="C7:C11" si="0">C6+1</f>
        <v>5</v>
      </c>
      <c r="D7" s="97">
        <f>IF(ISBLANK('Questions and Answers'!D33),"",'Questions and Answers'!D33)</f>
        <v>45319</v>
      </c>
      <c r="E7" s="50">
        <v>50</v>
      </c>
    </row>
    <row r="8" spans="2:26" s="1" customFormat="1" ht="23.25" customHeight="1" x14ac:dyDescent="0.25">
      <c r="B8" s="50" t="s">
        <v>1441</v>
      </c>
      <c r="C8" s="51">
        <f t="shared" si="0"/>
        <v>6</v>
      </c>
      <c r="D8" s="52">
        <f>IF(ISBLANK('Questions and Answers'!D36),"",'Questions and Answers'!D36)</f>
        <v>226</v>
      </c>
      <c r="E8" s="50">
        <v>40</v>
      </c>
    </row>
    <row r="9" spans="2:26" s="1" customFormat="1" ht="23.25" customHeight="1" x14ac:dyDescent="0.25">
      <c r="B9" s="50" t="s">
        <v>1441</v>
      </c>
      <c r="C9" s="51">
        <f t="shared" si="0"/>
        <v>7</v>
      </c>
      <c r="D9" s="52">
        <f>IF(ISBLANK('Questions and Answers'!D39),"",'Questions and Answers'!D39)</f>
        <v>29</v>
      </c>
      <c r="E9" s="50">
        <v>50</v>
      </c>
    </row>
    <row r="10" spans="2:26" s="1" customFormat="1" ht="23.25" customHeight="1" x14ac:dyDescent="0.25">
      <c r="B10" s="50" t="s">
        <v>1441</v>
      </c>
      <c r="C10" s="51">
        <f t="shared" si="0"/>
        <v>8</v>
      </c>
      <c r="D10" s="52">
        <f>IF(ISBLANK('Questions and Answers'!D42),"",'Questions and Answers'!D42)</f>
        <v>6755</v>
      </c>
      <c r="E10" s="50">
        <v>60</v>
      </c>
    </row>
    <row r="11" spans="2:26" s="1" customFormat="1" ht="23.25" customHeight="1" x14ac:dyDescent="0.25">
      <c r="B11" s="50" t="s">
        <v>1441</v>
      </c>
      <c r="C11" s="51">
        <f t="shared" si="0"/>
        <v>9</v>
      </c>
      <c r="D11" s="52">
        <f>IF(ISBLANK('Questions and Answers'!D45),"",'Questions and Answers'!D45)</f>
        <v>53</v>
      </c>
      <c r="E11" s="50">
        <v>40</v>
      </c>
    </row>
    <row r="12" spans="2:26" s="1" customFormat="1" ht="23.25" customHeight="1" x14ac:dyDescent="0.25">
      <c r="B12" s="50" t="s">
        <v>1441</v>
      </c>
      <c r="C12" s="51">
        <f t="shared" ref="C12:C16" si="1">C11+1</f>
        <v>10</v>
      </c>
      <c r="D12" s="52" t="str">
        <f>IF(ISBLANK('Questions and Answers'!D48),"",'Questions and Answers'!D48)</f>
        <v>Tuesday</v>
      </c>
      <c r="E12" s="50">
        <v>30</v>
      </c>
    </row>
    <row r="13" spans="2:26" s="1" customFormat="1" ht="23.25" customHeight="1" x14ac:dyDescent="0.25">
      <c r="B13" s="50" t="s">
        <v>1441</v>
      </c>
      <c r="C13" s="51">
        <f t="shared" si="1"/>
        <v>11</v>
      </c>
      <c r="D13" s="52">
        <f>IF(ISBLANK('Questions and Answers'!D51),"",'Questions and Answers'!D51)</f>
        <v>520</v>
      </c>
      <c r="E13" s="50">
        <v>40</v>
      </c>
    </row>
    <row r="14" spans="2:26" s="1" customFormat="1" ht="23.25" customHeight="1" x14ac:dyDescent="0.25">
      <c r="B14" s="50" t="s">
        <v>1441</v>
      </c>
      <c r="C14" s="51">
        <f t="shared" si="1"/>
        <v>12</v>
      </c>
      <c r="D14" s="52">
        <f>IF(ISBLANK('Questions and Answers'!D54),"",'Questions and Answers'!D54)</f>
        <v>34</v>
      </c>
      <c r="E14" s="50">
        <v>60</v>
      </c>
    </row>
    <row r="15" spans="2:26" s="1" customFormat="1" ht="23.25" customHeight="1" x14ac:dyDescent="0.25">
      <c r="B15" s="50" t="s">
        <v>1441</v>
      </c>
      <c r="C15" s="51">
        <f t="shared" si="1"/>
        <v>13</v>
      </c>
      <c r="D15" s="52">
        <f>IF(ISBLANK('Questions and Answers'!D57),"",'Questions and Answers'!D57)</f>
        <v>197</v>
      </c>
      <c r="E15" s="50">
        <v>50</v>
      </c>
    </row>
    <row r="16" spans="2:26" s="1" customFormat="1" ht="23.25" customHeight="1" x14ac:dyDescent="0.25">
      <c r="B16" s="50" t="s">
        <v>1441</v>
      </c>
      <c r="C16" s="51">
        <f t="shared" si="1"/>
        <v>14</v>
      </c>
      <c r="D16" s="52">
        <f>IF(ISBLANK('Questions and Answers'!D60),"",'Questions and Answers'!D60)</f>
        <v>74</v>
      </c>
      <c r="E16" s="50">
        <v>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E18"/>
  <sheetViews>
    <sheetView topLeftCell="G14" zoomScale="78" workbookViewId="0">
      <selection activeCell="C8" sqref="C8"/>
    </sheetView>
  </sheetViews>
  <sheetFormatPr defaultRowHeight="15" x14ac:dyDescent="0.4"/>
  <cols>
    <col min="2" max="2" width="57.28515625" customWidth="1"/>
    <col min="3" max="3" width="7.7109375" customWidth="1"/>
    <col min="4" max="4" width="13.7109375" customWidth="1"/>
    <col min="5" max="5" width="12" customWidth="1"/>
  </cols>
  <sheetData>
    <row r="3" spans="2:5" ht="26.25" x14ac:dyDescent="0.4">
      <c r="B3" s="94" t="s">
        <v>1489</v>
      </c>
      <c r="C3" s="94" t="s">
        <v>1490</v>
      </c>
      <c r="D3" s="94" t="s">
        <v>1491</v>
      </c>
      <c r="E3" s="94" t="s">
        <v>1492</v>
      </c>
    </row>
    <row r="4" spans="2:5" ht="26.25" x14ac:dyDescent="0.4">
      <c r="B4" t="s">
        <v>1494</v>
      </c>
      <c r="C4">
        <v>20</v>
      </c>
      <c r="D4">
        <v>20</v>
      </c>
      <c r="E4" s="96" t="s">
        <v>1493</v>
      </c>
    </row>
    <row r="5" spans="2:5" ht="26.25" x14ac:dyDescent="0.4">
      <c r="B5" t="s">
        <v>1495</v>
      </c>
      <c r="C5">
        <v>30</v>
      </c>
      <c r="D5">
        <v>30</v>
      </c>
      <c r="E5" s="96" t="s">
        <v>1493</v>
      </c>
    </row>
    <row r="6" spans="2:5" ht="26.25" x14ac:dyDescent="0.4">
      <c r="B6" t="s">
        <v>1496</v>
      </c>
      <c r="C6">
        <v>40</v>
      </c>
      <c r="D6">
        <v>40</v>
      </c>
      <c r="E6" s="96" t="s">
        <v>1493</v>
      </c>
    </row>
    <row r="7" spans="2:5" ht="26.25" x14ac:dyDescent="0.4">
      <c r="B7" t="s">
        <v>1497</v>
      </c>
      <c r="C7">
        <v>40</v>
      </c>
      <c r="D7">
        <v>40</v>
      </c>
      <c r="E7" s="96" t="s">
        <v>1493</v>
      </c>
    </row>
    <row r="8" spans="2:5" ht="26.25" x14ac:dyDescent="0.4">
      <c r="B8" t="s">
        <v>1499</v>
      </c>
      <c r="C8">
        <v>0</v>
      </c>
      <c r="D8">
        <v>50</v>
      </c>
      <c r="E8" s="96" t="s">
        <v>1498</v>
      </c>
    </row>
    <row r="9" spans="2:5" ht="26.25" x14ac:dyDescent="0.4">
      <c r="B9" t="s">
        <v>1500</v>
      </c>
      <c r="C9">
        <v>40</v>
      </c>
      <c r="D9">
        <v>40</v>
      </c>
      <c r="E9" s="96" t="s">
        <v>1493</v>
      </c>
    </row>
    <row r="10" spans="2:5" ht="26.25" x14ac:dyDescent="0.4">
      <c r="B10" t="s">
        <v>1501</v>
      </c>
      <c r="C10">
        <v>50</v>
      </c>
      <c r="D10">
        <v>50</v>
      </c>
      <c r="E10" s="96" t="s">
        <v>1493</v>
      </c>
    </row>
    <row r="11" spans="2:5" ht="26.25" x14ac:dyDescent="0.4">
      <c r="B11" t="s">
        <v>1502</v>
      </c>
      <c r="C11">
        <v>60</v>
      </c>
      <c r="D11">
        <v>60</v>
      </c>
      <c r="E11" s="96" t="s">
        <v>1493</v>
      </c>
    </row>
    <row r="12" spans="2:5" ht="26.25" x14ac:dyDescent="0.4">
      <c r="B12" t="s">
        <v>1503</v>
      </c>
      <c r="C12">
        <v>40</v>
      </c>
      <c r="D12">
        <v>40</v>
      </c>
      <c r="E12" s="96" t="s">
        <v>1493</v>
      </c>
    </row>
    <row r="13" spans="2:5" ht="26.25" x14ac:dyDescent="0.4">
      <c r="B13" t="s">
        <v>1504</v>
      </c>
      <c r="C13">
        <v>30</v>
      </c>
      <c r="D13">
        <v>30</v>
      </c>
      <c r="E13" s="96" t="s">
        <v>1493</v>
      </c>
    </row>
    <row r="14" spans="2:5" ht="26.25" x14ac:dyDescent="0.4">
      <c r="B14" t="s">
        <v>1505</v>
      </c>
      <c r="C14">
        <v>40</v>
      </c>
      <c r="D14">
        <v>40</v>
      </c>
      <c r="E14" s="96" t="s">
        <v>1493</v>
      </c>
    </row>
    <row r="15" spans="2:5" ht="26.25" x14ac:dyDescent="0.4">
      <c r="B15" t="s">
        <v>1506</v>
      </c>
      <c r="C15">
        <v>60</v>
      </c>
      <c r="D15">
        <v>60</v>
      </c>
      <c r="E15" s="96" t="s">
        <v>1493</v>
      </c>
    </row>
    <row r="16" spans="2:5" ht="26.25" x14ac:dyDescent="0.4">
      <c r="B16" t="s">
        <v>1507</v>
      </c>
      <c r="C16">
        <v>50</v>
      </c>
      <c r="D16">
        <v>50</v>
      </c>
      <c r="E16" s="96" t="s">
        <v>1493</v>
      </c>
    </row>
    <row r="17" spans="2:5" ht="26.25" x14ac:dyDescent="0.4">
      <c r="B17" t="s">
        <v>1508</v>
      </c>
      <c r="C17">
        <v>50</v>
      </c>
      <c r="D17">
        <v>50</v>
      </c>
      <c r="E17" s="96" t="s">
        <v>1493</v>
      </c>
    </row>
    <row r="18" spans="2:5" ht="26.25" x14ac:dyDescent="0.4">
      <c r="B18" s="95" t="s">
        <v>1509</v>
      </c>
      <c r="C18" s="95">
        <v>550</v>
      </c>
      <c r="D18" s="95">
        <v>600</v>
      </c>
      <c r="E18" s="95" t="s">
        <v>1510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6</vt:i4>
      </vt:variant>
    </vt:vector>
  </HeadingPairs>
  <TitlesOfParts>
    <vt:vector size="6" baseType="lpstr">
      <vt:lpstr>Cover</vt:lpstr>
      <vt:lpstr>Case</vt:lpstr>
      <vt:lpstr>Calendar</vt:lpstr>
      <vt:lpstr>Questions and Answers</vt:lpstr>
      <vt:lpstr>Graded Answers</vt:lpstr>
      <vt:lpstr>Student Score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Brown</dc:creator>
  <cp:lastModifiedBy>Maciej Kopczyński</cp:lastModifiedBy>
  <dcterms:created xsi:type="dcterms:W3CDTF">2025-01-02T12:51:35Z</dcterms:created>
  <dcterms:modified xsi:type="dcterms:W3CDTF">2025-04-12T23:08:58Z</dcterms:modified>
</cp:coreProperties>
</file>