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filterPrivacy="1" codeName="ThisWorkbook" defaultThemeVersion="166925"/>
  <xr:revisionPtr revIDLastSave="0" documentId="13_ncr:1_{98584E09-BB8E-4A09-B382-873C46B483A6}" xr6:coauthVersionLast="47" xr6:coauthVersionMax="47" xr10:uidLastSave="{00000000-0000-0000-0000-000000000000}"/>
  <bookViews>
    <workbookView xWindow="-120" yWindow="-120" windowWidth="51840" windowHeight="21120" activeTab="2" xr2:uid="{1FF34F76-B347-494B-BE73-8D9495CB831D}"/>
  </bookViews>
  <sheets>
    <sheet name="Cover" sheetId="63" r:id="rId1"/>
    <sheet name="Instructions" sheetId="64" r:id="rId2"/>
    <sheet name="GVG Data" sheetId="60" r:id="rId3"/>
    <sheet name="Student Score Report" sheetId="65"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ales">'GVG Data'!$E$2:$E$40</definedName>
    <definedName name="solver_eng" localSheetId="0" hidden="1">1</definedName>
    <definedName name="solver_neg" localSheetId="0" hidden="1">1</definedName>
    <definedName name="solver_num" localSheetId="0" hidden="1">0</definedName>
    <definedName name="solver_opt" localSheetId="0" hidden="1">Cover!#REF!</definedName>
    <definedName name="solver_typ" localSheetId="0" hidden="1">1</definedName>
    <definedName name="solver_val" localSheetId="0" hidden="1">0</definedName>
    <definedName name="solver_ver" localSheetId="0" hidden="1">3</definedName>
  </definedNames>
  <calcPr calcId="191029"/>
  <fileRecoveryPr autoRecover="0"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2" i="60" l="1" a="1"/>
  <c r="K22" i="60" s="1"/>
  <c r="L12" i="60"/>
  <c r="L13" i="60"/>
  <c r="L14" i="60"/>
  <c r="L11" i="60"/>
  <c r="K20" i="60" a="1"/>
  <c r="K20" i="60"/>
  <c r="K18" i="60" a="1"/>
  <c r="K18" i="60" s="1"/>
  <c r="K16" i="60" a="1"/>
  <c r="K16" i="60" s="1"/>
  <c r="L16" i="60"/>
  <c r="L18" i="60"/>
  <c r="L20" i="60"/>
  <c r="L22" i="60"/>
  <c r="L24" i="60"/>
  <c r="L26" i="60"/>
  <c r="L28" i="60"/>
  <c r="L30" i="60"/>
  <c r="N11" i="60" a="1"/>
  <c r="N11" i="60" s="1"/>
  <c r="K30" i="60"/>
  <c r="K11" i="60"/>
  <c r="K28" i="60"/>
  <c r="K26" i="60"/>
  <c r="K24" i="60"/>
  <c r="K14" i="60"/>
  <c r="K13" i="60"/>
  <c r="K12" i="6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<sst xmlns="http://schemas.openxmlformats.org/spreadsheetml/2006/main" count="266" uniqueCount="173">
  <si>
    <t>Apples</t>
  </si>
  <si>
    <t>Oranges</t>
  </si>
  <si>
    <t>Bananas</t>
  </si>
  <si>
    <t>Lemons</t>
  </si>
  <si>
    <t>Item</t>
  </si>
  <si>
    <t>Quantity</t>
  </si>
  <si>
    <t>Employee</t>
  </si>
  <si>
    <t>Date</t>
  </si>
  <si>
    <t>Item #</t>
  </si>
  <si>
    <t>Sale Amount</t>
  </si>
  <si>
    <t>Sales Person</t>
  </si>
  <si>
    <t>Day of Week</t>
  </si>
  <si>
    <t>Number of Transactions</t>
  </si>
  <si>
    <t>Sunday</t>
  </si>
  <si>
    <t>Jack</t>
  </si>
  <si>
    <t>Jane</t>
  </si>
  <si>
    <t>Quantity Sold</t>
  </si>
  <si>
    <t>Percent of Total</t>
  </si>
  <si>
    <t>Average Sales Amount</t>
  </si>
  <si>
    <t>Maximum Sales Amount</t>
  </si>
  <si>
    <t>Minimum Sales Amount</t>
  </si>
  <si>
    <t>Total Sales Amount</t>
  </si>
  <si>
    <t>Amanda</t>
  </si>
  <si>
    <t>Dan</t>
  </si>
  <si>
    <t>Strawberries</t>
  </si>
  <si>
    <t>Transaction Reference</t>
  </si>
  <si>
    <t>Peaches</t>
  </si>
  <si>
    <t>Watermelon</t>
  </si>
  <si>
    <t>Count of Sales Persons</t>
  </si>
  <si>
    <t># of Transactions</t>
  </si>
  <si>
    <t>Bonus</t>
  </si>
  <si>
    <t>Hourly Wage</t>
  </si>
  <si>
    <t>Date and Time:</t>
  </si>
  <si>
    <t>Much better!! Now that your worksheet looks more organized and neat, it's a great time to start analyzing the available data.</t>
  </si>
  <si>
    <t>Take a deep breath! You are almost done!</t>
  </si>
  <si>
    <t>Case Information</t>
  </si>
  <si>
    <t>MECC Jobs</t>
  </si>
  <si>
    <t>MECC sponsors such as Siemens, New York Life, Alvarez &amp; Marsal, and BDO have all hired MECC participants. Will you be next?</t>
  </si>
  <si>
    <t>Earn MECC Badges</t>
  </si>
  <si>
    <t>Formatting and Functions Challenge</t>
  </si>
  <si>
    <t>Case Author</t>
  </si>
  <si>
    <t>Nora Junaid</t>
  </si>
  <si>
    <t>This challenge is part of the Case Explorer Badge. Complete more challenges to earn the badge and show off your achievements on LinkedIn!</t>
  </si>
  <si>
    <t>This case was developed to prepare students for the 2025 MECC Regionals competitions. This case provides an example of what the "Formatting" challenge will be like. During the competition, students will have 30 minutes to complete the challenge and will earn bonus points for finishing early (with a sufficiently high score).</t>
  </si>
  <si>
    <t xml:space="preserve"> </t>
  </si>
  <si>
    <t>Microsoft Excel Collegiate Challenge 2025</t>
  </si>
  <si>
    <t>Instructions</t>
  </si>
  <si>
    <t>Levels</t>
  </si>
  <si>
    <t>Level 1</t>
  </si>
  <si>
    <t>Level 2</t>
  </si>
  <si>
    <t xml:space="preserve">You are the Inventory Manager for Green Valley Groceries, a local grocery store. Your role involves maintaining a spreadsheet to track stock levels, costs, and sales performance for various grocery items. </t>
  </si>
  <si>
    <t>Using your Excel skills, you will apply basic formatting, analyze inventory, manage reorders, and identify trends to ensure efficient operations.</t>
  </si>
  <si>
    <t xml:space="preserve">Upon receiving the workbook, you notice it looks cluttered and difficult to navigate. </t>
  </si>
  <si>
    <t>Before diving in, you’ll need to apply some basic formatting to make it more organized and visually appealing.</t>
  </si>
  <si>
    <t>Step #</t>
  </si>
  <si>
    <r>
      <t>Navigate to cell</t>
    </r>
    <r>
      <rPr>
        <b/>
        <sz val="12"/>
        <color theme="1"/>
        <rFont val="Roboto"/>
      </rPr>
      <t xml:space="preserve"> D2</t>
    </r>
    <r>
      <rPr>
        <sz val="12"/>
        <color theme="1"/>
        <rFont val="Roboto"/>
      </rPr>
      <t xml:space="preserve"> and type the Transaction Reference as "</t>
    </r>
    <r>
      <rPr>
        <b/>
        <sz val="12"/>
        <color rgb="FFFF0000"/>
        <rFont val="Roboto"/>
      </rPr>
      <t>7896-B</t>
    </r>
    <r>
      <rPr>
        <sz val="12"/>
        <color theme="1"/>
        <rFont val="Roboto"/>
      </rPr>
      <t xml:space="preserve">," which combines the item number and the first letter of the item. Then, use </t>
    </r>
    <r>
      <rPr>
        <b/>
        <sz val="12"/>
        <color theme="1"/>
        <rFont val="Roboto"/>
      </rPr>
      <t>Flash Fill</t>
    </r>
    <r>
      <rPr>
        <sz val="12"/>
        <color theme="1"/>
        <rFont val="Roboto"/>
      </rPr>
      <t xml:space="preserve"> to automatically fill the remainder of the column with the correct references.</t>
    </r>
  </si>
  <si>
    <r>
      <t>In cell</t>
    </r>
    <r>
      <rPr>
        <b/>
        <sz val="12"/>
        <color rgb="FFFF0000"/>
        <rFont val="Roboto"/>
      </rPr>
      <t xml:space="preserve"> J16</t>
    </r>
    <r>
      <rPr>
        <sz val="12"/>
        <color theme="1"/>
        <rFont val="Roboto"/>
      </rPr>
      <t>, calculate the average Sale Amount from your transaction data range. The Sales Amounts can be found in column E (E2:E40).</t>
    </r>
  </si>
  <si>
    <r>
      <t xml:space="preserve">In cell </t>
    </r>
    <r>
      <rPr>
        <b/>
        <sz val="12"/>
        <color rgb="FFFF0000"/>
        <rFont val="Roboto"/>
      </rPr>
      <t>J18</t>
    </r>
    <r>
      <rPr>
        <sz val="12"/>
        <color theme="1"/>
        <rFont val="Roboto"/>
      </rPr>
      <t>, calculate the maximum Sale Amount from column E.</t>
    </r>
  </si>
  <si>
    <r>
      <t xml:space="preserve">In cell </t>
    </r>
    <r>
      <rPr>
        <b/>
        <sz val="12"/>
        <color rgb="FFFF0000"/>
        <rFont val="Roboto"/>
      </rPr>
      <t>J20</t>
    </r>
    <r>
      <rPr>
        <sz val="12"/>
        <color theme="1"/>
        <rFont val="Roboto"/>
      </rPr>
      <t>, calculate the minimum Sale Amount from column E.</t>
    </r>
  </si>
  <si>
    <r>
      <t xml:space="preserve">In cell </t>
    </r>
    <r>
      <rPr>
        <b/>
        <sz val="12"/>
        <color rgb="FFFF0000"/>
        <rFont val="Roboto"/>
      </rPr>
      <t>J28</t>
    </r>
    <r>
      <rPr>
        <sz val="12"/>
        <color theme="1"/>
        <rFont val="Roboto"/>
      </rPr>
      <t xml:space="preserve">, enter the current date and time. </t>
    </r>
    <r>
      <rPr>
        <u/>
        <sz val="12"/>
        <color theme="1"/>
        <rFont val="Roboto"/>
      </rPr>
      <t>The formula should update every time the workbook is opened.</t>
    </r>
  </si>
  <si>
    <r>
      <t xml:space="preserve">Using a formula, display the formulas in </t>
    </r>
    <r>
      <rPr>
        <b/>
        <sz val="12"/>
        <color rgb="FFFF0000"/>
        <rFont val="Roboto"/>
      </rPr>
      <t>K16:K30</t>
    </r>
    <r>
      <rPr>
        <sz val="12"/>
        <color theme="1"/>
        <rFont val="Roboto"/>
      </rPr>
      <t xml:space="preserve"> in column L. ExPrep will deduct grades if your formula spills. Be sure to avoid selecting the entire range.</t>
    </r>
  </si>
  <si>
    <t>Total Revenue</t>
  </si>
  <si>
    <r>
      <t xml:space="preserve">In cell </t>
    </r>
    <r>
      <rPr>
        <b/>
        <sz val="12"/>
        <color rgb="FFFF0000"/>
        <rFont val="Roboto"/>
      </rPr>
      <t>C4</t>
    </r>
    <r>
      <rPr>
        <sz val="12"/>
        <color theme="1"/>
        <rFont val="Roboto"/>
      </rPr>
      <t xml:space="preserve">, edit the content to correctly display the word </t>
    </r>
    <r>
      <rPr>
        <b/>
        <sz val="12"/>
        <color rgb="FFFF0000"/>
        <rFont val="Roboto"/>
      </rPr>
      <t>Apples</t>
    </r>
  </si>
  <si>
    <r>
      <t xml:space="preserve">Navigate to cell </t>
    </r>
    <r>
      <rPr>
        <b/>
        <sz val="12"/>
        <color theme="1"/>
        <rFont val="Roboto"/>
      </rPr>
      <t>B2</t>
    </r>
    <r>
      <rPr>
        <sz val="12"/>
        <color theme="1"/>
        <rFont val="Roboto"/>
      </rPr>
      <t xml:space="preserve"> and enter the value </t>
    </r>
    <r>
      <rPr>
        <b/>
        <sz val="12"/>
        <color theme="1"/>
        <rFont val="Roboto"/>
      </rPr>
      <t>7896</t>
    </r>
    <r>
      <rPr>
        <sz val="12"/>
        <color theme="1"/>
        <rFont val="Roboto"/>
      </rPr>
      <t xml:space="preserve"> in the cell.</t>
    </r>
  </si>
  <si>
    <r>
      <t>Use the</t>
    </r>
    <r>
      <rPr>
        <b/>
        <sz val="12"/>
        <color theme="1"/>
        <rFont val="Roboto"/>
      </rPr>
      <t xml:space="preserve"> fill handle</t>
    </r>
    <r>
      <rPr>
        <sz val="12"/>
        <color theme="1"/>
        <rFont val="Roboto"/>
      </rPr>
      <t xml:space="preserve"> to fill the range </t>
    </r>
    <r>
      <rPr>
        <b/>
        <sz val="12"/>
        <color rgb="FFFF0000"/>
        <rFont val="Roboto"/>
      </rPr>
      <t>B5:B40</t>
    </r>
    <r>
      <rPr>
        <sz val="12"/>
        <color theme="1"/>
        <rFont val="Roboto"/>
      </rPr>
      <t xml:space="preserve"> with a series, ensuring each item has a unique item number associated with it. </t>
    </r>
    <r>
      <rPr>
        <u/>
        <sz val="12"/>
        <color theme="1"/>
        <rFont val="Roboto"/>
      </rPr>
      <t>The last item number is 7934.</t>
    </r>
  </si>
  <si>
    <r>
      <t xml:space="preserve">Use the default custom list to autofill the range </t>
    </r>
    <r>
      <rPr>
        <b/>
        <sz val="12"/>
        <color theme="1"/>
        <rFont val="Roboto"/>
      </rPr>
      <t>I3:I8</t>
    </r>
    <r>
      <rPr>
        <sz val="12"/>
        <color theme="1"/>
        <rFont val="Roboto"/>
      </rPr>
      <t xml:space="preserve"> with the days of the week.</t>
    </r>
  </si>
  <si>
    <r>
      <t xml:space="preserve">Drag the formula from </t>
    </r>
    <r>
      <rPr>
        <b/>
        <sz val="12"/>
        <color rgb="FFFF0000"/>
        <rFont val="Roboto"/>
      </rPr>
      <t>K11</t>
    </r>
    <r>
      <rPr>
        <sz val="12"/>
        <color theme="1"/>
        <rFont val="Roboto"/>
      </rPr>
      <t xml:space="preserve"> to fill the range </t>
    </r>
    <r>
      <rPr>
        <b/>
        <sz val="12"/>
        <color rgb="FFFF0000"/>
        <rFont val="Roboto"/>
      </rPr>
      <t>K11:K14</t>
    </r>
    <r>
      <rPr>
        <sz val="12"/>
        <color theme="1"/>
        <rFont val="Roboto"/>
      </rPr>
      <t>. Make sure your values are correct.</t>
    </r>
  </si>
  <si>
    <r>
      <t xml:space="preserve">In </t>
    </r>
    <r>
      <rPr>
        <b/>
        <sz val="12"/>
        <color rgb="FFFF0000"/>
        <rFont val="Roboto"/>
      </rPr>
      <t>J26</t>
    </r>
    <r>
      <rPr>
        <sz val="12"/>
        <color theme="1"/>
        <rFont val="Roboto"/>
      </rPr>
      <t>, use the same logic as above to count the number of transactions.</t>
    </r>
  </si>
  <si>
    <r>
      <t xml:space="preserve">Start by entering the cities </t>
    </r>
    <r>
      <rPr>
        <b/>
        <sz val="12"/>
        <color theme="1"/>
        <rFont val="Roboto"/>
      </rPr>
      <t>Boston</t>
    </r>
    <r>
      <rPr>
        <sz val="12"/>
        <color theme="1"/>
        <rFont val="Roboto"/>
      </rPr>
      <t xml:space="preserve"> and </t>
    </r>
    <r>
      <rPr>
        <b/>
        <sz val="12"/>
        <color theme="1"/>
        <rFont val="Roboto"/>
      </rPr>
      <t>Amherst</t>
    </r>
    <r>
      <rPr>
        <sz val="12"/>
        <color theme="1"/>
        <rFont val="Roboto"/>
      </rPr>
      <t xml:space="preserve">, and then create a dropdown menu for the third entry to allow selecting one of the two options. Select </t>
    </r>
    <r>
      <rPr>
        <b/>
        <sz val="12"/>
        <color theme="1"/>
        <rFont val="Roboto"/>
      </rPr>
      <t>Boston</t>
    </r>
    <r>
      <rPr>
        <sz val="12"/>
        <color theme="1"/>
        <rFont val="Roboto"/>
      </rPr>
      <t>.</t>
    </r>
  </si>
  <si>
    <r>
      <t xml:space="preserve">Copy the range </t>
    </r>
    <r>
      <rPr>
        <b/>
        <sz val="12"/>
        <color rgb="FFFF0000"/>
        <rFont val="Roboto"/>
      </rPr>
      <t>K11:K14</t>
    </r>
    <r>
      <rPr>
        <sz val="12"/>
        <color theme="1"/>
        <rFont val="Roboto"/>
      </rPr>
      <t xml:space="preserve"> and use Paste Special to paste the values into </t>
    </r>
    <r>
      <rPr>
        <b/>
        <sz val="12"/>
        <color rgb="FFFF0000"/>
        <rFont val="Roboto"/>
      </rPr>
      <t>Q3:Q6</t>
    </r>
    <r>
      <rPr>
        <sz val="12"/>
        <color theme="1"/>
        <rFont val="Roboto"/>
      </rPr>
      <t>.</t>
    </r>
  </si>
  <si>
    <r>
      <t xml:space="preserve">Remove </t>
    </r>
    <r>
      <rPr>
        <b/>
        <sz val="12"/>
        <color theme="1"/>
        <rFont val="Roboto"/>
      </rPr>
      <t>all borders</t>
    </r>
    <r>
      <rPr>
        <sz val="12"/>
        <color theme="1"/>
        <rFont val="Roboto"/>
      </rPr>
      <t xml:space="preserve"> from the entire worksheet.</t>
    </r>
  </si>
  <si>
    <r>
      <rPr>
        <b/>
        <sz val="12"/>
        <color theme="1"/>
        <rFont val="Roboto"/>
      </rPr>
      <t xml:space="preserve">AutoFit </t>
    </r>
    <r>
      <rPr>
        <sz val="12"/>
        <color theme="1"/>
        <rFont val="Roboto"/>
      </rPr>
      <t xml:space="preserve">all </t>
    </r>
    <r>
      <rPr>
        <b/>
        <sz val="12"/>
        <color theme="1"/>
        <rFont val="Roboto"/>
      </rPr>
      <t>columns</t>
    </r>
    <r>
      <rPr>
        <sz val="12"/>
        <color theme="1"/>
        <rFont val="Roboto"/>
      </rPr>
      <t xml:space="preserve"> in your worksheet to adjust their width based on the content.</t>
    </r>
  </si>
  <si>
    <r>
      <rPr>
        <b/>
        <sz val="12"/>
        <color theme="1"/>
        <rFont val="Roboto"/>
      </rPr>
      <t xml:space="preserve">AutoFit </t>
    </r>
    <r>
      <rPr>
        <sz val="12"/>
        <color theme="1"/>
        <rFont val="Roboto"/>
      </rPr>
      <t xml:space="preserve">all </t>
    </r>
    <r>
      <rPr>
        <b/>
        <sz val="12"/>
        <color theme="1"/>
        <rFont val="Roboto"/>
      </rPr>
      <t>rows</t>
    </r>
    <r>
      <rPr>
        <sz val="12"/>
        <color theme="1"/>
        <rFont val="Roboto"/>
      </rPr>
      <t xml:space="preserve"> in your worksheet to adjust their height based on the content.</t>
    </r>
  </si>
  <si>
    <r>
      <t xml:space="preserve">Navigate to cell </t>
    </r>
    <r>
      <rPr>
        <b/>
        <sz val="12"/>
        <color rgb="FFFF0000"/>
        <rFont val="Roboto"/>
      </rPr>
      <t>A41</t>
    </r>
    <r>
      <rPr>
        <sz val="12"/>
        <color theme="1"/>
        <rFont val="Roboto"/>
      </rPr>
      <t xml:space="preserve"> and clear its content.</t>
    </r>
  </si>
  <si>
    <r>
      <t xml:space="preserve">Navigate to the range </t>
    </r>
    <r>
      <rPr>
        <b/>
        <sz val="12"/>
        <color rgb="FFFF0000"/>
        <rFont val="Roboto"/>
      </rPr>
      <t>M2:M6</t>
    </r>
    <r>
      <rPr>
        <sz val="12"/>
        <color theme="1"/>
        <rFont val="Roboto"/>
      </rPr>
      <t xml:space="preserve"> and remove all text formatting from the selected cells.</t>
    </r>
  </si>
  <si>
    <r>
      <rPr>
        <b/>
        <sz val="12"/>
        <color theme="1"/>
        <rFont val="Roboto"/>
      </rPr>
      <t>Align</t>
    </r>
    <r>
      <rPr>
        <sz val="12"/>
        <color theme="1"/>
        <rFont val="Roboto"/>
      </rPr>
      <t xml:space="preserve"> all the cell content in your sheet to the </t>
    </r>
    <r>
      <rPr>
        <b/>
        <sz val="12"/>
        <color theme="1"/>
        <rFont val="Roboto"/>
      </rPr>
      <t>left</t>
    </r>
    <r>
      <rPr>
        <sz val="12"/>
        <color theme="1"/>
        <rFont val="Roboto"/>
      </rPr>
      <t>.</t>
    </r>
  </si>
  <si>
    <r>
      <t xml:space="preserve">In cell </t>
    </r>
    <r>
      <rPr>
        <b/>
        <sz val="12"/>
        <color rgb="FFFF0000"/>
        <rFont val="Roboto"/>
      </rPr>
      <t>K30</t>
    </r>
    <r>
      <rPr>
        <sz val="12"/>
        <color theme="1"/>
        <rFont val="Roboto"/>
      </rPr>
      <t xml:space="preserve">, enter a </t>
    </r>
    <r>
      <rPr>
        <b/>
        <sz val="12"/>
        <color rgb="FFFF0000"/>
        <rFont val="Roboto"/>
      </rPr>
      <t>SUMPRODUCT</t>
    </r>
    <r>
      <rPr>
        <sz val="12"/>
        <color theme="1"/>
        <rFont val="Roboto"/>
      </rPr>
      <t xml:space="preserve"> function to calculate the total revenue (quantities x sales amount).</t>
    </r>
  </si>
  <si>
    <r>
      <rPr>
        <b/>
        <sz val="12"/>
        <color theme="1"/>
        <rFont val="Roboto"/>
      </rPr>
      <t>Sort</t>
    </r>
    <r>
      <rPr>
        <sz val="12"/>
        <color theme="1"/>
        <rFont val="Roboto"/>
      </rPr>
      <t xml:space="preserve"> the data in columns A through G based on the values in column C (</t>
    </r>
    <r>
      <rPr>
        <b/>
        <sz val="12"/>
        <color theme="1"/>
        <rFont val="Roboto"/>
      </rPr>
      <t>ascending order - A to Z</t>
    </r>
    <r>
      <rPr>
        <sz val="12"/>
        <color theme="1"/>
        <rFont val="Roboto"/>
      </rPr>
      <t>). Don't forget to expand your selection.</t>
    </r>
  </si>
  <si>
    <r>
      <t xml:space="preserve">Use the </t>
    </r>
    <r>
      <rPr>
        <b/>
        <sz val="12"/>
        <color rgb="FFFF0000"/>
        <rFont val="Roboto"/>
      </rPr>
      <t>TRANSPOSE function</t>
    </r>
    <r>
      <rPr>
        <sz val="12"/>
        <color theme="1"/>
        <rFont val="Roboto"/>
      </rPr>
      <t xml:space="preserve"> to transpose the data in </t>
    </r>
    <r>
      <rPr>
        <b/>
        <sz val="12"/>
        <color rgb="FFFF0000"/>
        <rFont val="Roboto"/>
      </rPr>
      <t>J1:K8</t>
    </r>
    <r>
      <rPr>
        <sz val="12"/>
        <color theme="1"/>
        <rFont val="Roboto"/>
      </rPr>
      <t xml:space="preserve"> to </t>
    </r>
    <r>
      <rPr>
        <b/>
        <sz val="12"/>
        <color rgb="FFFF0000"/>
        <rFont val="Roboto"/>
      </rPr>
      <t>N11</t>
    </r>
    <r>
      <rPr>
        <sz val="12"/>
        <color theme="1"/>
        <rFont val="Roboto"/>
      </rPr>
      <t>, so that the days of the week become your headers. Autofit columns N all the way to U.</t>
    </r>
  </si>
  <si>
    <r>
      <t xml:space="preserve">In cell </t>
    </r>
    <r>
      <rPr>
        <b/>
        <sz val="12"/>
        <color rgb="FFFF0000"/>
        <rFont val="Roboto"/>
      </rPr>
      <t>J22</t>
    </r>
    <r>
      <rPr>
        <sz val="12"/>
        <color theme="1"/>
        <rFont val="Roboto"/>
      </rPr>
      <t>, calculate the total of the sale amounts in column E.</t>
    </r>
  </si>
  <si>
    <r>
      <t xml:space="preserve">In </t>
    </r>
    <r>
      <rPr>
        <b/>
        <sz val="12"/>
        <color rgb="FFFF0000"/>
        <rFont val="Roboto"/>
      </rPr>
      <t>K11</t>
    </r>
    <r>
      <rPr>
        <sz val="12"/>
        <color theme="1"/>
        <rFont val="Roboto"/>
      </rPr>
      <t>, enter a formula to calculate the Percent of Total by dividing the quantity sold for each salesperson by the sum of the total sales amount.</t>
    </r>
  </si>
  <si>
    <r>
      <t xml:space="preserve">In </t>
    </r>
    <r>
      <rPr>
        <b/>
        <sz val="12"/>
        <color rgb="FFFF0000"/>
        <rFont val="Roboto"/>
      </rPr>
      <t>J24</t>
    </r>
    <r>
      <rPr>
        <sz val="12"/>
        <color theme="1"/>
        <rFont val="Roboto"/>
      </rPr>
      <t xml:space="preserve">, use the appropriate function to count the number of sales attributed to salespeople (this information is found in Column G). </t>
    </r>
    <r>
      <rPr>
        <u/>
        <sz val="12"/>
        <color theme="1"/>
        <rFont val="Roboto"/>
      </rPr>
      <t>Decide whether to use the COUNT function or the COUNTA function.</t>
    </r>
  </si>
  <si>
    <r>
      <rPr>
        <b/>
        <sz val="12"/>
        <color theme="1"/>
        <rFont val="Roboto"/>
      </rPr>
      <t>Sort</t>
    </r>
    <r>
      <rPr>
        <sz val="12"/>
        <color theme="1"/>
        <rFont val="Roboto"/>
      </rPr>
      <t xml:space="preserve"> the data in</t>
    </r>
    <r>
      <rPr>
        <b/>
        <sz val="12"/>
        <color rgb="FFFF0000"/>
        <rFont val="Roboto"/>
      </rPr>
      <t xml:space="preserve"> I2:J8</t>
    </r>
    <r>
      <rPr>
        <sz val="12"/>
        <color theme="1"/>
        <rFont val="Roboto"/>
      </rPr>
      <t xml:space="preserve"> by the number of transactions from smallest to largest.</t>
    </r>
  </si>
  <si>
    <r>
      <rPr>
        <b/>
        <sz val="12"/>
        <color theme="1"/>
        <rFont val="Roboto"/>
      </rPr>
      <t>Sort</t>
    </r>
    <r>
      <rPr>
        <sz val="12"/>
        <color theme="1"/>
        <rFont val="Roboto"/>
      </rPr>
      <t xml:space="preserve"> the data in M</t>
    </r>
    <r>
      <rPr>
        <b/>
        <sz val="12"/>
        <color rgb="FFFF0000"/>
        <rFont val="Roboto"/>
      </rPr>
      <t>3:O6</t>
    </r>
    <r>
      <rPr>
        <sz val="12"/>
        <color theme="1"/>
        <rFont val="Roboto"/>
      </rPr>
      <t xml:space="preserve"> based on employee bonuses (</t>
    </r>
    <r>
      <rPr>
        <b/>
        <sz val="12"/>
        <color rgb="FFFF0000"/>
        <rFont val="Roboto"/>
      </rPr>
      <t>O3:O6</t>
    </r>
    <r>
      <rPr>
        <sz val="12"/>
        <color theme="1"/>
        <rFont val="Roboto"/>
      </rPr>
      <t>) so that the yellow-highlighted ones appear at the top.</t>
    </r>
  </si>
  <si>
    <r>
      <t xml:space="preserve">Insert a column to the </t>
    </r>
    <r>
      <rPr>
        <b/>
        <sz val="12"/>
        <color theme="1"/>
        <rFont val="Roboto"/>
      </rPr>
      <t>right</t>
    </r>
    <r>
      <rPr>
        <sz val="12"/>
        <color theme="1"/>
        <rFont val="Roboto"/>
      </rPr>
      <t xml:space="preserve"> of column </t>
    </r>
    <r>
      <rPr>
        <b/>
        <sz val="12"/>
        <color rgb="FFFF0000"/>
        <rFont val="Roboto"/>
      </rPr>
      <t>G</t>
    </r>
    <r>
      <rPr>
        <sz val="12"/>
        <color theme="1"/>
        <rFont val="Roboto"/>
      </rPr>
      <t xml:space="preserve">. Add the title </t>
    </r>
    <r>
      <rPr>
        <b/>
        <sz val="12"/>
        <color rgb="FFFF0000"/>
        <rFont val="Roboto"/>
      </rPr>
      <t>Location</t>
    </r>
    <r>
      <rPr>
        <sz val="12"/>
        <color theme="1"/>
        <rFont val="Roboto"/>
      </rPr>
      <t>. (Note that many of the cell references in earlier steps will change once you have entered a new column.)</t>
    </r>
  </si>
  <si>
    <t>7896-B</t>
  </si>
  <si>
    <t>7897-A</t>
  </si>
  <si>
    <t>7898-A</t>
  </si>
  <si>
    <t>7899-L</t>
  </si>
  <si>
    <t>7900-S</t>
  </si>
  <si>
    <t>7901-P</t>
  </si>
  <si>
    <t>7902-W</t>
  </si>
  <si>
    <t>7903-A</t>
  </si>
  <si>
    <t>7904-O</t>
  </si>
  <si>
    <t>7905-B</t>
  </si>
  <si>
    <t>7906-L</t>
  </si>
  <si>
    <t>7907-A</t>
  </si>
  <si>
    <t>7908-P</t>
  </si>
  <si>
    <t>7909-O</t>
  </si>
  <si>
    <t>7910-P</t>
  </si>
  <si>
    <t>7911-O</t>
  </si>
  <si>
    <t>7912-B</t>
  </si>
  <si>
    <t>7913-O</t>
  </si>
  <si>
    <t>7914-O</t>
  </si>
  <si>
    <t>7915-P</t>
  </si>
  <si>
    <t>7916-W</t>
  </si>
  <si>
    <t>7917-A</t>
  </si>
  <si>
    <t>7918-O</t>
  </si>
  <si>
    <t>7919-B</t>
  </si>
  <si>
    <t>7920-L</t>
  </si>
  <si>
    <t>7921-S</t>
  </si>
  <si>
    <t>7922-A</t>
  </si>
  <si>
    <t>7923-A</t>
  </si>
  <si>
    <t>7924-A</t>
  </si>
  <si>
    <t>7925-O</t>
  </si>
  <si>
    <t>7926-B</t>
  </si>
  <si>
    <t>7927-L</t>
  </si>
  <si>
    <t>7928-S</t>
  </si>
  <si>
    <t>7929-P</t>
  </si>
  <si>
    <t>7930-W</t>
  </si>
  <si>
    <t>7931-A</t>
  </si>
  <si>
    <t>7932-O</t>
  </si>
  <si>
    <t>7933-B</t>
  </si>
  <si>
    <t>7934-W</t>
  </si>
  <si>
    <t>Location</t>
  </si>
  <si>
    <t>Boston</t>
  </si>
  <si>
    <t>Amherst</t>
  </si>
  <si>
    <t>Friday</t>
  </si>
  <si>
    <t>Wednesday</t>
  </si>
  <si>
    <t>Thursday</t>
  </si>
  <si>
    <t>Saturday</t>
  </si>
  <si>
    <t>Tuesday</t>
  </si>
  <si>
    <t>Monday</t>
  </si>
  <si>
    <t>Questions</t>
  </si>
  <si>
    <t>Score</t>
  </si>
  <si>
    <t>Max Points</t>
  </si>
  <si>
    <t>Feedback</t>
  </si>
  <si>
    <t>1: Navigate to cell A41 and clear its value.</t>
  </si>
  <si>
    <t>Check to make sure that your cell(s) are using the following font: Bernard MT Condensed</t>
  </si>
  <si>
    <t>2: Navigate to the range M2:M6 and remove all text formatting from the selected cells.</t>
  </si>
  <si>
    <t>Check to make sure that you applied the border type [Outside] to cells [I10:K14].</t>
  </si>
  <si>
    <t>3: Remove all borders from the entire worksheet.</t>
  </si>
  <si>
    <t>4: AutoFit all columns in your worksheet to adjust their height based on the content.</t>
  </si>
  <si>
    <t>5: AutoFit all rows in your worksheet to adjust their height based on the content.</t>
  </si>
  <si>
    <t>6: Align all the cell content in your sheet to the left.</t>
  </si>
  <si>
    <t>7: In cell C4, edit the content to correctly display the word "Apples."</t>
  </si>
  <si>
    <t>8: Navigate to cell B2 and type the value 7896 in the cell.</t>
  </si>
  <si>
    <t>9: Use the fill handle to fill the range B5:B40 with a series, ensuring each item has a unique item number associated with it. 
The last item number is 7934.</t>
  </si>
  <si>
    <t>10: Navigate to cell D2 and type the Transaction Reference as "7896-B," which combines the item number and the first letter of the item. Then, use Flash Fill to automatically fill the remainder of the column with the correct references.</t>
  </si>
  <si>
    <t>Check to make sure your cells contain the correct values.</t>
  </si>
  <si>
    <t>11: Use the default custom list to autofill the range I3:I8 with the days of the week.</t>
  </si>
  <si>
    <t>Check to make sure you're referencing the correct cells.</t>
  </si>
  <si>
    <t>12: In cell J16, calculate the average Sale Amount of all quantities sold. This information can be found in column E.</t>
  </si>
  <si>
    <t>13: In cell J18, calculate the maximum sale amount of of all quantities sold.</t>
  </si>
  <si>
    <t>14: In cell J20, calculate the minimum sale amount of all quantities sold.</t>
  </si>
  <si>
    <t>15: In cell J22, calculate the total sale amount of all quantities sold.</t>
  </si>
  <si>
    <t>16: In K11, enter a formula to calculate the total percentage by dividing the quantity sold for each salesperson by the sum of the total sales amount.</t>
  </si>
  <si>
    <t>17: Drag the formula from K11 to fill the range K11:K14. Make sure your values are correct.</t>
  </si>
  <si>
    <t>18: In J24, use the appropriate function to count the number of salespeople. 
Decide whether to use the COUNT function or the COUNTA function.</t>
  </si>
  <si>
    <t>19: In J26, use the same logic as above to count the number of transactions.</t>
  </si>
  <si>
    <t>20: Sort the items in column C (ascending order - A to Z). Don't forget to expand your selection.</t>
  </si>
  <si>
    <t>21: Sort the number of transactions in J2:J8 from smallest to largest.</t>
  </si>
  <si>
    <t>22: Sort employee bonuses (O3:O6) so that the yellow-highlighted ones appear at the top.</t>
  </si>
  <si>
    <t>24: In cell J28, enter the current date and time.</t>
  </si>
  <si>
    <t>25: Insert a column on the left of column G. Add the title "Location"</t>
  </si>
  <si>
    <t>26: Start by entering the cities Boston and Amherst, then create a dropdown menu for the third entry to allow selecting one of the two options.</t>
  </si>
  <si>
    <t>26: Select Boston.</t>
  </si>
  <si>
    <t>27: In cell K30, enter a SUMPRODUCT function to calculate the total profit (quantities x sales amount).</t>
  </si>
  <si>
    <t>28: Copy the range K11:K14 and use Paste Special to paste the values into Q3:Q6.</t>
  </si>
  <si>
    <t>29: Use the TRANSPOSE function to transpose the data to N11, so that the days of the week become your headers. 
Autofit columns N all the way to U.</t>
  </si>
  <si>
    <t>30: Using a formula, display the formulas in L16:L30 in column L.</t>
  </si>
  <si>
    <t>Total Score</t>
  </si>
  <si>
    <t>70.3704%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</si>
</sst>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_);\(&quot;$&quot;#,##0\)"/>
    <numFmt numFmtId="165" formatCode="&quot;$&quot;#,##0_);[Red]\(&quot;$&quot;#,##0\)"/>
    <numFmt numFmtId="166" formatCode="_(&quot;$&quot;* #,##0.00_);_(&quot;$&quot;* \(#,##0.00\);_(&quot;$&quot;* &quot;-&quot;??_);_(@_)"/>
    <numFmt numFmtId="167" formatCode="dd\-mm\-yy\ h:mm;@"/>
  </numFmts>
  <fonts count="46">
    <font>
      <sz val="11"/>
      <color theme="1"/>
      <name val="Calibri"/>
      <family val="2"/>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B744D"/>
      <name val="Calibri"/>
      <family val="2"/>
      <scheme val="minor"/>
    </font>
    <font>
      <sz val="11"/>
      <color theme="1"/>
      <name val="Calibri"/>
      <family val="2"/>
      <scheme val="minor"/>
    </font>
    <font>
      <sz val="72"/>
      <color theme="0"/>
      <name val="Calibri Light"/>
      <family val="2"/>
      <scheme val="major"/>
    </font>
    <font>
      <sz val="17"/>
      <color theme="0"/>
      <name val="Calibri"/>
      <family val="2"/>
      <scheme val="minor"/>
    </font>
    <font>
      <sz val="11"/>
      <color theme="0"/>
      <name val="Calibri"/>
      <family val="2"/>
      <scheme val="minor"/>
    </font>
    <font>
      <b/>
      <sz val="11"/>
      <color theme="1"/>
      <name val="Calibri"/>
      <family val="2"/>
      <scheme val="minor"/>
    </font>
    <font>
      <sz val="11"/>
      <name val="Calibri"/>
      <family val="2"/>
    </font>
    <font>
      <sz val="11"/>
      <color theme="1"/>
      <name val="Roboto"/>
    </font>
    <font>
      <b/>
      <sz val="11"/>
      <color theme="1"/>
      <name val="Roboto"/>
    </font>
    <font>
      <sz val="11"/>
      <name val="Roboto"/>
    </font>
    <font>
      <sz val="20"/>
      <color theme="1"/>
      <name val="Aptos"/>
      <family val="2"/>
    </font>
    <font>
      <b/>
      <sz val="20"/>
      <color theme="0"/>
      <name val="Futura"/>
      <family val="2"/>
    </font>
    <font>
      <sz val="18"/>
      <color theme="1"/>
      <name val="Roboto"/>
    </font>
    <font>
      <sz val="12"/>
      <color theme="1"/>
      <name val="Aptos"/>
      <family val="2"/>
    </font>
    <font>
      <b/>
      <sz val="12"/>
      <color theme="1"/>
      <name val="Robotech"/>
    </font>
    <font>
      <b/>
      <sz val="24"/>
      <color theme="0"/>
      <name val="Futura"/>
      <family val="2"/>
    </font>
    <font>
      <sz val="20"/>
      <color theme="1"/>
      <name val="Calibri"/>
      <family val="2"/>
      <scheme val="minor"/>
    </font>
    <font>
      <b/>
      <sz val="18"/>
      <color theme="0"/>
      <name val="Futura"/>
      <family val="2"/>
    </font>
    <font>
      <sz val="16"/>
      <name val="Roboto"/>
    </font>
    <font>
      <i/>
      <sz val="11"/>
      <name val="Roboto"/>
    </font>
    <font>
      <b/>
      <sz val="11"/>
      <name val="Roboto"/>
    </font>
    <font>
      <b/>
      <sz val="26"/>
      <color theme="0"/>
      <name val="Futura"/>
      <family val="2"/>
    </font>
    <font>
      <sz val="12"/>
      <color theme="1"/>
      <name val="Roboto"/>
    </font>
    <font>
      <u/>
      <sz val="20"/>
      <color theme="10"/>
      <name val="Aptos"/>
      <family val="2"/>
    </font>
    <font>
      <b/>
      <sz val="12"/>
      <name val="Aptos"/>
      <family val="2"/>
    </font>
    <font>
      <sz val="12"/>
      <color theme="1"/>
      <name val="Calibri"/>
      <family val="2"/>
    </font>
    <font>
      <b/>
      <sz val="12"/>
      <name val="Roboto"/>
    </font>
    <font>
      <b/>
      <sz val="12"/>
      <color theme="0"/>
      <name val="Roboto"/>
    </font>
    <font>
      <sz val="12"/>
      <color theme="7" tint="-0.499984740745262"/>
      <name val="Roboto"/>
    </font>
    <font>
      <b/>
      <sz val="14"/>
      <color theme="0"/>
      <name val="Roboto"/>
    </font>
    <font>
      <b/>
      <sz val="12"/>
      <color theme="1"/>
      <name val="Roboto"/>
    </font>
    <font>
      <sz val="12"/>
      <name val="Roboto"/>
    </font>
    <font>
      <b/>
      <sz val="12"/>
      <color rgb="FFFF0000"/>
      <name val="Roboto"/>
    </font>
    <font>
      <u/>
      <sz val="12"/>
      <color theme="1"/>
      <name val="Roboto"/>
    </font>
    <font>
      <b/>
      <sz val="12"/>
      <color rgb="FF833C0B"/>
      <name val="Roboto"/>
    </font>
    <font>
      <sz val="12"/>
      <color rgb="FFFFFFFF"/>
      <name val="Arial"/>
      <family val="2"/>
      <charset val="238"/>
    </font>
    <font>
      <sz val="8"/>
      <name val="Calibri"/>
      <family val="2"/>
    </font>
    <font>
      <sz val="14"/>
      <color rgb="FFFFFFFF"/>
      <name val="Calibri"/>
      <family val="2"/>
      <charset val="238"/>
    </font>
  </fonts>
  <fills count="17">
    <fill>
      <patternFill patternType="none"/>
    </fill>
    <fill>
      <patternFill patternType="gray125"/>
    </fill>
    <fill>
      <patternFill patternType="solid">
        <fgColor rgb="FF217346"/>
        <bgColor indexed="64"/>
      </patternFill>
    </fill>
    <fill>
      <patternFill patternType="solid">
        <fgColor rgb="FF339966"/>
        <bgColor indexed="64"/>
      </patternFill>
    </fill>
    <fill>
      <patternFill patternType="solid">
        <fgColor theme="0" tint="-4.9989318521683403E-2"/>
        <bgColor indexed="64"/>
      </patternFill>
    </fill>
    <fill>
      <patternFill patternType="solid">
        <fgColor rgb="FFFFFF99"/>
        <bgColor indexed="64"/>
      </patternFill>
    </fill>
    <fill>
      <patternFill patternType="solid">
        <fgColor rgb="FFFFFF00"/>
        <bgColor indexed="64"/>
      </patternFill>
    </fill>
    <fill>
      <patternFill patternType="solid">
        <fgColor theme="2"/>
        <bgColor indexed="64"/>
      </patternFill>
    </fill>
    <fill>
      <patternFill patternType="solid">
        <fgColor theme="2"/>
        <bgColor indexed="24"/>
      </patternFill>
    </fill>
    <fill>
      <patternFill patternType="solid">
        <fgColor rgb="FFBC1F36"/>
        <bgColor indexed="64"/>
      </patternFill>
    </fill>
    <fill>
      <patternFill patternType="solid">
        <fgColor rgb="FFED203F"/>
        <bgColor indexed="64"/>
      </patternFill>
    </fill>
    <fill>
      <patternFill patternType="solid">
        <fgColor rgb="FF001838"/>
        <bgColor indexed="64"/>
      </patternFill>
    </fill>
    <fill>
      <patternFill patternType="solid">
        <fgColor theme="0"/>
        <bgColor indexed="64"/>
      </patternFill>
    </fill>
    <fill>
      <patternFill patternType="solid">
        <fgColor rgb="FFED203F"/>
        <bgColor auto="1"/>
      </patternFill>
    </fill>
    <fill>
      <patternFill patternType="solid">
        <fgColor rgb="FFBF1F36"/>
        <bgColor indexed="64"/>
      </patternFill>
    </fill>
    <fill>
      <patternFill patternType="solid">
        <fgColor rgb="FF87CEFA"/>
      </patternFill>
    </fill>
    <fill>
      <patternFill patternType="solid">
        <fgColor rgb="FFFF0000"/>
      </patternFill>
    </fill>
  </fills>
  <borders count="25">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double">
        <color rgb="FF000000"/>
      </top>
      <bottom/>
      <diagonal/>
    </border>
  </borders>
  <cellStyleXfs count="33">
    <xf numFmtId="0" fontId="0" fillId="0" borderId="0"/>
    <xf numFmtId="0" fontId="8" fillId="0" borderId="0" applyFill="0" applyBorder="0">
      <alignment wrapText="1"/>
    </xf>
    <xf numFmtId="0" fontId="9" fillId="0" borderId="0"/>
    <xf numFmtId="0" fontId="10" fillId="2" borderId="0" applyNumberFormat="0" applyBorder="0" applyProtection="0">
      <alignment horizontal="left" indent="1"/>
    </xf>
    <xf numFmtId="0" fontId="11" fillId="2" borderId="0" applyNumberFormat="0" applyProtection="0">
      <alignment horizontal="left" wrapText="1" indent="4"/>
    </xf>
    <xf numFmtId="0" fontId="8" fillId="2" borderId="0" applyNumberFormat="0" applyProtection="0">
      <alignment horizontal="left" wrapText="1" indent="4"/>
    </xf>
    <xf numFmtId="0" fontId="12" fillId="0" borderId="0"/>
    <xf numFmtId="0" fontId="12" fillId="3" borderId="0" applyNumberFormat="0" applyBorder="0" applyProtection="0"/>
    <xf numFmtId="0" fontId="9" fillId="4" borderId="0"/>
    <xf numFmtId="0" fontId="9" fillId="5" borderId="1"/>
    <xf numFmtId="0" fontId="9" fillId="4" borderId="2"/>
    <xf numFmtId="0" fontId="7" fillId="0" borderId="0"/>
    <xf numFmtId="0" fontId="7" fillId="4" borderId="0"/>
    <xf numFmtId="0" fontId="7" fillId="5" borderId="1"/>
    <xf numFmtId="0" fontId="7" fillId="4" borderId="2"/>
    <xf numFmtId="0" fontId="6" fillId="0" borderId="0"/>
    <xf numFmtId="0" fontId="5" fillId="4" borderId="0"/>
    <xf numFmtId="0" fontId="5" fillId="5" borderId="1"/>
    <xf numFmtId="0" fontId="5" fillId="4" borderId="2"/>
    <xf numFmtId="0" fontId="4" fillId="0" borderId="0"/>
    <xf numFmtId="0" fontId="4" fillId="4" borderId="0"/>
    <xf numFmtId="0" fontId="4" fillId="5" borderId="1"/>
    <xf numFmtId="0" fontId="4" fillId="0" borderId="3" applyNumberFormat="0" applyFont="0" applyFill="0" applyAlignment="0"/>
    <xf numFmtId="0" fontId="4" fillId="4" borderId="2"/>
    <xf numFmtId="0" fontId="13" fillId="0" borderId="0" applyNumberFormat="0" applyFill="0" applyBorder="0" applyAlignment="0" applyProtection="0"/>
    <xf numFmtId="164" fontId="3" fillId="0" borderId="0" applyFont="0" applyFill="0" applyBorder="0" applyAlignment="0" applyProtection="0"/>
    <xf numFmtId="14" fontId="3" fillId="0" borderId="0" applyFont="0" applyFill="0" applyBorder="0" applyAlignment="0"/>
    <xf numFmtId="165" fontId="3" fillId="6" borderId="0" applyFont="0" applyBorder="0" applyAlignment="0"/>
    <xf numFmtId="0" fontId="2" fillId="0" borderId="0"/>
    <xf numFmtId="0" fontId="18" fillId="0" borderId="0"/>
    <xf numFmtId="0" fontId="1" fillId="0" borderId="0"/>
    <xf numFmtId="0" fontId="24" fillId="0" borderId="0"/>
    <xf numFmtId="0" fontId="31" fillId="0" borderId="0" applyNumberFormat="0" applyFill="0" applyBorder="0" applyAlignment="0" applyProtection="0"/>
  </cellStyleXfs>
  <cellXfs count="94">
    <xf numFmtId="0" fontId="0" fillId="0" borderId="0" xfId="0"/>
    <xf numFmtId="2" fontId="14" fillId="0" borderId="0" xfId="0" applyNumberFormat="1" applyFont="1"/>
    <xf numFmtId="0" fontId="14" fillId="0" borderId="0" xfId="0" applyFont="1"/>
    <xf numFmtId="0" fontId="15" fillId="0" borderId="0" xfId="28" applyFont="1" applyAlignment="1">
      <alignment vertical="center"/>
    </xf>
    <xf numFmtId="0" fontId="16" fillId="0" borderId="0" xfId="28" applyFont="1" applyAlignment="1">
      <alignment horizontal="center" vertical="center"/>
    </xf>
    <xf numFmtId="0" fontId="15" fillId="0" borderId="0" xfId="28" applyFont="1" applyAlignment="1">
      <alignment horizontal="center" vertical="center"/>
    </xf>
    <xf numFmtId="0" fontId="17" fillId="0" borderId="0" xfId="28" applyFont="1" applyAlignment="1">
      <alignment vertical="center"/>
    </xf>
    <xf numFmtId="0" fontId="21" fillId="0" borderId="0" xfId="29" applyFont="1"/>
    <xf numFmtId="0" fontId="22" fillId="0" borderId="0" xfId="29" applyFont="1" applyAlignment="1">
      <alignment wrapText="1"/>
    </xf>
    <xf numFmtId="0" fontId="23" fillId="10" borderId="0" xfId="30" applyFont="1" applyFill="1" applyAlignment="1">
      <alignment horizontal="centerContinuous" vertical="center" wrapText="1"/>
    </xf>
    <xf numFmtId="0" fontId="17" fillId="0" borderId="0" xfId="28" applyFont="1" applyAlignment="1">
      <alignment horizontal="left" vertical="center"/>
    </xf>
    <xf numFmtId="0" fontId="15" fillId="0" borderId="0" xfId="28" applyFont="1" applyAlignment="1">
      <alignment horizontal="left" vertical="center"/>
    </xf>
    <xf numFmtId="0" fontId="24" fillId="0" borderId="0" xfId="31"/>
    <xf numFmtId="0" fontId="19" fillId="11" borderId="11" xfId="30" applyFont="1" applyFill="1" applyBorder="1" applyAlignment="1">
      <alignment horizontal="centerContinuous" vertical="center"/>
    </xf>
    <xf numFmtId="0" fontId="25" fillId="11" borderId="11" xfId="30" applyFont="1" applyFill="1" applyBorder="1" applyAlignment="1">
      <alignment horizontal="centerContinuous" vertical="center"/>
    </xf>
    <xf numFmtId="0" fontId="27" fillId="0" borderId="0" xfId="28" applyFont="1" applyAlignment="1">
      <alignment vertical="center"/>
    </xf>
    <xf numFmtId="0" fontId="28" fillId="0" borderId="0" xfId="28" applyFont="1" applyAlignment="1">
      <alignment horizontal="left" vertical="center"/>
    </xf>
    <xf numFmtId="0" fontId="29" fillId="11" borderId="11" xfId="29" applyFont="1" applyFill="1" applyBorder="1" applyAlignment="1">
      <alignment horizontal="centerContinuous" vertical="center"/>
    </xf>
    <xf numFmtId="0" fontId="30" fillId="0" borderId="0" xfId="29" applyFont="1"/>
    <xf numFmtId="3" fontId="30" fillId="0" borderId="0" xfId="29" applyNumberFormat="1" applyFont="1"/>
    <xf numFmtId="0" fontId="23" fillId="10" borderId="0" xfId="29" applyFont="1" applyFill="1" applyAlignment="1">
      <alignment horizontal="centerContinuous" vertical="center" wrapText="1"/>
    </xf>
    <xf numFmtId="0" fontId="25" fillId="9" borderId="11" xfId="29" applyFont="1" applyFill="1" applyBorder="1" applyAlignment="1">
      <alignment horizontal="centerContinuous" vertical="center"/>
    </xf>
    <xf numFmtId="0" fontId="25" fillId="9" borderId="11" xfId="29" applyFont="1" applyFill="1" applyBorder="1" applyAlignment="1">
      <alignment horizontal="centerContinuous" vertical="center" wrapText="1"/>
    </xf>
    <xf numFmtId="0" fontId="18" fillId="0" borderId="0" xfId="29"/>
    <xf numFmtId="3" fontId="21" fillId="0" borderId="0" xfId="29" applyNumberFormat="1" applyFont="1"/>
    <xf numFmtId="0" fontId="20" fillId="0" borderId="11" xfId="29" applyFont="1" applyBorder="1" applyAlignment="1">
      <alignment horizontal="centerContinuous"/>
    </xf>
    <xf numFmtId="0" fontId="22" fillId="0" borderId="11" xfId="29" applyFont="1" applyBorder="1" applyAlignment="1">
      <alignment horizontal="centerContinuous" wrapText="1"/>
    </xf>
    <xf numFmtId="0" fontId="32" fillId="0" borderId="0" xfId="32" applyFont="1" applyFill="1" applyBorder="1" applyAlignment="1">
      <alignment vertical="top"/>
    </xf>
    <xf numFmtId="0" fontId="25" fillId="9" borderId="15" xfId="29" applyFont="1" applyFill="1" applyBorder="1" applyAlignment="1">
      <alignment horizontal="centerContinuous" vertical="center"/>
    </xf>
    <xf numFmtId="0" fontId="33" fillId="0" borderId="20" xfId="29" applyFont="1" applyBorder="1" applyAlignment="1">
      <alignment vertical="top" wrapText="1"/>
    </xf>
    <xf numFmtId="0" fontId="33" fillId="0" borderId="3" xfId="29" applyFont="1" applyBorder="1" applyAlignment="1">
      <alignment vertical="top" wrapText="1"/>
    </xf>
    <xf numFmtId="0" fontId="33" fillId="0" borderId="21" xfId="29" applyFont="1" applyBorder="1" applyAlignment="1">
      <alignment vertical="top" wrapText="1"/>
    </xf>
    <xf numFmtId="0" fontId="25" fillId="11" borderId="11" xfId="29" applyFont="1" applyFill="1" applyBorder="1" applyAlignment="1">
      <alignment horizontal="centerContinuous" vertical="center"/>
    </xf>
    <xf numFmtId="0" fontId="30" fillId="0" borderId="0" xfId="29" applyFont="1" applyAlignment="1">
      <alignment horizontal="center"/>
    </xf>
    <xf numFmtId="0" fontId="21" fillId="0" borderId="0" xfId="29" applyFont="1" applyAlignment="1">
      <alignment vertical="center"/>
    </xf>
    <xf numFmtId="0" fontId="35" fillId="9" borderId="22" xfId="29" applyFont="1" applyFill="1" applyBorder="1" applyAlignment="1">
      <alignment horizontal="center" vertical="center"/>
    </xf>
    <xf numFmtId="0" fontId="36" fillId="0" borderId="23" xfId="29" applyFont="1" applyBorder="1" applyAlignment="1">
      <alignment horizontal="center" vertical="center" wrapText="1"/>
    </xf>
    <xf numFmtId="0" fontId="35" fillId="0" borderId="0" xfId="29" applyFont="1"/>
    <xf numFmtId="3" fontId="35" fillId="0" borderId="0" xfId="29" applyNumberFormat="1" applyFont="1"/>
    <xf numFmtId="0" fontId="30" fillId="0" borderId="0" xfId="29" applyFont="1" applyAlignment="1">
      <alignment vertical="center"/>
    </xf>
    <xf numFmtId="0" fontId="30" fillId="0" borderId="0" xfId="29" applyFont="1" applyAlignment="1">
      <alignment horizontal="center" vertical="center"/>
    </xf>
    <xf numFmtId="3" fontId="30" fillId="0" borderId="0" xfId="29" applyNumberFormat="1" applyFont="1" applyAlignment="1">
      <alignment horizontal="center" vertical="center"/>
    </xf>
    <xf numFmtId="0" fontId="34" fillId="0" borderId="0" xfId="29" applyFont="1" applyAlignment="1">
      <alignment horizontal="left" vertical="center"/>
    </xf>
    <xf numFmtId="3" fontId="30" fillId="0" borderId="0" xfId="29" applyNumberFormat="1" applyFont="1" applyAlignment="1">
      <alignment vertical="center"/>
    </xf>
    <xf numFmtId="0" fontId="20" fillId="0" borderId="0" xfId="29" applyFont="1" applyAlignment="1">
      <alignment vertical="center"/>
    </xf>
    <xf numFmtId="0" fontId="39" fillId="0" borderId="0" xfId="29" applyFont="1" applyAlignment="1">
      <alignment vertical="center"/>
    </xf>
    <xf numFmtId="0" fontId="38" fillId="0" borderId="0" xfId="29" applyFont="1" applyAlignment="1">
      <alignment vertical="center"/>
    </xf>
    <xf numFmtId="0" fontId="37" fillId="13" borderId="22" xfId="29" applyFont="1" applyFill="1" applyBorder="1" applyAlignment="1">
      <alignment horizontal="center" vertical="center"/>
    </xf>
    <xf numFmtId="0" fontId="39" fillId="12" borderId="0" xfId="28" applyFont="1" applyFill="1" applyAlignment="1">
      <alignment horizontal="left" vertical="center"/>
    </xf>
    <xf numFmtId="0" fontId="30" fillId="0" borderId="0" xfId="0" applyFont="1" applyAlignment="1">
      <alignment vertical="center"/>
    </xf>
    <xf numFmtId="0" fontId="42" fillId="0" borderId="0" xfId="0" applyFont="1" applyAlignment="1">
      <alignment vertical="center"/>
    </xf>
    <xf numFmtId="0" fontId="15" fillId="0" borderId="0" xfId="0" applyFont="1" applyAlignment="1">
      <alignment vertical="center"/>
    </xf>
    <xf numFmtId="0" fontId="38" fillId="12" borderId="0" xfId="28" applyFont="1" applyFill="1" applyAlignment="1">
      <alignment horizontal="left" vertical="center"/>
    </xf>
    <xf numFmtId="0" fontId="18" fillId="0" borderId="0" xfId="29" applyAlignment="1">
      <alignment vertical="center"/>
    </xf>
    <xf numFmtId="0" fontId="15" fillId="12" borderId="0" xfId="28" applyFont="1" applyFill="1" applyAlignment="1">
      <alignment horizontal="center" vertical="center"/>
    </xf>
    <xf numFmtId="0" fontId="30" fillId="0" borderId="16" xfId="0" applyFont="1" applyBorder="1" applyAlignment="1">
      <alignment vertical="center"/>
    </xf>
    <xf numFmtId="0" fontId="33" fillId="0" borderId="17" xfId="29" applyFont="1" applyBorder="1" applyAlignment="1">
      <alignment vertical="center" wrapText="1"/>
    </xf>
    <xf numFmtId="0" fontId="33" fillId="0" borderId="18" xfId="29" applyFont="1" applyBorder="1" applyAlignment="1">
      <alignment vertical="center" wrapText="1"/>
    </xf>
    <xf numFmtId="0" fontId="30" fillId="0" borderId="7" xfId="0" applyFont="1" applyBorder="1" applyAlignment="1">
      <alignment vertical="center"/>
    </xf>
    <xf numFmtId="0" fontId="33" fillId="0" borderId="0" xfId="29" applyFont="1" applyAlignment="1">
      <alignment vertical="center" wrapText="1"/>
    </xf>
    <xf numFmtId="0" fontId="33" fillId="0" borderId="19" xfId="29" applyFont="1" applyBorder="1" applyAlignment="1">
      <alignment vertical="center" wrapText="1"/>
    </xf>
    <xf numFmtId="0" fontId="41" fillId="0" borderId="0" xfId="0" applyFont="1" applyAlignment="1">
      <alignment vertical="center"/>
    </xf>
    <xf numFmtId="0" fontId="43" fillId="0" borderId="0" xfId="0" applyFont="1"/>
    <xf numFmtId="0" fontId="35" fillId="14" borderId="0" xfId="15" applyFont="1" applyFill="1" applyAlignment="1">
      <alignment horizontal="left" vertical="center"/>
    </xf>
    <xf numFmtId="0" fontId="14" fillId="0" borderId="0" xfId="0" applyFont="1" applyAlignment="1">
      <alignment horizontal="left" vertical="center"/>
    </xf>
    <xf numFmtId="2" fontId="14" fillId="0" borderId="0" xfId="0" applyNumberFormat="1" applyFont="1" applyAlignment="1">
      <alignment horizontal="left" vertical="center"/>
    </xf>
    <xf numFmtId="0" fontId="17" fillId="7" borderId="0" xfId="0" applyFont="1" applyFill="1" applyAlignment="1">
      <alignment horizontal="left" vertical="center"/>
    </xf>
    <xf numFmtId="166" fontId="17" fillId="7" borderId="0" xfId="0" applyNumberFormat="1" applyFont="1" applyFill="1" applyAlignment="1">
      <alignment horizontal="left" vertical="center"/>
    </xf>
    <xf numFmtId="1" fontId="17" fillId="7" borderId="0" xfId="0" applyNumberFormat="1" applyFont="1" applyFill="1" applyAlignment="1">
      <alignment horizontal="left" vertical="center"/>
    </xf>
    <xf numFmtId="0" fontId="17" fillId="8" borderId="0" xfId="0" applyFont="1" applyFill="1" applyAlignment="1">
      <alignment horizontal="left" vertical="center"/>
    </xf>
    <xf numFmtId="0" fontId="0" fillId="0" borderId="0" xfId="0" applyAlignment="1">
      <alignment horizontal="left" vertical="center"/>
    </xf>
    <xf numFmtId="165" fontId="17" fillId="0" borderId="0" xfId="19" applyNumberFormat="1" applyFont="1" applyAlignment="1">
      <alignment horizontal="left" vertical="center"/>
    </xf>
    <xf numFmtId="165" fontId="17" fillId="6" borderId="0" xfId="27" applyFont="1" applyBorder="1" applyAlignment="1">
      <alignment horizontal="left" vertical="center"/>
    </xf>
    <xf numFmtId="1" fontId="17" fillId="8" borderId="0" xfId="0" applyNumberFormat="1" applyFont="1" applyFill="1" applyAlignment="1">
      <alignment horizontal="left" vertical="center"/>
    </xf>
    <xf numFmtId="1" fontId="14" fillId="8" borderId="0" xfId="0" applyNumberFormat="1" applyFont="1" applyFill="1" applyAlignment="1">
      <alignment horizontal="left" vertical="center"/>
    </xf>
    <xf numFmtId="0" fontId="17" fillId="0" borderId="0" xfId="0" applyFont="1" applyAlignment="1">
      <alignment horizontal="left" vertical="center"/>
    </xf>
    <xf numFmtId="167" fontId="14" fillId="7" borderId="0" xfId="0" applyNumberFormat="1" applyFont="1" applyFill="1" applyAlignment="1">
      <alignment horizontal="left" vertical="center"/>
    </xf>
    <xf numFmtId="0" fontId="45" fillId="15" borderId="0" xfId="0" applyFont="1" applyFill="1" applyAlignment="1">
      <alignment wrapText="1"/>
    </xf>
    <xf numFmtId="0" fontId="0" fillId="0" borderId="24" xfId="0" applyBorder="1" applyAlignment="1">
      <alignment wrapText="1"/>
    </xf>
    <xf numFmtId="0" fontId="0" fillId="0" borderId="0" xfId="0" applyAlignment="1">
      <alignment wrapText="1"/>
    </xf>
    <xf numFmtId="0" fontId="17" fillId="16" borderId="0" xfId="0" applyFont="1" applyFill="1" applyAlignment="1">
      <alignment horizontal="left" vertical="center"/>
    </xf>
    <xf numFmtId="1" fontId="14" fillId="16" borderId="0" xfId="0" applyNumberFormat="1" applyFont="1" applyFill="1" applyAlignment="1">
      <alignment horizontal="left" vertical="center"/>
    </xf>
    <xf numFmtId="9" fontId="14" fillId="16" borderId="0" xfId="0" applyNumberFormat="1" applyFont="1" applyFill="1" applyAlignment="1">
      <alignment horizontal="left" vertical="center"/>
    </xf>
    <xf numFmtId="0" fontId="26" fillId="0" borderId="12" xfId="28" applyFont="1" applyBorder="1" applyAlignment="1">
      <alignment horizontal="left" vertical="top" wrapText="1"/>
    </xf>
    <xf numFmtId="0" fontId="26" fillId="0" borderId="13" xfId="28" applyFont="1" applyBorder="1" applyAlignment="1">
      <alignment horizontal="left" vertical="top" wrapText="1"/>
    </xf>
    <xf numFmtId="0" fontId="26" fillId="0" borderId="14" xfId="28" applyFont="1" applyBorder="1" applyAlignment="1">
      <alignment horizontal="left" vertical="top" wrapText="1"/>
    </xf>
    <xf numFmtId="0" fontId="26" fillId="0" borderId="5" xfId="28" applyFont="1" applyBorder="1" applyAlignment="1">
      <alignment horizontal="left" vertical="top" wrapText="1"/>
    </xf>
    <xf numFmtId="0" fontId="26" fillId="0" borderId="4" xfId="28" applyFont="1" applyBorder="1" applyAlignment="1">
      <alignment horizontal="left" vertical="top" wrapText="1"/>
    </xf>
    <xf numFmtId="0" fontId="26" fillId="0" borderId="6" xfId="28" applyFont="1" applyBorder="1" applyAlignment="1">
      <alignment horizontal="left" vertical="top" wrapText="1"/>
    </xf>
    <xf numFmtId="0" fontId="19" fillId="9" borderId="7" xfId="29" applyFont="1" applyFill="1" applyBorder="1" applyAlignment="1">
      <alignment horizontal="center" vertical="center"/>
    </xf>
    <xf numFmtId="0" fontId="19" fillId="9" borderId="0" xfId="29" applyFont="1" applyFill="1" applyAlignment="1">
      <alignment horizontal="center" vertical="center"/>
    </xf>
    <xf numFmtId="0" fontId="20" fillId="0" borderId="8" xfId="29" applyFont="1" applyBorder="1" applyAlignment="1">
      <alignment horizontal="center"/>
    </xf>
    <xf numFmtId="0" fontId="20" fillId="0" borderId="9" xfId="29" applyFont="1" applyBorder="1" applyAlignment="1">
      <alignment horizontal="center"/>
    </xf>
    <xf numFmtId="0" fontId="20" fillId="0" borderId="10" xfId="29" applyFont="1" applyBorder="1" applyAlignment="1">
      <alignment horizontal="center"/>
    </xf>
  </cellXfs>
  <cellStyles count="33">
    <cellStyle name="Bottom Border" xfId="22" xr:uid="{EE707D35-69BD-4A9B-9996-ACA512BCC7AC}"/>
    <cellStyle name="Currency 2" xfId="25" xr:uid="{06A04AE2-4E1C-45FC-BACB-3DCA4DB7603A}"/>
    <cellStyle name="Date" xfId="26" xr:uid="{A5F67B2B-93BE-40C2-96E9-55699BFB4736}"/>
    <cellStyle name="GrayCell" xfId="8" xr:uid="{00000000-0005-0000-0000-000000000000}"/>
    <cellStyle name="GrayCell 2" xfId="12" xr:uid="{00000000-0005-0000-0000-000001000000}"/>
    <cellStyle name="GrayCell 2 2" xfId="16" xr:uid="{00000000-0005-0000-0000-000002000000}"/>
    <cellStyle name="GrayCell 3" xfId="20" xr:uid="{6A836342-3753-4B52-9C37-B3F77A8F44B1}"/>
    <cellStyle name="Heading 1 2" xfId="4" xr:uid="{00000000-0005-0000-0000-000003000000}"/>
    <cellStyle name="Heading 2 2" xfId="5" xr:uid="{00000000-0005-0000-0000-000004000000}"/>
    <cellStyle name="Heading 3 2" xfId="7" xr:uid="{00000000-0005-0000-0000-000005000000}"/>
    <cellStyle name="Heading 4 2" xfId="24" xr:uid="{A0B81041-0C70-401D-BD6A-D0E021C7CCAD}"/>
    <cellStyle name="Highlight" xfId="27" xr:uid="{45E68185-6FA2-44F7-8CA5-B31598DE230F}"/>
    <cellStyle name="Hiperłącze" xfId="32" builtinId="8"/>
    <cellStyle name="Normal 2" xfId="2" xr:uid="{00000000-0005-0000-0000-000008000000}"/>
    <cellStyle name="Normal 2 2" xfId="15" xr:uid="{00000000-0005-0000-0000-000009000000}"/>
    <cellStyle name="Normal 2 2 2" xfId="29" xr:uid="{0C0AE852-B4F0-416B-AF47-9F6A4E6616F2}"/>
    <cellStyle name="Normal 3" xfId="11" xr:uid="{00000000-0005-0000-0000-00000A000000}"/>
    <cellStyle name="Normal 3 2" xfId="28" xr:uid="{7D381F2D-51CF-473A-BFD1-DADAC0E4244E}"/>
    <cellStyle name="Normal 4" xfId="19" xr:uid="{878280DE-543B-4F97-9C1F-EED20285ADCF}"/>
    <cellStyle name="Normal 4 2" xfId="30" xr:uid="{9EE3A7A3-EBBD-4D36-B762-2407E8C1B1B6}"/>
    <cellStyle name="Normal 4 2 2" xfId="31" xr:uid="{A6561478-AF09-44AF-A637-6C16EC0DBF6A}"/>
    <cellStyle name="Normalny" xfId="0" builtinId="0"/>
    <cellStyle name="OrangeBorder" xfId="10" xr:uid="{00000000-0005-0000-0000-00000B000000}"/>
    <cellStyle name="OrangeBorder 2" xfId="14" xr:uid="{00000000-0005-0000-0000-00000C000000}"/>
    <cellStyle name="OrangeBorder 3" xfId="18" xr:uid="{00000000-0005-0000-0000-00000D000000}"/>
    <cellStyle name="OrangeBorder 4" xfId="23" xr:uid="{F712E12B-5304-44E7-80EF-A5DF62BFA272}"/>
    <cellStyle name="Start Text" xfId="1" xr:uid="{00000000-0005-0000-0000-00000E000000}"/>
    <cellStyle name="Title 2" xfId="3" xr:uid="{00000000-0005-0000-0000-00000F000000}"/>
    <cellStyle name="YellowCell" xfId="9" xr:uid="{00000000-0005-0000-0000-000010000000}"/>
    <cellStyle name="YellowCell 2" xfId="13" xr:uid="{00000000-0005-0000-0000-000011000000}"/>
    <cellStyle name="YellowCell 2 2" xfId="17" xr:uid="{00000000-0005-0000-0000-000012000000}"/>
    <cellStyle name="YellowCell 3" xfId="21" xr:uid="{437D5972-6C5A-4415-AC45-32299D75F7CD}"/>
    <cellStyle name="z A Column text" xfId="6" xr:uid="{00000000-0005-0000-0000-000013000000}"/>
  </cellStyles>
  <dxfs count="19">
    <dxf>
      <font>
        <b val="0"/>
        <family val="2"/>
      </font>
      <alignment horizontal="left" vertical="center" textRotation="0" wrapText="0" indent="0" justifyLastLine="0" shrinkToFit="0" readingOrder="0"/>
    </dxf>
    <dxf>
      <font>
        <b val="0"/>
        <strike val="0"/>
        <outline val="0"/>
        <shadow val="0"/>
        <u val="none"/>
        <vertAlign val="baseline"/>
        <sz val="11"/>
        <color auto="1"/>
        <name val="Roboto"/>
        <scheme val="none"/>
      </font>
      <alignment horizontal="left" vertical="center" textRotation="0" wrapText="0" indent="0" justifyLastLine="0" shrinkToFit="0" readingOrder="0"/>
    </dxf>
    <dxf>
      <font>
        <b val="0"/>
        <strike val="0"/>
        <outline val="0"/>
        <shadow val="0"/>
        <u val="none"/>
        <vertAlign val="baseline"/>
        <sz val="11"/>
        <color auto="1"/>
        <name val="Roboto"/>
        <scheme val="none"/>
      </font>
      <alignment horizontal="left" vertical="center" textRotation="0" wrapText="0" indent="0" justifyLastLine="0" shrinkToFit="0" readingOrder="0"/>
    </dxf>
    <dxf>
      <font>
        <b val="0"/>
        <strike val="0"/>
        <outline val="0"/>
        <shadow val="0"/>
        <u val="none"/>
        <vertAlign val="baseline"/>
        <sz val="11"/>
        <color auto="1"/>
        <name val="Roboto"/>
        <scheme val="none"/>
      </font>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rgb="FFFFFF00"/>
          <bgColor rgb="FF000000"/>
        </patternFill>
      </fill>
    </dxf>
    <dxf>
      <font>
        <b val="0"/>
        <family val="2"/>
      </font>
      <alignment horizontal="left" vertical="center" textRotation="0" wrapText="0" indent="0" justifyLastLine="0" shrinkToFit="0" readingOrder="0"/>
    </dxf>
    <dxf>
      <font>
        <b val="0"/>
        <strike val="0"/>
        <outline val="0"/>
        <shadow val="0"/>
        <u val="none"/>
        <vertAlign val="baseline"/>
        <sz val="11"/>
        <color auto="1"/>
        <name val="Roboto"/>
        <scheme val="none"/>
      </font>
      <alignment horizontal="left"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Roboto"/>
        <scheme val="none"/>
      </font>
      <fill>
        <patternFill patternType="solid">
          <fgColor indexed="64"/>
          <bgColor rgb="FFBF1F36"/>
        </patternFill>
      </fill>
      <alignment horizontal="left" vertical="center" textRotation="0" wrapText="0" indent="0" justifyLastLine="0" shrinkToFit="0" readingOrder="0"/>
      <border diagonalUp="0" diagonalDown="0" outline="0">
        <left style="medium">
          <color indexed="64"/>
        </left>
        <right style="medium">
          <color indexed="64"/>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fill>
        <patternFill>
          <bgColor rgb="FF227447"/>
        </patternFill>
      </fill>
      <border>
        <top style="double">
          <color theme="1"/>
        </top>
      </border>
    </dxf>
    <dxf>
      <font>
        <b/>
        <color theme="0"/>
      </font>
      <fill>
        <patternFill patternType="solid">
          <fgColor theme="9"/>
          <bgColor rgb="FF227447"/>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3" defaultTableStyle="TableStyleMedium2" defaultPivotStyle="PivotStyleLight16">
    <tableStyle name="CustomTableStyle" pivot="0" count="2" xr9:uid="{C9A3339A-5CC3-4804-8645-41C3BCDABFC1}">
      <tableStyleElement type="headerRow" dxfId="18"/>
      <tableStyleElement type="firstRowStripe" dxfId="17"/>
    </tableStyle>
    <tableStyle name="Exccel UI"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Invisible" pivot="0" table="0" count="0" xr9:uid="{5D0B5217-1118-46D2-81B4-35C6544175DA}"/>
  </tableStyles>
  <colors>
    <mruColors>
      <color rgb="FF217346"/>
      <color rgb="FF008000"/>
      <color rgb="FFF4B183"/>
      <color rgb="FFE2F0D9"/>
      <color rgb="FF3B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mecc.college/certificate-of-completion/" TargetMode="External"/><Relationship Id="rId1" Type="http://schemas.openxmlformats.org/officeDocument/2006/relationships/hyperlink" Target="https://mecc.college/job-board/" TargetMode="External"/><Relationship Id="rId6" Type="http://schemas.openxmlformats.org/officeDocument/2006/relationships/image" Target="../media/image3.png"/><Relationship Id="rId5" Type="http://schemas.openxmlformats.org/officeDocument/2006/relationships/hyperlink" Target="https://www.instagram.com/excel.ninja/" TargetMode="External"/><Relationship Id="rId4" Type="http://schemas.openxmlformats.org/officeDocument/2006/relationships/image" Target="../media/image2.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19</xdr:col>
      <xdr:colOff>0</xdr:colOff>
      <xdr:row>10</xdr:row>
      <xdr:rowOff>9524</xdr:rowOff>
    </xdr:from>
    <xdr:to>
      <xdr:col>23</xdr:col>
      <xdr:colOff>0</xdr:colOff>
      <xdr:row>12</xdr:row>
      <xdr:rowOff>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F56ABBBD-028E-481E-9C27-39A8F01C956C}"/>
            </a:ext>
          </a:extLst>
        </xdr:cNvPr>
        <xdr:cNvSpPr/>
      </xdr:nvSpPr>
      <xdr:spPr>
        <a:xfrm>
          <a:off x="13306425" y="3441699"/>
          <a:ext cx="3048000" cy="1511301"/>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a:latin typeface="FUTURA MEDIUM" panose="020B0602020204020303" pitchFamily="34" charset="-79"/>
              <a:cs typeface="FUTURA MEDIUM" panose="020B0602020204020303" pitchFamily="34" charset="-79"/>
            </a:rPr>
            <a:t>Job Postings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13</xdr:row>
      <xdr:rowOff>12698</xdr:rowOff>
    </xdr:from>
    <xdr:to>
      <xdr:col>23</xdr:col>
      <xdr:colOff>0</xdr:colOff>
      <xdr:row>15</xdr:row>
      <xdr:rowOff>-1</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C026DB3B-B526-4306-A271-B8B0A9B4196E}"/>
            </a:ext>
          </a:extLst>
        </xdr:cNvPr>
        <xdr:cNvSpPr/>
      </xdr:nvSpPr>
      <xdr:spPr>
        <a:xfrm>
          <a:off x="13306425" y="5153023"/>
          <a:ext cx="3048000" cy="1733551"/>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More About </a:t>
          </a:r>
        </a:p>
        <a:p>
          <a:pPr algn="ctr"/>
          <a:r>
            <a:rPr lang="en-US" sz="2000" b="1" baseline="0">
              <a:latin typeface="FUTURA MEDIUM" panose="020B0602020204020303" pitchFamily="34" charset="-79"/>
              <a:cs typeface="FUTURA MEDIUM" panose="020B0602020204020303" pitchFamily="34" charset="-79"/>
            </a:rPr>
            <a:t>MECC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editAs="oneCell">
    <xdr:from>
      <xdr:col>1</xdr:col>
      <xdr:colOff>1</xdr:colOff>
      <xdr:row>1</xdr:row>
      <xdr:rowOff>18142</xdr:rowOff>
    </xdr:from>
    <xdr:to>
      <xdr:col>11</xdr:col>
      <xdr:colOff>754500</xdr:colOff>
      <xdr:row>7</xdr:row>
      <xdr:rowOff>136071</xdr:rowOff>
    </xdr:to>
    <xdr:pic>
      <xdr:nvPicPr>
        <xdr:cNvPr id="4" name="Picture 3">
          <a:extLst>
            <a:ext uri="{FF2B5EF4-FFF2-40B4-BE49-F238E27FC236}">
              <a16:creationId xmlns:a16="http://schemas.microsoft.com/office/drawing/2014/main" id="{1409DFDC-372B-4966-B62C-3740671B9F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71476" y="208642"/>
          <a:ext cx="8371324" cy="2403929"/>
        </a:xfrm>
        <a:prstGeom prst="rect">
          <a:avLst/>
        </a:prstGeom>
      </xdr:spPr>
    </xdr:pic>
    <xdr:clientData/>
  </xdr:twoCellAnchor>
  <xdr:twoCellAnchor editAs="oneCell">
    <xdr:from>
      <xdr:col>14</xdr:col>
      <xdr:colOff>0</xdr:colOff>
      <xdr:row>3</xdr:row>
      <xdr:rowOff>92234</xdr:rowOff>
    </xdr:from>
    <xdr:to>
      <xdr:col>17</xdr:col>
      <xdr:colOff>201706</xdr:colOff>
      <xdr:row>9</xdr:row>
      <xdr:rowOff>149679</xdr:rowOff>
    </xdr:to>
    <xdr:pic>
      <xdr:nvPicPr>
        <xdr:cNvPr id="9" name="Picture 8">
          <a:extLst>
            <a:ext uri="{FF2B5EF4-FFF2-40B4-BE49-F238E27FC236}">
              <a16:creationId xmlns:a16="http://schemas.microsoft.com/office/drawing/2014/main" id="{64DF8610-E23B-42FC-9508-A8511759531E}"/>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b="23377"/>
        <a:stretch/>
      </xdr:blipFill>
      <xdr:spPr>
        <a:xfrm>
          <a:off x="9878786" y="1044734"/>
          <a:ext cx="2487706" cy="2343445"/>
        </a:xfrm>
        <a:prstGeom prst="rect">
          <a:avLst/>
        </a:prstGeom>
      </xdr:spPr>
    </xdr:pic>
    <xdr:clientData/>
  </xdr:twoCellAnchor>
  <xdr:oneCellAnchor>
    <xdr:from>
      <xdr:col>3</xdr:col>
      <xdr:colOff>421822</xdr:colOff>
      <xdr:row>14</xdr:row>
      <xdr:rowOff>258536</xdr:rowOff>
    </xdr:from>
    <xdr:ext cx="6096000" cy="1360714"/>
    <xdr:sp macro="" textlink="">
      <xdr:nvSpPr>
        <xdr:cNvPr id="10" name="TextBox 9">
          <a:hlinkClick xmlns:r="http://schemas.openxmlformats.org/officeDocument/2006/relationships" r:id="rId5"/>
          <a:extLst>
            <a:ext uri="{FF2B5EF4-FFF2-40B4-BE49-F238E27FC236}">
              <a16:creationId xmlns:a16="http://schemas.microsoft.com/office/drawing/2014/main" id="{72A1F9E1-551A-4C72-BFCA-1D5EDAB543D7}"/>
            </a:ext>
          </a:extLst>
        </xdr:cNvPr>
        <xdr:cNvSpPr txBox="1"/>
      </xdr:nvSpPr>
      <xdr:spPr>
        <a:xfrm>
          <a:off x="2313215" y="5783036"/>
          <a:ext cx="6096000" cy="13607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3200" b="1">
              <a:solidFill>
                <a:srgbClr val="FF0000"/>
              </a:solidFill>
            </a:rPr>
            <a:t>Follow:</a:t>
          </a:r>
          <a:r>
            <a:rPr lang="en-US" sz="3200" b="1"/>
            <a:t> </a:t>
          </a:r>
          <a:r>
            <a:rPr lang="en-US" sz="3200" b="1">
              <a:solidFill>
                <a:srgbClr val="00B050"/>
              </a:solidFill>
            </a:rPr>
            <a:t>Excel.Ninja</a:t>
          </a:r>
          <a:r>
            <a:rPr lang="en-US" sz="3200" b="1">
              <a:solidFill>
                <a:sysClr val="windowText" lastClr="000000"/>
              </a:solidFill>
            </a:rPr>
            <a:t> on Instagram</a:t>
          </a:r>
        </a:p>
      </xdr:txBody>
    </xdr:sp>
    <xdr:clientData/>
  </xdr:oneCellAnchor>
  <xdr:twoCellAnchor editAs="oneCell">
    <xdr:from>
      <xdr:col>1</xdr:col>
      <xdr:colOff>391432</xdr:colOff>
      <xdr:row>14</xdr:row>
      <xdr:rowOff>0</xdr:rowOff>
    </xdr:from>
    <xdr:to>
      <xdr:col>3</xdr:col>
      <xdr:colOff>176211</xdr:colOff>
      <xdr:row>15</xdr:row>
      <xdr:rowOff>0</xdr:rowOff>
    </xdr:to>
    <xdr:pic>
      <xdr:nvPicPr>
        <xdr:cNvPr id="11" name="Picture 10">
          <a:hlinkClick xmlns:r="http://schemas.openxmlformats.org/officeDocument/2006/relationships" r:id="rId5"/>
          <a:extLst>
            <a:ext uri="{FF2B5EF4-FFF2-40B4-BE49-F238E27FC236}">
              <a16:creationId xmlns:a16="http://schemas.microsoft.com/office/drawing/2014/main" id="{8C08931E-60A2-48FC-89B4-16AF31171C57}"/>
            </a:ext>
          </a:extLst>
        </xdr:cNvPr>
        <xdr:cNvPicPr>
          <a:picLocks noChangeAspect="1"/>
        </xdr:cNvPicPr>
      </xdr:nvPicPr>
      <xdr:blipFill>
        <a:blip xmlns:r="http://schemas.openxmlformats.org/officeDocument/2006/relationships" r:embed="rId6"/>
        <a:stretch>
          <a:fillRect/>
        </a:stretch>
      </xdr:blipFill>
      <xdr:spPr>
        <a:xfrm>
          <a:off x="758825" y="5524500"/>
          <a:ext cx="1308779" cy="1360714"/>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212913</xdr:colOff>
      <xdr:row>4</xdr:row>
      <xdr:rowOff>14355</xdr:rowOff>
    </xdr:from>
    <xdr:to>
      <xdr:col>10</xdr:col>
      <xdr:colOff>0</xdr:colOff>
      <xdr:row>11</xdr:row>
      <xdr:rowOff>340230</xdr:rowOff>
    </xdr:to>
    <xdr:pic>
      <xdr:nvPicPr>
        <xdr:cNvPr id="2" name="Picture 1">
          <a:extLst>
            <a:ext uri="{FF2B5EF4-FFF2-40B4-BE49-F238E27FC236}">
              <a16:creationId xmlns:a16="http://schemas.microsoft.com/office/drawing/2014/main" id="{5D6BD594-6BC4-4798-84A1-D2DE663D9B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a:xfrm>
          <a:off x="216088" y="1230380"/>
          <a:ext cx="10518587" cy="2996050"/>
        </a:xfrm>
        <a:prstGeom prst="rect">
          <a:avLst/>
        </a:prstGeom>
      </xdr:spPr>
    </xdr:pic>
    <xdr:clientData/>
  </xdr:twoCellAnchor>
  <xdr:twoCellAnchor editAs="oneCell">
    <xdr:from>
      <xdr:col>11</xdr:col>
      <xdr:colOff>0</xdr:colOff>
      <xdr:row>5</xdr:row>
      <xdr:rowOff>136231</xdr:rowOff>
    </xdr:from>
    <xdr:to>
      <xdr:col>13</xdr:col>
      <xdr:colOff>0</xdr:colOff>
      <xdr:row>11</xdr:row>
      <xdr:rowOff>190501</xdr:rowOff>
    </xdr:to>
    <xdr:pic>
      <xdr:nvPicPr>
        <xdr:cNvPr id="3" name="Picture 2">
          <a:extLst>
            <a:ext uri="{FF2B5EF4-FFF2-40B4-BE49-F238E27FC236}">
              <a16:creationId xmlns:a16="http://schemas.microsoft.com/office/drawing/2014/main" id="{6F910B91-456A-440D-9F73-0D10F09740AD}"/>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b="23377"/>
        <a:stretch/>
      </xdr:blipFill>
      <xdr:spPr>
        <a:xfrm>
          <a:off x="12035118" y="1727466"/>
          <a:ext cx="2487706" cy="234027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9D70C2-DAD5-49E2-A990-45EE5BA5EDDD}" name="Sort3" displayName="Sort3" ref="N2:Q6" headerRowDxfId="9" dataDxfId="7" totalsRowDxfId="6" headerRowBorderDxfId="8" headerRowCellStyle="Normal 2 2">
  <sortState xmlns:xlrd2="http://schemas.microsoft.com/office/spreadsheetml/2017/richdata2" ref="N3:P6">
    <sortCondition sortBy="cellColor" ref="P3:P6" dxfId="5"/>
  </sortState>
  <tableColumns count="4">
    <tableColumn id="2" xr3:uid="{81A2481D-3F11-41EF-AEA0-59F95421709B}" name="Employee" dataDxfId="4"/>
    <tableColumn id="4" xr3:uid="{56D3192F-E0EB-4ABF-826E-EE468BC56082}" name="Hourly Wage" dataDxfId="3"/>
    <tableColumn id="5" xr3:uid="{A3DB2DA1-19BD-4556-8986-6EE39ACFD722}" name="Bonus" totalsRowFunction="sum" dataDxfId="2"/>
    <tableColumn id="1" xr3:uid="{60A4AD3A-68EF-4FD9-BDC2-685C0FE5467B}" name="Quantity Sold" dataDxfId="1" totalsRowDxfId="0"/>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heme/theme1.xml><?xml version="1.0" encoding="utf-8"?>
<a:theme xmlns:a="http://schemas.openxmlformats.org/drawingml/2006/main" name="Motyw pakietu Office 2013–2022">
  <a:themeElements>
    <a:clrScheme name="Pakiet 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20016FD-C321-4CFD-A64E-8EB60DC55068}">
  <we:reference id="db18cc72-1a17-45df-b60e-7ffb655e8af5" version="1.0.0.0"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AA50-55DE-4A18-927D-21C63E94A928}">
  <sheetPr>
    <tabColor rgb="FFBC1F36"/>
  </sheetPr>
  <dimension ref="A1:XX1000"/>
  <sheetViews>
    <sheetView showGridLines="0" zoomScale="70" zoomScaleNormal="70" zoomScaleSheetLayoutView="100" workbookViewId="0">
      <selection activeCell="C19" sqref="C19:L19"/>
    </sheetView>
  </sheetViews>
  <sheetFormatPr defaultColWidth="10.140625" defaultRowHeight="20.100000000000001" customHeight="1"/>
  <cols>
    <col min="1" max="1" width="5.42578125" style="3" customWidth="1"/>
    <col min="2" max="9" width="10.85546875" style="5" customWidth="1"/>
    <col min="10" max="12" width="10.85546875" style="3" customWidth="1"/>
    <col min="13" max="13" width="5.42578125" style="3" customWidth="1"/>
    <col min="14" max="18" width="10.85546875" style="3" customWidth="1"/>
    <col min="19" max="19" width="5.42578125" style="3" customWidth="1"/>
    <col min="20" max="20" width="10.85546875" style="3" customWidth="1"/>
    <col min="21" max="23" width="10.85546875" style="6" customWidth="1"/>
    <col min="24" max="16384" width="10.140625" style="6"/>
  </cols>
  <sheetData>
    <row r="1" spans="2:24" ht="15" customHeight="1">
      <c r="B1" s="3"/>
      <c r="C1" s="3"/>
      <c r="D1" s="3"/>
      <c r="E1" s="3"/>
      <c r="F1" s="3"/>
      <c r="G1" s="3"/>
      <c r="H1" s="3"/>
      <c r="I1" s="3"/>
      <c r="P1" s="4"/>
      <c r="Q1" s="5"/>
      <c r="R1" s="5"/>
    </row>
    <row r="2" spans="2:24" ht="30" customHeight="1">
      <c r="B2" s="3"/>
      <c r="C2" s="3"/>
      <c r="D2" s="3"/>
      <c r="E2" s="3"/>
      <c r="F2" s="3"/>
      <c r="G2" s="3"/>
      <c r="H2" s="3"/>
      <c r="I2" s="3"/>
      <c r="N2" s="89" t="s">
        <v>40</v>
      </c>
      <c r="O2" s="90"/>
      <c r="P2" s="90"/>
      <c r="Q2" s="90"/>
      <c r="R2" s="90"/>
    </row>
    <row r="3" spans="2:24" ht="30" customHeight="1">
      <c r="B3" s="3"/>
      <c r="C3" s="3"/>
      <c r="D3" s="3"/>
      <c r="E3" s="3"/>
      <c r="F3" s="3"/>
      <c r="G3" s="3"/>
      <c r="H3" s="3"/>
      <c r="I3" s="3"/>
      <c r="N3" s="91" t="s">
        <v>41</v>
      </c>
      <c r="O3" s="92"/>
      <c r="P3" s="92"/>
      <c r="Q3" s="92"/>
      <c r="R3" s="93"/>
      <c r="S3" s="5"/>
      <c r="T3" s="6"/>
      <c r="W3" s="3"/>
      <c r="X3" s="3"/>
    </row>
    <row r="4" spans="2:24" ht="30" customHeight="1">
      <c r="B4" s="3"/>
      <c r="C4" s="3"/>
      <c r="D4" s="3"/>
      <c r="E4" s="3"/>
      <c r="F4" s="3"/>
      <c r="G4" s="3"/>
      <c r="H4" s="3"/>
      <c r="I4" s="3"/>
      <c r="N4" s="7"/>
      <c r="O4" s="8"/>
      <c r="P4" s="5"/>
      <c r="Q4" s="5"/>
      <c r="R4" s="5"/>
      <c r="S4" s="5"/>
      <c r="T4" s="6"/>
      <c r="W4" s="3"/>
    </row>
    <row r="5" spans="2:24" ht="30" customHeight="1">
      <c r="B5" s="3"/>
      <c r="C5" s="3"/>
      <c r="D5" s="3"/>
      <c r="E5" s="3"/>
      <c r="F5" s="3"/>
      <c r="G5" s="3"/>
      <c r="H5" s="3"/>
      <c r="I5" s="3"/>
      <c r="N5" s="7"/>
      <c r="O5" s="8"/>
      <c r="P5" s="5"/>
      <c r="Q5" s="5"/>
      <c r="R5" s="5"/>
      <c r="S5" s="5"/>
      <c r="T5" s="6"/>
      <c r="W5" s="3"/>
    </row>
    <row r="6" spans="2:24" ht="30" customHeight="1">
      <c r="B6" s="3"/>
      <c r="C6" s="3"/>
      <c r="D6" s="3"/>
      <c r="E6" s="3"/>
      <c r="F6" s="3"/>
      <c r="G6" s="3"/>
      <c r="H6" s="3"/>
      <c r="I6" s="3"/>
      <c r="N6" s="7"/>
      <c r="O6" s="8"/>
      <c r="P6" s="5"/>
      <c r="Q6" s="5"/>
      <c r="R6" s="5"/>
      <c r="S6" s="5"/>
      <c r="T6" s="6"/>
      <c r="W6" s="3"/>
      <c r="X6" s="3"/>
    </row>
    <row r="7" spans="2:24" ht="30" customHeight="1">
      <c r="B7" s="3"/>
      <c r="C7" s="3"/>
      <c r="D7" s="3"/>
      <c r="E7" s="3"/>
      <c r="F7" s="3"/>
      <c r="G7" s="3"/>
      <c r="H7" s="3"/>
      <c r="I7" s="3"/>
      <c r="N7" s="7"/>
      <c r="O7" s="8"/>
      <c r="P7" s="5"/>
      <c r="Q7" s="5"/>
      <c r="R7" s="5"/>
      <c r="T7" s="6"/>
      <c r="W7" s="3"/>
      <c r="X7" s="3"/>
    </row>
    <row r="8" spans="2:24" ht="30" customHeight="1">
      <c r="B8" s="3"/>
      <c r="C8" s="3"/>
      <c r="D8" s="3"/>
      <c r="E8" s="3"/>
      <c r="F8" s="3"/>
      <c r="G8" s="3"/>
      <c r="H8" s="3"/>
      <c r="I8" s="3"/>
      <c r="N8" s="7"/>
      <c r="O8" s="8"/>
      <c r="P8" s="5"/>
      <c r="Q8" s="5"/>
      <c r="R8" s="5"/>
      <c r="S8" s="6"/>
      <c r="T8" s="6"/>
      <c r="W8" s="3"/>
      <c r="X8" s="3"/>
    </row>
    <row r="9" spans="2:24" ht="30" customHeight="1">
      <c r="B9" s="9" t="s">
        <v>39</v>
      </c>
      <c r="C9" s="9"/>
      <c r="D9" s="9"/>
      <c r="E9" s="9"/>
      <c r="F9" s="9"/>
      <c r="G9" s="9"/>
      <c r="H9" s="9"/>
      <c r="I9" s="9"/>
      <c r="J9" s="9"/>
      <c r="K9" s="9"/>
      <c r="L9" s="9"/>
      <c r="N9" s="7"/>
      <c r="O9" s="8"/>
      <c r="P9" s="5"/>
      <c r="Q9" s="5"/>
      <c r="R9" s="5"/>
      <c r="S9" s="5"/>
      <c r="T9" s="6"/>
    </row>
    <row r="10" spans="2:24" ht="15" customHeight="1">
      <c r="B10" s="10"/>
      <c r="C10" s="11"/>
      <c r="D10" s="12"/>
      <c r="H10" s="6"/>
      <c r="I10" s="6"/>
      <c r="J10" s="6"/>
      <c r="K10" s="6"/>
      <c r="O10" s="11"/>
      <c r="P10" s="5"/>
      <c r="Q10" s="5"/>
      <c r="R10" s="5"/>
      <c r="S10" s="5"/>
      <c r="T10" s="6"/>
      <c r="W10" s="3"/>
    </row>
    <row r="11" spans="2:24" ht="30" customHeight="1" thickBot="1">
      <c r="B11" s="13" t="s">
        <v>35</v>
      </c>
      <c r="C11" s="14"/>
      <c r="D11" s="14"/>
      <c r="E11" s="14"/>
      <c r="F11" s="14"/>
      <c r="G11" s="14"/>
      <c r="H11" s="14"/>
      <c r="I11" s="14"/>
      <c r="J11" s="14"/>
      <c r="K11" s="14"/>
      <c r="L11" s="14"/>
      <c r="N11" s="13" t="s">
        <v>36</v>
      </c>
      <c r="O11" s="14"/>
      <c r="P11" s="14"/>
      <c r="Q11" s="14"/>
      <c r="R11" s="14"/>
      <c r="U11" s="3"/>
      <c r="V11" s="3"/>
      <c r="W11" s="3"/>
    </row>
    <row r="12" spans="2:24" ht="90" customHeight="1" thickBot="1">
      <c r="B12" s="83" t="s">
        <v>43</v>
      </c>
      <c r="C12" s="84"/>
      <c r="D12" s="84"/>
      <c r="E12" s="84"/>
      <c r="F12" s="84"/>
      <c r="G12" s="84"/>
      <c r="H12" s="84"/>
      <c r="I12" s="84"/>
      <c r="J12" s="84"/>
      <c r="K12" s="84"/>
      <c r="L12" s="85"/>
      <c r="N12" s="86" t="s">
        <v>37</v>
      </c>
      <c r="O12" s="87"/>
      <c r="P12" s="87"/>
      <c r="Q12" s="87"/>
      <c r="R12" s="88"/>
      <c r="S12" s="5"/>
      <c r="T12" s="6"/>
      <c r="W12" s="3"/>
    </row>
    <row r="13" spans="2:24" ht="15" customHeight="1">
      <c r="B13" s="10"/>
      <c r="C13" s="11"/>
      <c r="D13" s="12"/>
      <c r="H13" s="6"/>
      <c r="I13" s="6"/>
      <c r="J13" s="6"/>
      <c r="K13" s="6"/>
      <c r="N13" s="5"/>
      <c r="O13" s="5"/>
      <c r="P13" s="5"/>
      <c r="Q13" s="5"/>
      <c r="R13" s="5"/>
      <c r="S13" s="5"/>
      <c r="T13" s="5"/>
      <c r="U13" s="5"/>
      <c r="V13" s="3"/>
      <c r="W13" s="3"/>
    </row>
    <row r="14" spans="2:24" ht="30" customHeight="1">
      <c r="B14" s="3"/>
      <c r="C14" s="3"/>
      <c r="D14" s="3"/>
      <c r="E14" s="3"/>
      <c r="F14" s="3"/>
      <c r="G14" s="3"/>
      <c r="H14" s="3"/>
      <c r="I14" s="3"/>
      <c r="N14" s="13" t="s">
        <v>38</v>
      </c>
      <c r="O14" s="14"/>
      <c r="P14" s="14"/>
      <c r="Q14" s="14"/>
      <c r="R14" s="14"/>
      <c r="U14" s="3"/>
      <c r="V14" s="3"/>
      <c r="W14" s="3"/>
      <c r="X14" s="3"/>
    </row>
    <row r="15" spans="2:24" ht="107.45" customHeight="1" thickBot="1">
      <c r="B15" s="10"/>
      <c r="C15" s="11"/>
      <c r="D15" s="12"/>
      <c r="H15" s="6"/>
      <c r="I15" s="6"/>
      <c r="J15" s="6"/>
      <c r="K15" s="6"/>
      <c r="N15" s="86" t="s">
        <v>42</v>
      </c>
      <c r="O15" s="87"/>
      <c r="P15" s="87"/>
      <c r="Q15" s="87"/>
      <c r="R15" s="88"/>
      <c r="S15" s="5"/>
      <c r="T15" s="6"/>
      <c r="W15" s="3"/>
    </row>
    <row r="16" spans="2:24" ht="20.100000000000001" customHeight="1">
      <c r="X16" s="3"/>
    </row>
    <row r="17" spans="1:24" ht="30" customHeight="1">
      <c r="A17" s="6"/>
      <c r="B17" s="6"/>
      <c r="C17" s="6"/>
      <c r="D17" s="6"/>
      <c r="E17" s="6"/>
      <c r="F17" s="6"/>
      <c r="G17" s="6"/>
      <c r="H17" s="6"/>
      <c r="I17" s="6"/>
      <c r="J17" s="6"/>
      <c r="K17" s="6"/>
      <c r="L17" s="6"/>
      <c r="M17" s="6"/>
      <c r="N17" s="6"/>
      <c r="O17" s="6"/>
      <c r="P17" s="6"/>
      <c r="Q17" s="6"/>
      <c r="R17" s="6"/>
      <c r="S17" s="6"/>
      <c r="T17" s="6"/>
      <c r="X17" s="3"/>
    </row>
    <row r="18" spans="1:24" ht="30" customHeight="1">
      <c r="A18" s="6"/>
      <c r="B18" s="6"/>
      <c r="C18" s="6"/>
      <c r="D18" s="6"/>
      <c r="E18" s="6"/>
      <c r="F18" s="6"/>
      <c r="G18" s="6"/>
      <c r="H18" s="6"/>
      <c r="I18" s="6"/>
      <c r="J18" s="6"/>
      <c r="K18" s="6"/>
      <c r="L18" s="6"/>
      <c r="M18" s="6"/>
      <c r="N18" s="6"/>
      <c r="O18" s="6"/>
      <c r="P18" s="6"/>
      <c r="Q18" s="6"/>
      <c r="R18" s="6"/>
      <c r="S18" s="6"/>
      <c r="T18" s="6"/>
      <c r="X18" s="3"/>
    </row>
    <row r="19" spans="1:24" s="15" customFormat="1" ht="30" customHeight="1">
      <c r="N19" s="5"/>
      <c r="O19" s="5"/>
      <c r="P19" s="5"/>
      <c r="Q19" s="5"/>
      <c r="R19" s="5"/>
      <c r="S19" s="5"/>
      <c r="T19" s="5"/>
      <c r="U19" s="5"/>
      <c r="V19" s="3"/>
      <c r="W19" s="3"/>
      <c r="X19" s="3"/>
    </row>
    <row r="20" spans="1:24" ht="30" customHeight="1">
      <c r="A20" s="6"/>
      <c r="B20" s="6"/>
      <c r="C20" s="6"/>
      <c r="D20" s="6"/>
      <c r="E20" s="6"/>
      <c r="F20" s="6"/>
      <c r="G20" s="6"/>
      <c r="H20" s="6"/>
      <c r="I20" s="6"/>
      <c r="J20" s="6"/>
      <c r="K20" s="6"/>
      <c r="L20" s="6"/>
      <c r="M20" s="6"/>
      <c r="N20" s="6"/>
      <c r="O20" s="6"/>
      <c r="P20" s="6"/>
      <c r="Q20" s="6"/>
      <c r="R20" s="5"/>
      <c r="S20" s="5"/>
      <c r="T20" s="5"/>
    </row>
    <row r="21" spans="1:24" ht="30" customHeight="1">
      <c r="A21" s="6"/>
      <c r="B21" s="6"/>
      <c r="C21" s="6"/>
      <c r="D21" s="6"/>
      <c r="E21" s="6"/>
      <c r="F21" s="6"/>
      <c r="G21" s="6"/>
      <c r="H21" s="6"/>
      <c r="I21" s="6"/>
      <c r="J21" s="6"/>
      <c r="K21" s="6"/>
      <c r="L21" s="6"/>
      <c r="M21" s="6"/>
      <c r="N21" s="6"/>
      <c r="O21" s="6"/>
      <c r="P21" s="6"/>
      <c r="Q21" s="6"/>
      <c r="R21" s="5"/>
      <c r="S21" s="5"/>
      <c r="T21" s="5"/>
    </row>
    <row r="22" spans="1:24" ht="30" customHeight="1">
      <c r="A22" s="6"/>
      <c r="B22" s="6"/>
      <c r="C22" s="6"/>
      <c r="D22" s="6"/>
      <c r="E22" s="6"/>
      <c r="F22" s="6"/>
      <c r="G22" s="6"/>
      <c r="H22" s="6"/>
      <c r="I22" s="6"/>
      <c r="J22" s="6"/>
      <c r="K22" s="6"/>
      <c r="L22" s="6"/>
      <c r="M22" s="6"/>
    </row>
    <row r="23" spans="1:24" ht="30" customHeight="1">
      <c r="A23" s="6"/>
      <c r="B23" s="6"/>
      <c r="C23" s="6"/>
      <c r="D23" s="6"/>
      <c r="E23" s="6"/>
      <c r="F23" s="6"/>
      <c r="G23" s="6"/>
      <c r="H23" s="6"/>
      <c r="I23" s="6"/>
      <c r="J23" s="6"/>
      <c r="K23" s="6"/>
      <c r="L23" s="6"/>
      <c r="M23" s="6"/>
    </row>
    <row r="24" spans="1:24" ht="20.100000000000001" customHeight="1">
      <c r="A24" s="6"/>
      <c r="B24" s="6"/>
      <c r="C24" s="6"/>
      <c r="D24" s="6"/>
      <c r="E24" s="6"/>
      <c r="F24" s="6"/>
      <c r="G24" s="6"/>
      <c r="H24" s="6"/>
      <c r="I24" s="6"/>
      <c r="J24" s="6"/>
      <c r="K24" s="6"/>
      <c r="L24" s="6"/>
      <c r="M24" s="6"/>
      <c r="N24" s="6"/>
      <c r="O24" s="6"/>
      <c r="P24" s="6"/>
      <c r="Q24" s="6"/>
      <c r="R24" s="5"/>
      <c r="S24" s="5"/>
      <c r="T24" s="5"/>
    </row>
    <row r="25" spans="1:24" ht="30" customHeight="1">
      <c r="A25" s="6"/>
      <c r="B25" s="6"/>
      <c r="C25" s="6"/>
      <c r="D25" s="6"/>
      <c r="E25" s="6"/>
      <c r="F25" s="6"/>
      <c r="G25" s="6"/>
      <c r="H25" s="6"/>
      <c r="I25" s="6"/>
      <c r="J25" s="6"/>
      <c r="K25" s="6"/>
      <c r="L25" s="6"/>
      <c r="M25" s="6"/>
    </row>
    <row r="26" spans="1:24" ht="89.45" customHeight="1">
      <c r="A26" s="6"/>
      <c r="B26" s="6"/>
      <c r="C26" s="6"/>
      <c r="D26" s="6"/>
      <c r="E26" s="6"/>
      <c r="F26" s="6"/>
      <c r="G26" s="6"/>
      <c r="H26" s="6"/>
      <c r="I26" s="6"/>
      <c r="J26" s="6"/>
      <c r="K26" s="6"/>
      <c r="L26" s="6"/>
      <c r="M26" s="6"/>
      <c r="N26" s="6"/>
      <c r="O26" s="6"/>
      <c r="P26" s="6"/>
      <c r="Q26" s="6"/>
      <c r="R26" s="5"/>
      <c r="S26" s="5"/>
      <c r="T26" s="5"/>
    </row>
    <row r="28" spans="1:24" ht="30" customHeight="1">
      <c r="A28" s="6"/>
      <c r="B28" s="6"/>
      <c r="C28" s="6"/>
      <c r="D28" s="6"/>
      <c r="E28" s="6"/>
      <c r="F28" s="6"/>
      <c r="G28" s="6"/>
      <c r="H28" s="6"/>
      <c r="I28" s="6"/>
      <c r="J28" s="6"/>
      <c r="K28" s="6"/>
      <c r="L28" s="6"/>
      <c r="M28" s="6"/>
    </row>
    <row r="29" spans="1:24" ht="86.45" customHeight="1">
      <c r="A29" s="6"/>
      <c r="B29" s="6"/>
      <c r="C29" s="6"/>
      <c r="D29" s="6"/>
      <c r="E29" s="6"/>
      <c r="F29" s="6"/>
      <c r="G29" s="6"/>
      <c r="H29" s="6"/>
      <c r="I29" s="6"/>
      <c r="J29" s="6"/>
      <c r="K29" s="6"/>
      <c r="L29" s="6"/>
      <c r="M29" s="6"/>
    </row>
    <row r="30" spans="1:24" ht="20.100000000000001" customHeight="1">
      <c r="A30" s="6"/>
      <c r="B30" s="6"/>
      <c r="C30" s="6"/>
      <c r="D30" s="6"/>
      <c r="E30" s="6"/>
      <c r="F30" s="6"/>
      <c r="G30" s="6"/>
      <c r="H30" s="6"/>
      <c r="I30" s="6"/>
      <c r="J30" s="6"/>
      <c r="K30" s="6"/>
      <c r="L30" s="6"/>
      <c r="M30" s="6"/>
    </row>
    <row r="32" spans="1:24" ht="20.100000000000001" customHeight="1">
      <c r="B32" s="3"/>
      <c r="C32" s="3"/>
      <c r="D32" s="3"/>
      <c r="E32" s="3"/>
      <c r="F32" s="3"/>
      <c r="G32" s="3"/>
      <c r="H32" s="3"/>
      <c r="I32" s="3"/>
      <c r="P32" s="4"/>
      <c r="Q32" s="5"/>
      <c r="R32" s="5"/>
    </row>
    <row r="34" spans="2:20" ht="20.100000000000001" customHeight="1">
      <c r="B34" s="16"/>
      <c r="C34" s="11"/>
      <c r="H34" s="6"/>
      <c r="I34" s="6"/>
      <c r="J34" s="6"/>
      <c r="K34" s="6"/>
      <c r="M34" s="6"/>
      <c r="N34" s="6"/>
      <c r="O34" s="6"/>
      <c r="P34" s="6"/>
      <c r="Q34" s="6"/>
      <c r="R34" s="5"/>
      <c r="S34" s="5"/>
      <c r="T34" s="5"/>
    </row>
    <row r="35" spans="2:20" ht="20.100000000000001" customHeight="1">
      <c r="B35" s="10"/>
      <c r="C35" s="11"/>
      <c r="H35" s="6"/>
      <c r="I35" s="6"/>
      <c r="J35" s="6"/>
      <c r="K35" s="6"/>
      <c r="M35" s="6"/>
      <c r="N35" s="6"/>
      <c r="O35" s="6"/>
      <c r="P35" s="6"/>
      <c r="Q35" s="6"/>
      <c r="R35" s="5"/>
      <c r="S35" s="5"/>
      <c r="T35" s="5"/>
    </row>
    <row r="36" spans="2:20" ht="20.100000000000001" customHeight="1">
      <c r="B36" s="10"/>
      <c r="C36" s="11"/>
      <c r="H36" s="6"/>
      <c r="I36" s="6"/>
      <c r="J36" s="6"/>
      <c r="K36" s="6"/>
      <c r="M36" s="6"/>
      <c r="N36" s="6"/>
      <c r="O36" s="6"/>
      <c r="P36" s="6"/>
      <c r="Q36" s="6"/>
      <c r="R36" s="5"/>
      <c r="S36" s="5"/>
      <c r="T36" s="5"/>
    </row>
    <row r="37" spans="2:20" ht="20.100000000000001" customHeight="1">
      <c r="B37" s="10"/>
      <c r="C37" s="11"/>
      <c r="D37" s="12"/>
      <c r="H37" s="6"/>
      <c r="I37" s="6"/>
      <c r="J37" s="6"/>
      <c r="K37" s="6"/>
      <c r="M37" s="6"/>
      <c r="N37" s="6"/>
      <c r="O37" s="6"/>
      <c r="P37" s="6"/>
      <c r="Q37" s="6"/>
      <c r="R37" s="5"/>
      <c r="S37" s="5"/>
      <c r="T37" s="5"/>
    </row>
    <row r="1000" spans="648:648" ht="15">
      <c r="XX1000" s="62">
        <v>125713</v>
      </c>
    </row>
  </sheetData>
  <mergeCells count="5">
    <mergeCell ref="B12:L12"/>
    <mergeCell ref="N12:R12"/>
    <mergeCell ref="N15:R15"/>
    <mergeCell ref="N2:R2"/>
    <mergeCell ref="N3:R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A9BCD-F786-4C4B-9E40-BD47D5F0F56E}">
  <sheetPr>
    <tabColor theme="8" tint="0.79998168889431442"/>
  </sheetPr>
  <dimension ref="A1:XX1000"/>
  <sheetViews>
    <sheetView showGridLines="0" topLeftCell="A28" zoomScale="85" zoomScaleNormal="85" workbookViewId="0">
      <selection activeCell="B41" sqref="B41:J64"/>
    </sheetView>
  </sheetViews>
  <sheetFormatPr defaultColWidth="16.85546875" defaultRowHeight="15.75"/>
  <cols>
    <col min="1" max="1" width="3.140625" style="7" customWidth="1"/>
    <col min="2" max="2" width="13.7109375" style="7" customWidth="1"/>
    <col min="3" max="3" width="12.85546875" style="7" customWidth="1"/>
    <col min="4" max="4" width="9" style="7" customWidth="1"/>
    <col min="5" max="5" width="35.140625" style="7" customWidth="1"/>
    <col min="6" max="6" width="5.7109375" style="7" customWidth="1"/>
    <col min="7" max="7" width="18.85546875" style="7" customWidth="1"/>
    <col min="8" max="11" width="18.42578125" style="7" customWidth="1"/>
    <col min="12" max="13" width="17.85546875" style="7" customWidth="1"/>
    <col min="14" max="16384" width="16.85546875" style="7"/>
  </cols>
  <sheetData>
    <row r="1" spans="1:18" ht="15" customHeight="1">
      <c r="A1" s="7" t="s">
        <v>44</v>
      </c>
    </row>
    <row r="2" spans="1:18" ht="33" customHeight="1">
      <c r="B2" s="17" t="s">
        <v>45</v>
      </c>
      <c r="C2" s="17"/>
      <c r="D2" s="17"/>
      <c r="E2" s="17"/>
      <c r="F2" s="17"/>
      <c r="G2" s="17"/>
      <c r="H2" s="17"/>
      <c r="I2" s="17"/>
      <c r="J2" s="17"/>
      <c r="K2" s="17"/>
      <c r="L2" s="17"/>
      <c r="M2" s="17"/>
    </row>
    <row r="3" spans="1:18" ht="15" customHeight="1">
      <c r="B3" s="18"/>
      <c r="C3" s="18"/>
      <c r="D3" s="18"/>
      <c r="E3" s="19"/>
      <c r="F3" s="18"/>
      <c r="G3" s="18"/>
      <c r="H3" s="18"/>
      <c r="I3" s="18"/>
      <c r="J3" s="18"/>
      <c r="K3" s="18"/>
      <c r="L3" s="18"/>
      <c r="M3" s="18"/>
    </row>
    <row r="4" spans="1:18" ht="33" customHeight="1">
      <c r="B4" s="20" t="s">
        <v>39</v>
      </c>
      <c r="C4" s="20"/>
      <c r="D4" s="20"/>
      <c r="E4" s="20"/>
      <c r="F4" s="20"/>
      <c r="G4" s="20"/>
      <c r="H4" s="20"/>
      <c r="I4" s="20"/>
      <c r="J4" s="20"/>
      <c r="K4" s="8"/>
      <c r="L4" s="21" t="s">
        <v>40</v>
      </c>
      <c r="M4" s="22"/>
      <c r="O4" s="23"/>
      <c r="P4" s="23"/>
      <c r="Q4" s="23"/>
      <c r="R4" s="23"/>
    </row>
    <row r="5" spans="1:18" ht="30" customHeight="1">
      <c r="E5" s="24"/>
      <c r="K5" s="8"/>
      <c r="L5" s="25" t="s">
        <v>41</v>
      </c>
      <c r="M5" s="26"/>
      <c r="O5" s="23"/>
      <c r="P5" s="23"/>
      <c r="Q5" s="23"/>
      <c r="R5" s="23"/>
    </row>
    <row r="6" spans="1:18" ht="30" customHeight="1">
      <c r="E6" s="24"/>
      <c r="K6" s="8"/>
      <c r="M6" s="8"/>
      <c r="O6" s="23"/>
      <c r="P6" s="23"/>
      <c r="Q6" s="23"/>
      <c r="R6" s="23"/>
    </row>
    <row r="7" spans="1:18" ht="30" customHeight="1">
      <c r="E7" s="24"/>
      <c r="K7" s="8"/>
      <c r="M7" s="8"/>
      <c r="O7" s="23"/>
      <c r="P7" s="23"/>
      <c r="Q7" s="23"/>
      <c r="R7" s="23"/>
    </row>
    <row r="8" spans="1:18" ht="30" customHeight="1">
      <c r="E8" s="24"/>
      <c r="K8" s="8"/>
      <c r="M8" s="8"/>
      <c r="O8" s="23"/>
      <c r="P8" s="23"/>
      <c r="Q8" s="23"/>
      <c r="R8" s="23"/>
    </row>
    <row r="9" spans="1:18" ht="30" customHeight="1">
      <c r="E9" s="24"/>
      <c r="K9" s="8"/>
      <c r="M9" s="8"/>
      <c r="O9" s="23"/>
      <c r="P9" s="23"/>
      <c r="Q9" s="23"/>
      <c r="R9" s="23"/>
    </row>
    <row r="10" spans="1:18" ht="30" customHeight="1">
      <c r="E10" s="24"/>
      <c r="K10" s="8"/>
      <c r="M10" s="8"/>
      <c r="O10" s="23"/>
      <c r="P10" s="23"/>
      <c r="Q10" s="23"/>
      <c r="R10" s="23"/>
    </row>
    <row r="11" spans="1:18" ht="30" customHeight="1">
      <c r="E11" s="24"/>
      <c r="K11" s="8"/>
      <c r="M11" s="8"/>
      <c r="O11" s="23"/>
      <c r="P11" s="23"/>
      <c r="Q11" s="23"/>
      <c r="R11" s="23"/>
    </row>
    <row r="12" spans="1:18" ht="30" customHeight="1">
      <c r="E12" s="24"/>
      <c r="K12" s="8"/>
      <c r="L12" s="8"/>
      <c r="M12" s="8"/>
      <c r="O12" s="23"/>
      <c r="P12" s="23"/>
      <c r="Q12" s="23"/>
      <c r="R12" s="23"/>
    </row>
    <row r="13" spans="1:18" ht="15" customHeight="1">
      <c r="E13" s="24"/>
      <c r="K13" s="27"/>
      <c r="L13" s="27"/>
      <c r="M13" s="27"/>
      <c r="O13" s="23"/>
      <c r="P13" s="23"/>
      <c r="Q13" s="23"/>
      <c r="R13" s="23"/>
    </row>
    <row r="14" spans="1:18" ht="30" customHeight="1">
      <c r="B14" s="28" t="s">
        <v>46</v>
      </c>
      <c r="C14" s="28"/>
      <c r="D14" s="28"/>
      <c r="E14" s="28"/>
      <c r="F14" s="28"/>
      <c r="G14" s="28"/>
      <c r="H14" s="28"/>
      <c r="I14" s="28"/>
      <c r="J14" s="28"/>
      <c r="K14" s="28"/>
      <c r="L14" s="28"/>
      <c r="M14" s="28"/>
      <c r="O14" s="23"/>
      <c r="P14" s="23"/>
      <c r="Q14" s="23"/>
      <c r="R14" s="23"/>
    </row>
    <row r="15" spans="1:18" s="34" customFormat="1" ht="15" customHeight="1">
      <c r="B15" s="55" t="s">
        <v>50</v>
      </c>
      <c r="C15" s="56"/>
      <c r="D15" s="56"/>
      <c r="E15" s="56"/>
      <c r="F15" s="56"/>
      <c r="G15" s="56"/>
      <c r="H15" s="56"/>
      <c r="I15" s="56"/>
      <c r="J15" s="56"/>
      <c r="K15" s="56"/>
      <c r="L15" s="56"/>
      <c r="M15" s="57"/>
      <c r="O15" s="53"/>
      <c r="P15" s="53"/>
      <c r="Q15" s="53"/>
      <c r="R15" s="53"/>
    </row>
    <row r="16" spans="1:18" s="34" customFormat="1" ht="15" customHeight="1">
      <c r="B16" s="58" t="s">
        <v>51</v>
      </c>
      <c r="C16" s="59"/>
      <c r="D16" s="59"/>
      <c r="E16" s="59"/>
      <c r="F16" s="59"/>
      <c r="G16" s="59"/>
      <c r="H16" s="59"/>
      <c r="I16" s="59"/>
      <c r="J16" s="59"/>
      <c r="K16" s="59"/>
      <c r="L16" s="59"/>
      <c r="M16" s="60"/>
      <c r="O16" s="53"/>
      <c r="P16" s="53"/>
      <c r="Q16" s="53"/>
      <c r="R16" s="53"/>
    </row>
    <row r="17" spans="1:18" ht="15" customHeight="1">
      <c r="B17" s="29"/>
      <c r="C17" s="30"/>
      <c r="D17" s="30"/>
      <c r="E17" s="30"/>
      <c r="F17" s="30"/>
      <c r="G17" s="30"/>
      <c r="H17" s="30"/>
      <c r="I17" s="30"/>
      <c r="J17" s="30"/>
      <c r="K17" s="30"/>
      <c r="L17" s="30"/>
      <c r="M17" s="31"/>
      <c r="O17" s="23"/>
      <c r="P17" s="23"/>
      <c r="Q17" s="23"/>
      <c r="R17" s="23"/>
    </row>
    <row r="18" spans="1:18" ht="15" customHeight="1">
      <c r="B18" s="18"/>
      <c r="C18" s="18"/>
      <c r="D18" s="18"/>
      <c r="E18" s="19"/>
      <c r="F18" s="33"/>
      <c r="G18" s="18"/>
      <c r="H18" s="18"/>
      <c r="I18" s="18"/>
      <c r="J18" s="18"/>
      <c r="K18" s="18"/>
      <c r="L18" s="18"/>
      <c r="M18" s="18"/>
    </row>
    <row r="19" spans="1:18" ht="30" customHeight="1">
      <c r="B19" s="32" t="s">
        <v>47</v>
      </c>
      <c r="C19" s="32"/>
      <c r="D19" s="32"/>
      <c r="E19" s="32"/>
      <c r="F19" s="32"/>
      <c r="G19" s="32"/>
      <c r="H19" s="32"/>
      <c r="I19" s="32"/>
      <c r="J19" s="32"/>
      <c r="K19" s="32"/>
      <c r="L19" s="32"/>
      <c r="M19" s="32"/>
    </row>
    <row r="20" spans="1:18" ht="15" customHeight="1" thickBot="1">
      <c r="B20" s="37"/>
      <c r="C20" s="37"/>
      <c r="D20" s="37"/>
      <c r="E20" s="38"/>
      <c r="F20" s="37"/>
      <c r="G20" s="37"/>
      <c r="H20" s="37"/>
      <c r="I20" s="37"/>
      <c r="J20" s="37"/>
      <c r="K20" s="37"/>
      <c r="L20" s="37"/>
      <c r="M20" s="37"/>
    </row>
    <row r="21" spans="1:18" s="34" customFormat="1" ht="25.5" customHeight="1" thickBot="1">
      <c r="B21" s="47" t="s">
        <v>48</v>
      </c>
      <c r="C21" s="52"/>
      <c r="D21" s="52"/>
      <c r="E21" s="53"/>
      <c r="F21" s="53"/>
      <c r="G21" s="53"/>
      <c r="H21" s="39"/>
      <c r="I21" s="39"/>
      <c r="J21" s="39"/>
    </row>
    <row r="22" spans="1:18" s="34" customFormat="1" ht="15" customHeight="1">
      <c r="B22" s="40"/>
      <c r="C22" s="40"/>
      <c r="D22" s="40"/>
      <c r="E22" s="41"/>
      <c r="F22" s="40"/>
      <c r="G22" s="39"/>
      <c r="H22" s="39"/>
      <c r="I22" s="39"/>
      <c r="J22" s="39"/>
    </row>
    <row r="23" spans="1:18" s="39" customFormat="1" ht="15" customHeight="1">
      <c r="B23" s="48" t="s">
        <v>52</v>
      </c>
      <c r="C23" s="40"/>
      <c r="D23" s="40"/>
      <c r="E23" s="41"/>
      <c r="F23" s="40"/>
    </row>
    <row r="24" spans="1:18" s="39" customFormat="1" ht="15" customHeight="1">
      <c r="B24" s="48" t="s">
        <v>53</v>
      </c>
      <c r="C24" s="40"/>
      <c r="D24" s="40"/>
      <c r="E24" s="41"/>
      <c r="F24" s="40"/>
    </row>
    <row r="25" spans="1:18" s="34" customFormat="1" ht="15" customHeight="1" thickBot="1">
      <c r="B25" s="42"/>
      <c r="C25" s="40"/>
      <c r="D25" s="40"/>
      <c r="E25" s="41"/>
      <c r="F25" s="40"/>
      <c r="G25" s="39"/>
      <c r="H25" s="39"/>
      <c r="I25" s="39"/>
      <c r="J25" s="39"/>
    </row>
    <row r="26" spans="1:18" s="39" customFormat="1" ht="25.5" customHeight="1" thickBot="1">
      <c r="A26" s="34"/>
      <c r="B26" s="35" t="s">
        <v>54</v>
      </c>
    </row>
    <row r="27" spans="1:18" s="39" customFormat="1" ht="15" customHeight="1">
      <c r="A27" s="34"/>
      <c r="E27" s="44"/>
      <c r="F27" s="40"/>
      <c r="G27" s="54"/>
    </row>
    <row r="28" spans="1:18" s="39" customFormat="1" ht="22.5" customHeight="1">
      <c r="A28" s="34"/>
      <c r="B28" s="36">
        <v>1</v>
      </c>
      <c r="C28" s="49" t="s">
        <v>73</v>
      </c>
      <c r="E28" s="44"/>
      <c r="F28" s="40"/>
      <c r="G28" s="54"/>
    </row>
    <row r="29" spans="1:18" s="39" customFormat="1" ht="22.5" customHeight="1">
      <c r="A29" s="34"/>
      <c r="B29" s="36">
        <v>2</v>
      </c>
      <c r="C29" s="49" t="s">
        <v>74</v>
      </c>
      <c r="E29" s="44"/>
      <c r="F29" s="40"/>
      <c r="G29" s="54"/>
    </row>
    <row r="30" spans="1:18" s="39" customFormat="1" ht="22.5" customHeight="1">
      <c r="A30" s="34"/>
      <c r="B30" s="36">
        <v>3</v>
      </c>
      <c r="C30" s="49" t="s">
        <v>70</v>
      </c>
      <c r="E30" s="44"/>
      <c r="F30" s="40"/>
      <c r="G30" s="54"/>
    </row>
    <row r="31" spans="1:18" s="39" customFormat="1" ht="22.5" customHeight="1">
      <c r="A31" s="34"/>
      <c r="B31" s="36">
        <v>4</v>
      </c>
      <c r="C31" s="49" t="s">
        <v>71</v>
      </c>
      <c r="E31" s="44"/>
      <c r="F31" s="40"/>
      <c r="G31" s="54"/>
    </row>
    <row r="32" spans="1:18" s="39" customFormat="1" ht="22.5" customHeight="1">
      <c r="A32" s="34"/>
      <c r="B32" s="36">
        <v>5</v>
      </c>
      <c r="C32" s="49" t="s">
        <v>72</v>
      </c>
      <c r="E32" s="44"/>
      <c r="F32" s="40"/>
      <c r="G32" s="54"/>
    </row>
    <row r="33" spans="1:17" s="39" customFormat="1" ht="22.5" customHeight="1">
      <c r="A33" s="34"/>
      <c r="B33" s="36">
        <v>6</v>
      </c>
      <c r="C33" s="49" t="s">
        <v>75</v>
      </c>
      <c r="E33" s="44"/>
      <c r="F33" s="40"/>
      <c r="G33" s="54"/>
    </row>
    <row r="34" spans="1:17" s="34" customFormat="1" ht="15" customHeight="1" thickBot="1">
      <c r="B34" s="39"/>
      <c r="C34" s="39"/>
      <c r="D34" s="39"/>
      <c r="E34" s="39"/>
      <c r="F34" s="40"/>
      <c r="G34" s="39"/>
      <c r="H34" s="39"/>
      <c r="I34" s="39"/>
      <c r="J34" s="39"/>
      <c r="K34" s="45"/>
      <c r="L34" s="45"/>
      <c r="M34" s="45"/>
    </row>
    <row r="35" spans="1:17" s="34" customFormat="1" ht="25.5" customHeight="1" thickBot="1">
      <c r="B35" s="47" t="s">
        <v>49</v>
      </c>
      <c r="C35" s="52"/>
      <c r="D35" s="52"/>
      <c r="E35" s="46"/>
      <c r="F35" s="40"/>
      <c r="G35" s="39"/>
      <c r="H35" s="39"/>
      <c r="I35" s="39"/>
      <c r="J35" s="39"/>
      <c r="K35" s="39"/>
      <c r="L35" s="39"/>
      <c r="M35" s="39"/>
    </row>
    <row r="36" spans="1:17" s="39" customFormat="1" ht="15" customHeight="1">
      <c r="B36" s="42"/>
      <c r="F36" s="40"/>
    </row>
    <row r="37" spans="1:17" s="39" customFormat="1" ht="15" customHeight="1">
      <c r="B37" s="48" t="s">
        <v>33</v>
      </c>
      <c r="F37" s="40"/>
    </row>
    <row r="38" spans="1:17" s="39" customFormat="1" ht="15" customHeight="1" thickBot="1">
      <c r="A38" s="34"/>
      <c r="E38" s="43"/>
      <c r="F38" s="40"/>
    </row>
    <row r="39" spans="1:17" s="39" customFormat="1" ht="25.5" customHeight="1" thickBot="1">
      <c r="A39" s="34"/>
      <c r="B39" s="35" t="s">
        <v>54</v>
      </c>
    </row>
    <row r="40" spans="1:17" s="39" customFormat="1" ht="15" customHeight="1">
      <c r="A40" s="34"/>
      <c r="E40" s="44"/>
      <c r="F40" s="40"/>
      <c r="G40" s="54"/>
    </row>
    <row r="41" spans="1:17" s="39" customFormat="1" ht="22.5" customHeight="1">
      <c r="A41"/>
      <c r="B41" s="36">
        <v>7</v>
      </c>
      <c r="C41" s="49" t="s">
        <v>62</v>
      </c>
      <c r="D41" s="51"/>
      <c r="E41" s="51"/>
      <c r="F41" s="51"/>
      <c r="G41" s="51"/>
      <c r="H41" s="51"/>
      <c r="I41" s="51"/>
      <c r="J41" s="51"/>
      <c r="K41" s="51"/>
      <c r="L41" s="51"/>
      <c r="M41" s="51"/>
      <c r="N41" s="51"/>
      <c r="O41" s="51"/>
      <c r="P41" s="51"/>
      <c r="Q41" s="51"/>
    </row>
    <row r="42" spans="1:17" s="39" customFormat="1" ht="22.5" customHeight="1">
      <c r="A42" s="34"/>
      <c r="B42" s="36">
        <v>8</v>
      </c>
      <c r="C42" s="49" t="s">
        <v>63</v>
      </c>
      <c r="D42" s="51"/>
      <c r="E42" s="51"/>
      <c r="F42" s="51"/>
      <c r="G42" s="51"/>
      <c r="H42" s="51"/>
      <c r="I42" s="51"/>
      <c r="J42" s="51"/>
      <c r="K42" s="51"/>
      <c r="L42" s="51"/>
      <c r="M42" s="51"/>
      <c r="N42" s="51"/>
      <c r="O42" s="51"/>
      <c r="P42" s="51"/>
      <c r="Q42" s="51"/>
    </row>
    <row r="43" spans="1:17" s="39" customFormat="1" ht="22.5" customHeight="1">
      <c r="A43" s="34"/>
      <c r="B43" s="36">
        <v>9</v>
      </c>
      <c r="C43" s="49" t="s">
        <v>64</v>
      </c>
      <c r="D43" s="51"/>
      <c r="E43" s="51"/>
      <c r="F43" s="51"/>
      <c r="G43" s="51"/>
      <c r="H43" s="51"/>
      <c r="I43" s="51"/>
      <c r="J43" s="51"/>
      <c r="K43" s="51"/>
      <c r="L43" s="51"/>
      <c r="M43" s="51"/>
      <c r="N43" s="51"/>
      <c r="O43" s="51"/>
      <c r="P43" s="51"/>
      <c r="Q43" s="51"/>
    </row>
    <row r="44" spans="1:17" s="39" customFormat="1" ht="22.5" customHeight="1">
      <c r="A44" s="34"/>
      <c r="B44" s="36">
        <v>10</v>
      </c>
      <c r="C44" s="49" t="s">
        <v>55</v>
      </c>
      <c r="D44" s="49"/>
      <c r="E44" s="49"/>
      <c r="F44" s="49"/>
      <c r="G44" s="49"/>
      <c r="H44" s="49"/>
      <c r="I44" s="49"/>
      <c r="J44" s="49"/>
      <c r="K44" s="49"/>
      <c r="L44" s="49"/>
      <c r="M44" s="49"/>
      <c r="N44" s="49"/>
      <c r="O44" s="49"/>
      <c r="P44" s="49"/>
      <c r="Q44" s="49"/>
    </row>
    <row r="45" spans="1:17" s="39" customFormat="1" ht="22.5" customHeight="1">
      <c r="A45" s="34"/>
      <c r="B45" s="36">
        <v>11</v>
      </c>
      <c r="C45" s="49" t="s">
        <v>65</v>
      </c>
      <c r="D45" s="51"/>
      <c r="E45" s="51"/>
      <c r="F45" s="51"/>
      <c r="G45" s="51"/>
      <c r="H45" s="51"/>
      <c r="I45" s="51"/>
      <c r="J45" s="51"/>
      <c r="K45" s="51"/>
      <c r="L45" s="51"/>
      <c r="M45" s="51"/>
      <c r="N45" s="51"/>
      <c r="O45" s="51"/>
      <c r="P45" s="51"/>
      <c r="Q45" s="51"/>
    </row>
    <row r="46" spans="1:17" s="39" customFormat="1" ht="22.5" customHeight="1">
      <c r="A46" s="34"/>
      <c r="B46" s="36">
        <v>12</v>
      </c>
      <c r="C46" s="49" t="s">
        <v>56</v>
      </c>
      <c r="D46" s="51"/>
      <c r="E46" s="51"/>
      <c r="F46" s="51"/>
      <c r="G46" s="51"/>
      <c r="H46" s="51"/>
      <c r="I46" s="51"/>
      <c r="J46" s="51"/>
      <c r="K46" s="51"/>
      <c r="L46" s="51"/>
      <c r="M46" s="51"/>
      <c r="N46" s="51"/>
      <c r="O46" s="51"/>
      <c r="P46" s="51"/>
      <c r="Q46" s="51"/>
    </row>
    <row r="47" spans="1:17" s="39" customFormat="1" ht="22.5" customHeight="1">
      <c r="A47" s="34"/>
      <c r="B47" s="36">
        <v>13</v>
      </c>
      <c r="C47" s="49" t="s">
        <v>57</v>
      </c>
      <c r="D47" s="51"/>
      <c r="E47" s="51"/>
      <c r="F47" s="51"/>
      <c r="G47" s="51"/>
      <c r="H47" s="51"/>
      <c r="I47" s="51"/>
      <c r="J47" s="51"/>
      <c r="K47" s="51"/>
      <c r="L47" s="51"/>
      <c r="M47" s="51"/>
      <c r="N47" s="51"/>
      <c r="O47" s="51"/>
      <c r="P47" s="51"/>
      <c r="Q47" s="51"/>
    </row>
    <row r="48" spans="1:17" s="39" customFormat="1" ht="22.5" customHeight="1">
      <c r="A48" s="34"/>
      <c r="B48" s="36">
        <v>14</v>
      </c>
      <c r="C48" s="49" t="s">
        <v>58</v>
      </c>
      <c r="D48" s="51"/>
      <c r="E48" s="51"/>
      <c r="F48" s="51"/>
      <c r="G48" s="51"/>
      <c r="H48" s="51"/>
      <c r="I48" s="51"/>
      <c r="J48" s="51"/>
      <c r="K48" s="51"/>
      <c r="L48" s="51"/>
      <c r="M48" s="51"/>
      <c r="N48" s="51"/>
      <c r="O48" s="51"/>
      <c r="P48" s="51"/>
      <c r="Q48" s="51"/>
    </row>
    <row r="49" spans="1:17" s="39" customFormat="1" ht="22.5" customHeight="1">
      <c r="A49" s="34"/>
      <c r="B49" s="36">
        <v>15</v>
      </c>
      <c r="C49" s="49" t="s">
        <v>79</v>
      </c>
      <c r="D49" s="51"/>
      <c r="E49" s="51"/>
      <c r="F49" s="51"/>
      <c r="G49" s="51"/>
      <c r="H49" s="51"/>
      <c r="I49" s="51"/>
      <c r="J49" s="51"/>
      <c r="K49" s="51"/>
      <c r="L49" s="51"/>
      <c r="M49" s="51"/>
      <c r="N49" s="51"/>
      <c r="O49" s="51"/>
      <c r="P49" s="51"/>
      <c r="Q49" s="51"/>
    </row>
    <row r="50" spans="1:17" s="39" customFormat="1" ht="22.5" customHeight="1">
      <c r="A50" s="34"/>
      <c r="B50" s="36">
        <v>16</v>
      </c>
      <c r="C50" s="49" t="s">
        <v>80</v>
      </c>
      <c r="D50" s="51"/>
      <c r="E50" s="51"/>
      <c r="F50" s="51"/>
      <c r="G50" s="51"/>
      <c r="H50" s="51"/>
      <c r="I50" s="51"/>
      <c r="J50" s="51"/>
      <c r="K50" s="51"/>
      <c r="L50" s="51"/>
      <c r="M50" s="51"/>
      <c r="N50" s="51"/>
      <c r="O50" s="51"/>
      <c r="P50" s="51"/>
      <c r="Q50" s="51"/>
    </row>
    <row r="51" spans="1:17" s="39" customFormat="1" ht="22.5" customHeight="1">
      <c r="A51" s="34"/>
      <c r="B51" s="36">
        <v>17</v>
      </c>
      <c r="C51" s="49" t="s">
        <v>66</v>
      </c>
      <c r="D51" s="51"/>
      <c r="E51" s="51"/>
      <c r="F51" s="51"/>
      <c r="G51" s="51"/>
      <c r="H51" s="51"/>
      <c r="I51" s="51"/>
      <c r="J51" s="51"/>
      <c r="K51" s="51"/>
      <c r="L51" s="51"/>
      <c r="M51" s="51"/>
      <c r="N51" s="51"/>
      <c r="O51" s="51"/>
      <c r="P51" s="51"/>
      <c r="Q51" s="51"/>
    </row>
    <row r="52" spans="1:17" s="39" customFormat="1" ht="22.5" customHeight="1">
      <c r="A52" s="34"/>
      <c r="B52" s="36">
        <v>18</v>
      </c>
      <c r="C52" s="49" t="s">
        <v>81</v>
      </c>
      <c r="D52" s="51"/>
      <c r="E52" s="51"/>
      <c r="F52" s="51"/>
      <c r="G52" s="51"/>
      <c r="H52" s="51"/>
      <c r="I52" s="51"/>
      <c r="J52" s="51"/>
      <c r="K52" s="51"/>
      <c r="L52" s="51"/>
      <c r="M52" s="51"/>
      <c r="N52" s="51"/>
      <c r="O52" s="51"/>
      <c r="P52" s="51"/>
      <c r="Q52" s="51"/>
    </row>
    <row r="53" spans="1:17" s="39" customFormat="1" ht="22.5" customHeight="1">
      <c r="A53" s="34"/>
      <c r="B53" s="36">
        <v>19</v>
      </c>
      <c r="C53" s="49" t="s">
        <v>67</v>
      </c>
      <c r="D53" s="51"/>
      <c r="E53" s="51"/>
      <c r="F53" s="51"/>
      <c r="G53" s="51"/>
      <c r="H53" s="51"/>
      <c r="I53" s="51"/>
      <c r="J53" s="51"/>
      <c r="K53" s="51"/>
      <c r="L53" s="51"/>
      <c r="M53" s="51"/>
      <c r="N53" s="51"/>
      <c r="O53" s="51"/>
      <c r="P53" s="51"/>
      <c r="Q53" s="51"/>
    </row>
    <row r="54" spans="1:17" s="39" customFormat="1" ht="22.5" customHeight="1">
      <c r="A54" s="34"/>
      <c r="B54" s="36">
        <v>20</v>
      </c>
      <c r="C54" s="49" t="s">
        <v>77</v>
      </c>
      <c r="D54" s="51"/>
      <c r="E54" s="51"/>
      <c r="F54" s="51"/>
      <c r="G54" s="51"/>
      <c r="H54" s="51"/>
      <c r="I54" s="51"/>
      <c r="J54" s="51"/>
      <c r="K54" s="51"/>
      <c r="L54" s="51"/>
      <c r="M54" s="51"/>
      <c r="N54" s="51"/>
      <c r="O54" s="51"/>
      <c r="P54" s="51"/>
      <c r="Q54" s="51"/>
    </row>
    <row r="55" spans="1:17" s="39" customFormat="1" ht="22.5" customHeight="1">
      <c r="A55" s="34"/>
      <c r="B55" s="36">
        <v>21</v>
      </c>
      <c r="C55" s="49" t="s">
        <v>82</v>
      </c>
      <c r="D55" s="51"/>
      <c r="E55" s="51"/>
      <c r="F55" s="51"/>
      <c r="G55" s="51"/>
      <c r="H55" s="51"/>
      <c r="I55" s="51"/>
      <c r="J55" s="51"/>
      <c r="K55" s="51"/>
      <c r="L55" s="51"/>
      <c r="M55" s="51"/>
      <c r="N55" s="51"/>
      <c r="O55" s="51"/>
      <c r="P55" s="51"/>
      <c r="Q55" s="51"/>
    </row>
    <row r="56" spans="1:17" s="39" customFormat="1" ht="22.5" customHeight="1">
      <c r="A56" s="34"/>
      <c r="B56" s="36">
        <v>22</v>
      </c>
      <c r="C56" s="49" t="s">
        <v>83</v>
      </c>
      <c r="D56" s="51"/>
      <c r="E56" s="51"/>
      <c r="F56" s="51"/>
      <c r="G56" s="51"/>
      <c r="H56" s="51"/>
      <c r="I56" s="51"/>
      <c r="J56" s="51"/>
      <c r="K56" s="51"/>
      <c r="L56" s="51"/>
      <c r="M56" s="51"/>
      <c r="N56" s="51"/>
      <c r="O56" s="51"/>
      <c r="P56" s="51"/>
      <c r="Q56" s="51"/>
    </row>
    <row r="57" spans="1:17" s="39" customFormat="1" ht="22.5" customHeight="1">
      <c r="A57" s="34"/>
      <c r="B57" s="36">
        <v>23</v>
      </c>
      <c r="C57" s="61" t="s">
        <v>34</v>
      </c>
      <c r="D57" s="51"/>
      <c r="E57" s="51"/>
      <c r="F57" s="51"/>
      <c r="G57" s="51"/>
      <c r="H57" s="51"/>
      <c r="I57" s="51"/>
      <c r="J57" s="51"/>
      <c r="K57" s="51"/>
      <c r="L57" s="51"/>
      <c r="M57" s="51"/>
      <c r="N57" s="51"/>
      <c r="O57" s="51"/>
      <c r="P57" s="51"/>
      <c r="Q57" s="51"/>
    </row>
    <row r="58" spans="1:17" s="39" customFormat="1" ht="22.5" customHeight="1">
      <c r="A58" s="34"/>
      <c r="B58" s="36">
        <v>24</v>
      </c>
      <c r="C58" s="49" t="s">
        <v>59</v>
      </c>
      <c r="D58" s="51"/>
      <c r="E58" s="51"/>
      <c r="F58" s="51"/>
      <c r="G58" s="51"/>
      <c r="H58" s="51"/>
      <c r="I58" s="51"/>
      <c r="J58" s="51"/>
      <c r="K58" s="51"/>
      <c r="L58" s="51"/>
      <c r="M58" s="51"/>
      <c r="N58" s="51"/>
      <c r="O58" s="51"/>
      <c r="P58" s="51"/>
      <c r="Q58" s="51"/>
    </row>
    <row r="59" spans="1:17" s="39" customFormat="1" ht="22.5" customHeight="1">
      <c r="A59" s="34"/>
      <c r="B59" s="36">
        <v>25</v>
      </c>
      <c r="C59" s="49" t="s">
        <v>84</v>
      </c>
      <c r="D59" s="50"/>
      <c r="E59" s="50"/>
      <c r="F59" s="50"/>
      <c r="G59" s="50"/>
      <c r="H59" s="50"/>
      <c r="I59" s="50"/>
      <c r="J59" s="50"/>
      <c r="K59" s="50"/>
      <c r="L59" s="50"/>
      <c r="M59" s="50"/>
      <c r="N59" s="50"/>
      <c r="O59" s="50"/>
      <c r="P59" s="50"/>
      <c r="Q59" s="51"/>
    </row>
    <row r="60" spans="1:17" s="39" customFormat="1" ht="22.5" customHeight="1">
      <c r="A60" s="34"/>
      <c r="B60" s="36">
        <v>26</v>
      </c>
      <c r="C60" s="49" t="s">
        <v>68</v>
      </c>
      <c r="D60" s="51"/>
      <c r="E60" s="51"/>
      <c r="F60" s="51"/>
      <c r="G60" s="51"/>
      <c r="H60" s="51"/>
      <c r="I60" s="51"/>
      <c r="J60" s="51"/>
      <c r="K60" s="51"/>
      <c r="L60" s="51"/>
      <c r="M60" s="51"/>
      <c r="N60" s="51"/>
      <c r="O60" s="51"/>
      <c r="P60" s="51"/>
      <c r="Q60" s="51"/>
    </row>
    <row r="61" spans="1:17" s="39" customFormat="1" ht="22.5" customHeight="1">
      <c r="A61" s="34"/>
      <c r="B61" s="36">
        <v>27</v>
      </c>
      <c r="C61" s="49" t="s">
        <v>76</v>
      </c>
      <c r="D61" s="51"/>
      <c r="E61" s="51"/>
      <c r="F61" s="51"/>
      <c r="G61" s="51"/>
      <c r="H61" s="51"/>
      <c r="I61" s="51"/>
      <c r="J61" s="51"/>
      <c r="K61" s="51"/>
      <c r="L61" s="51"/>
      <c r="M61" s="51"/>
      <c r="N61" s="51"/>
      <c r="O61" s="51"/>
      <c r="P61" s="51"/>
      <c r="Q61" s="51"/>
    </row>
    <row r="62" spans="1:17" s="39" customFormat="1" ht="22.5" customHeight="1">
      <c r="A62" s="34"/>
      <c r="B62" s="36">
        <v>28</v>
      </c>
      <c r="C62" s="49" t="s">
        <v>69</v>
      </c>
      <c r="D62" s="51"/>
      <c r="E62" s="51"/>
      <c r="F62" s="51"/>
      <c r="G62" s="51"/>
      <c r="H62" s="51"/>
      <c r="I62" s="51"/>
      <c r="J62" s="51"/>
      <c r="K62" s="51"/>
      <c r="L62" s="51"/>
      <c r="M62" s="51"/>
      <c r="N62" s="51"/>
      <c r="O62" s="51"/>
      <c r="P62" s="51"/>
      <c r="Q62" s="51"/>
    </row>
    <row r="63" spans="1:17" s="39" customFormat="1" ht="22.5" customHeight="1">
      <c r="A63" s="34"/>
      <c r="B63" s="36">
        <v>29</v>
      </c>
      <c r="C63" s="49" t="s">
        <v>78</v>
      </c>
      <c r="D63" s="51"/>
      <c r="E63" s="51"/>
      <c r="F63" s="51"/>
      <c r="G63" s="51"/>
      <c r="H63" s="51"/>
      <c r="I63" s="51"/>
      <c r="J63" s="51"/>
      <c r="K63" s="51"/>
      <c r="L63" s="51"/>
      <c r="M63" s="51"/>
      <c r="N63" s="51"/>
      <c r="O63" s="51"/>
      <c r="P63" s="51"/>
      <c r="Q63" s="51"/>
    </row>
    <row r="64" spans="1:17" s="39" customFormat="1" ht="22.5" customHeight="1">
      <c r="A64" s="34"/>
      <c r="B64" s="36">
        <v>30</v>
      </c>
      <c r="C64" s="49" t="s">
        <v>60</v>
      </c>
      <c r="D64" s="51"/>
      <c r="E64" s="51"/>
      <c r="F64" s="51"/>
      <c r="G64" s="51"/>
      <c r="H64" s="51"/>
      <c r="I64" s="51"/>
      <c r="J64" s="51"/>
      <c r="K64" s="51"/>
      <c r="L64" s="51"/>
      <c r="M64" s="51"/>
      <c r="N64" s="51"/>
      <c r="O64" s="51"/>
      <c r="P64" s="51"/>
      <c r="Q64" s="51"/>
    </row>
    <row r="1000" spans="648:648">
      <c r="XX1000" s="62">
        <v>125713</v>
      </c>
    </row>
  </sheetData>
  <pageMargins left="0.511811024" right="0.511811024" top="0.78740157499999996" bottom="0.78740157499999996" header="0.31496062000000002" footer="0.31496062000000002"/>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B2A0A-DB34-4D9A-8B3B-3FE6C4E3ABE6}">
  <sheetPr codeName="Sheet2"/>
  <dimension ref="A1:XY1000"/>
  <sheetViews>
    <sheetView showGridLines="0" tabSelected="1" zoomScale="85" zoomScaleNormal="85" workbookViewId="0">
      <selection activeCell="K7" sqref="K7"/>
    </sheetView>
  </sheetViews>
  <sheetFormatPr defaultColWidth="9.140625" defaultRowHeight="15"/>
  <cols>
    <col min="1" max="1" width="7" style="2" bestFit="1" customWidth="1"/>
    <col min="2" max="2" width="7.85546875" style="2" bestFit="1" customWidth="1"/>
    <col min="3" max="3" width="13.140625" style="2" bestFit="1" customWidth="1"/>
    <col min="4" max="4" width="26.42578125" style="2" bestFit="1" customWidth="1"/>
    <col min="5" max="5" width="15.140625" style="2" bestFit="1" customWidth="1"/>
    <col min="6" max="6" width="10.42578125" style="2" bestFit="1" customWidth="1"/>
    <col min="7" max="7" width="15.42578125" style="2" bestFit="1" customWidth="1"/>
    <col min="8" max="8" width="10.5703125" style="2" bestFit="1" customWidth="1"/>
    <col min="9" max="9" width="9.140625" style="2"/>
    <col min="10" max="10" width="27.85546875" style="2" bestFit="1" customWidth="1"/>
    <col min="11" max="11" width="27.7109375" style="2" bestFit="1" customWidth="1"/>
    <col min="12" max="12" width="31.5703125" style="1" bestFit="1" customWidth="1"/>
    <col min="13" max="13" width="9.140625" style="2"/>
    <col min="14" max="14" width="23.5703125" style="2" bestFit="1" customWidth="1"/>
    <col min="15" max="15" width="15" style="2" bestFit="1" customWidth="1"/>
    <col min="16" max="16" width="7.85546875" style="2" bestFit="1" customWidth="1"/>
    <col min="17" max="17" width="16" style="2" bestFit="1" customWidth="1"/>
    <col min="18" max="18" width="7.5703125" style="2" bestFit="1" customWidth="1"/>
    <col min="19" max="19" width="10" style="2" bestFit="1" customWidth="1"/>
    <col min="20" max="20" width="7.7109375" style="2" bestFit="1" customWidth="1"/>
    <col min="21" max="21" width="12.85546875" style="2" bestFit="1" customWidth="1"/>
    <col min="22" max="16384" width="9.140625" style="2"/>
  </cols>
  <sheetData>
    <row r="1" spans="1:32" ht="15.75">
      <c r="A1" s="63" t="s">
        <v>7</v>
      </c>
      <c r="B1" s="63" t="s">
        <v>8</v>
      </c>
      <c r="C1" s="63" t="s">
        <v>4</v>
      </c>
      <c r="D1" s="63" t="s">
        <v>25</v>
      </c>
      <c r="E1" s="63" t="s">
        <v>9</v>
      </c>
      <c r="F1" s="63" t="s">
        <v>5</v>
      </c>
      <c r="G1" s="63" t="s">
        <v>10</v>
      </c>
      <c r="H1" s="63" t="s">
        <v>124</v>
      </c>
      <c r="I1" s="64"/>
      <c r="J1" s="63" t="s">
        <v>11</v>
      </c>
      <c r="K1" s="63" t="s">
        <v>12</v>
      </c>
      <c r="L1" s="65"/>
      <c r="M1" s="64"/>
      <c r="N1" s="64"/>
      <c r="O1" s="64"/>
      <c r="P1" s="64"/>
      <c r="Q1" s="64"/>
      <c r="R1" s="64"/>
      <c r="S1" s="64"/>
      <c r="T1" s="64"/>
      <c r="U1" s="64"/>
    </row>
    <row r="2" spans="1:32" ht="15.75">
      <c r="A2" s="66">
        <v>43502</v>
      </c>
      <c r="B2" s="66">
        <v>7897</v>
      </c>
      <c r="C2" s="66" t="s">
        <v>0</v>
      </c>
      <c r="D2" s="66" t="s">
        <v>86</v>
      </c>
      <c r="E2" s="67">
        <v>11.3</v>
      </c>
      <c r="F2" s="68">
        <v>3</v>
      </c>
      <c r="G2" s="66" t="s">
        <v>14</v>
      </c>
      <c r="H2" s="66" t="s">
        <v>125</v>
      </c>
      <c r="I2" s="64"/>
      <c r="J2" s="69" t="s">
        <v>127</v>
      </c>
      <c r="K2" s="80">
        <v>12</v>
      </c>
      <c r="L2" s="65"/>
      <c r="M2" s="64"/>
      <c r="N2" s="70" t="s">
        <v>6</v>
      </c>
      <c r="O2" s="63" t="s">
        <v>31</v>
      </c>
      <c r="P2" s="63" t="s">
        <v>30</v>
      </c>
      <c r="Q2" s="63" t="s">
        <v>16</v>
      </c>
      <c r="R2" s="64"/>
      <c r="S2" s="64"/>
      <c r="T2" s="64"/>
      <c r="U2" s="64"/>
      <c r="Y2" s="49"/>
      <c r="Z2" s="51"/>
      <c r="AA2" s="51"/>
      <c r="AB2" s="51"/>
      <c r="AC2" s="51"/>
      <c r="AD2" s="51"/>
      <c r="AE2" s="51"/>
      <c r="AF2" s="51"/>
    </row>
    <row r="3" spans="1:32" ht="15.75">
      <c r="A3" s="66">
        <v>43513</v>
      </c>
      <c r="B3" s="66">
        <v>7898</v>
      </c>
      <c r="C3" s="66" t="s">
        <v>0</v>
      </c>
      <c r="D3" s="66" t="s">
        <v>87</v>
      </c>
      <c r="E3" s="67">
        <v>13.6</v>
      </c>
      <c r="F3" s="68">
        <v>8</v>
      </c>
      <c r="G3" s="66" t="s">
        <v>23</v>
      </c>
      <c r="H3" s="66" t="s">
        <v>126</v>
      </c>
      <c r="I3" s="64"/>
      <c r="J3" s="80" t="s">
        <v>128</v>
      </c>
      <c r="K3" s="80">
        <v>7</v>
      </c>
      <c r="L3" s="65"/>
      <c r="M3" s="64"/>
      <c r="N3" s="70" t="s">
        <v>22</v>
      </c>
      <c r="O3" s="71">
        <v>21</v>
      </c>
      <c r="P3" s="72">
        <v>3</v>
      </c>
      <c r="Q3" s="75">
        <v>36</v>
      </c>
      <c r="R3" s="64"/>
      <c r="S3" s="64"/>
      <c r="T3" s="64"/>
      <c r="U3" s="64"/>
      <c r="Y3" s="49"/>
      <c r="Z3" s="51"/>
      <c r="AA3" s="51"/>
      <c r="AB3" s="51"/>
      <c r="AC3" s="51"/>
      <c r="AD3" s="51"/>
      <c r="AE3" s="51"/>
      <c r="AF3" s="51"/>
    </row>
    <row r="4" spans="1:32" ht="15.75">
      <c r="A4" s="66">
        <v>43505</v>
      </c>
      <c r="B4" s="66">
        <v>7903</v>
      </c>
      <c r="C4" s="66" t="s">
        <v>0</v>
      </c>
      <c r="D4" s="66" t="s">
        <v>92</v>
      </c>
      <c r="E4" s="67">
        <v>25.099999999999998</v>
      </c>
      <c r="F4" s="68">
        <v>4</v>
      </c>
      <c r="G4" s="66" t="s">
        <v>15</v>
      </c>
      <c r="H4" s="66" t="s">
        <v>125</v>
      </c>
      <c r="I4" s="64"/>
      <c r="J4" s="80" t="s">
        <v>129</v>
      </c>
      <c r="K4" s="80">
        <v>5</v>
      </c>
      <c r="L4" s="65"/>
      <c r="M4" s="64"/>
      <c r="N4" s="70" t="s">
        <v>15</v>
      </c>
      <c r="O4" s="71">
        <v>30</v>
      </c>
      <c r="P4" s="72">
        <v>2</v>
      </c>
      <c r="Q4" s="75">
        <v>54</v>
      </c>
      <c r="R4" s="64"/>
      <c r="S4" s="64"/>
      <c r="T4" s="64"/>
      <c r="U4" s="64"/>
      <c r="Y4" s="49"/>
      <c r="Z4" s="51"/>
      <c r="AA4" s="51"/>
      <c r="AB4" s="51"/>
      <c r="AC4" s="51"/>
      <c r="AD4" s="51"/>
      <c r="AE4" s="51"/>
      <c r="AF4" s="51"/>
    </row>
    <row r="5" spans="1:32" ht="15.75">
      <c r="A5" s="66">
        <v>43508</v>
      </c>
      <c r="B5" s="66">
        <v>7907</v>
      </c>
      <c r="C5" s="66" t="s">
        <v>0</v>
      </c>
      <c r="D5" s="66" t="s">
        <v>96</v>
      </c>
      <c r="E5" s="67">
        <v>23.2107142857143</v>
      </c>
      <c r="F5" s="68">
        <v>8</v>
      </c>
      <c r="G5" s="66" t="s">
        <v>15</v>
      </c>
      <c r="H5" s="66"/>
      <c r="I5" s="64"/>
      <c r="J5" s="80" t="s">
        <v>130</v>
      </c>
      <c r="K5" s="69">
        <v>5</v>
      </c>
      <c r="L5" s="65"/>
      <c r="M5" s="64"/>
      <c r="N5" s="70" t="s">
        <v>14</v>
      </c>
      <c r="O5" s="71">
        <v>62</v>
      </c>
      <c r="P5" s="71">
        <v>6</v>
      </c>
      <c r="Q5" s="75">
        <v>30</v>
      </c>
      <c r="R5" s="64"/>
      <c r="S5" s="64"/>
      <c r="T5" s="64"/>
      <c r="U5" s="64"/>
      <c r="Y5" s="49"/>
      <c r="Z5" s="49"/>
      <c r="AA5" s="49"/>
      <c r="AB5" s="49"/>
      <c r="AC5" s="49"/>
      <c r="AD5" s="49"/>
      <c r="AE5" s="49"/>
      <c r="AF5" s="49"/>
    </row>
    <row r="6" spans="1:32" ht="15.75">
      <c r="A6" s="66">
        <v>43513</v>
      </c>
      <c r="B6" s="66">
        <v>7917</v>
      </c>
      <c r="C6" s="66" t="s">
        <v>0</v>
      </c>
      <c r="D6" s="66" t="s">
        <v>106</v>
      </c>
      <c r="E6" s="67">
        <v>36.674999999999997</v>
      </c>
      <c r="F6" s="68">
        <v>9</v>
      </c>
      <c r="G6" s="66" t="s">
        <v>15</v>
      </c>
      <c r="H6" s="66"/>
      <c r="I6" s="64"/>
      <c r="J6" s="80" t="s">
        <v>13</v>
      </c>
      <c r="K6" s="80">
        <v>4</v>
      </c>
      <c r="L6" s="65"/>
      <c r="M6" s="64"/>
      <c r="N6" s="70" t="s">
        <v>23</v>
      </c>
      <c r="O6" s="71">
        <v>25</v>
      </c>
      <c r="P6" s="71">
        <v>5</v>
      </c>
      <c r="Q6" s="75">
        <v>77</v>
      </c>
      <c r="R6" s="64"/>
      <c r="S6" s="64"/>
      <c r="T6" s="64"/>
      <c r="U6" s="64"/>
      <c r="Y6" s="49"/>
      <c r="Z6" s="51"/>
      <c r="AA6" s="51"/>
      <c r="AB6" s="51"/>
      <c r="AC6" s="51"/>
      <c r="AD6" s="51"/>
      <c r="AE6" s="51"/>
      <c r="AF6" s="51"/>
    </row>
    <row r="7" spans="1:32" ht="15.75">
      <c r="A7" s="66">
        <v>43511</v>
      </c>
      <c r="B7" s="66">
        <v>7922</v>
      </c>
      <c r="C7" s="66" t="s">
        <v>0</v>
      </c>
      <c r="D7" s="66" t="s">
        <v>111</v>
      </c>
      <c r="E7" s="67">
        <v>43.407142857142901</v>
      </c>
      <c r="F7" s="68">
        <v>9</v>
      </c>
      <c r="G7" s="66" t="s">
        <v>23</v>
      </c>
      <c r="H7" s="66"/>
      <c r="I7" s="64"/>
      <c r="J7" s="80" t="s">
        <v>131</v>
      </c>
      <c r="K7" s="80">
        <v>4</v>
      </c>
      <c r="L7" s="65"/>
      <c r="M7" s="64"/>
      <c r="N7" s="70"/>
      <c r="O7" s="70"/>
      <c r="P7" s="70"/>
      <c r="Q7" s="70"/>
      <c r="R7" s="64"/>
      <c r="S7" s="64"/>
      <c r="T7" s="64"/>
      <c r="U7" s="64"/>
      <c r="Y7" s="49"/>
      <c r="Z7" s="51"/>
      <c r="AA7" s="51"/>
      <c r="AB7" s="51"/>
      <c r="AC7" s="51"/>
      <c r="AD7" s="51"/>
      <c r="AE7" s="51"/>
      <c r="AF7" s="51"/>
    </row>
    <row r="8" spans="1:32" ht="15.75">
      <c r="A8" s="66">
        <v>43502</v>
      </c>
      <c r="B8" s="66">
        <v>7923</v>
      </c>
      <c r="C8" s="66" t="s">
        <v>0</v>
      </c>
      <c r="D8" s="66" t="s">
        <v>112</v>
      </c>
      <c r="E8" s="67">
        <v>44.753571428571398</v>
      </c>
      <c r="F8" s="68">
        <v>3</v>
      </c>
      <c r="G8" s="66" t="s">
        <v>15</v>
      </c>
      <c r="H8" s="66"/>
      <c r="I8" s="64"/>
      <c r="J8" s="80" t="s">
        <v>132</v>
      </c>
      <c r="K8" s="80">
        <v>2</v>
      </c>
      <c r="L8" s="65"/>
      <c r="M8" s="64"/>
      <c r="N8" s="70"/>
      <c r="O8" s="70"/>
      <c r="P8" s="70"/>
      <c r="Q8" s="70"/>
      <c r="R8" s="64"/>
      <c r="S8" s="64"/>
      <c r="T8" s="64"/>
      <c r="U8" s="64"/>
      <c r="Y8" s="49"/>
      <c r="Z8" s="51"/>
      <c r="AA8" s="51"/>
      <c r="AB8" s="51"/>
      <c r="AC8" s="51"/>
      <c r="AD8" s="51"/>
      <c r="AE8" s="51"/>
      <c r="AF8" s="51"/>
    </row>
    <row r="9" spans="1:32" ht="15.75">
      <c r="A9" s="66">
        <v>43503</v>
      </c>
      <c r="B9" s="66">
        <v>7924</v>
      </c>
      <c r="C9" s="66" t="s">
        <v>0</v>
      </c>
      <c r="D9" s="66" t="s">
        <v>113</v>
      </c>
      <c r="E9" s="67">
        <v>46.1</v>
      </c>
      <c r="F9" s="68">
        <v>8</v>
      </c>
      <c r="G9" s="66" t="s">
        <v>22</v>
      </c>
      <c r="H9" s="66"/>
      <c r="I9" s="64"/>
      <c r="J9" s="64"/>
      <c r="K9" s="64"/>
      <c r="L9" s="65"/>
      <c r="M9" s="64"/>
      <c r="N9" s="70"/>
      <c r="O9" s="70"/>
      <c r="P9" s="70"/>
      <c r="Q9" s="70"/>
      <c r="R9" s="64"/>
      <c r="S9" s="64"/>
      <c r="T9" s="64"/>
      <c r="U9" s="64"/>
      <c r="Y9" s="49"/>
      <c r="Z9" s="51"/>
      <c r="AA9" s="51"/>
      <c r="AB9" s="51"/>
      <c r="AC9" s="51"/>
      <c r="AD9" s="51"/>
      <c r="AE9" s="51"/>
      <c r="AF9" s="51"/>
    </row>
    <row r="10" spans="1:32" ht="15.75">
      <c r="A10" s="66">
        <v>43511</v>
      </c>
      <c r="B10" s="66">
        <v>7931</v>
      </c>
      <c r="C10" s="66" t="s">
        <v>0</v>
      </c>
      <c r="D10" s="66" t="s">
        <v>120</v>
      </c>
      <c r="E10" s="67">
        <v>55.524999999999999</v>
      </c>
      <c r="F10" s="68">
        <v>5</v>
      </c>
      <c r="G10" s="66" t="s">
        <v>15</v>
      </c>
      <c r="H10" s="66"/>
      <c r="I10" s="64"/>
      <c r="J10" s="63" t="s">
        <v>10</v>
      </c>
      <c r="K10" s="63" t="s">
        <v>16</v>
      </c>
      <c r="L10" s="63" t="s">
        <v>17</v>
      </c>
      <c r="M10" s="64"/>
      <c r="N10" s="70"/>
      <c r="O10" s="70"/>
      <c r="P10" s="70"/>
      <c r="Q10" s="70"/>
      <c r="R10" s="64"/>
      <c r="S10" s="64"/>
      <c r="T10" s="64"/>
      <c r="U10" s="64"/>
      <c r="Y10" s="49"/>
      <c r="Z10" s="51"/>
      <c r="AA10" s="51"/>
      <c r="AB10" s="51"/>
      <c r="AC10" s="51"/>
      <c r="AD10" s="51"/>
      <c r="AE10" s="51"/>
      <c r="AF10" s="51"/>
    </row>
    <row r="11" spans="1:32" ht="15.75">
      <c r="A11" s="66">
        <v>43501</v>
      </c>
      <c r="B11" s="66">
        <v>7896</v>
      </c>
      <c r="C11" s="66" t="s">
        <v>2</v>
      </c>
      <c r="D11" s="66" t="s">
        <v>85</v>
      </c>
      <c r="E11" s="67">
        <v>9</v>
      </c>
      <c r="F11" s="68">
        <v>5</v>
      </c>
      <c r="G11" s="66" t="s">
        <v>22</v>
      </c>
      <c r="H11" s="66"/>
      <c r="I11" s="64"/>
      <c r="J11" s="69" t="s">
        <v>22</v>
      </c>
      <c r="K11" s="73">
        <f>SUMIFS($F$2:$F$40,$G$2:$G$40,J11)</f>
        <v>36</v>
      </c>
      <c r="L11" s="82">
        <f>K11/SUM($K$11:$K$14)</f>
        <v>0.18274111675126903</v>
      </c>
      <c r="M11" s="64"/>
      <c r="N11" s="64" t="str" cm="1">
        <f t="array" ref="N11:U12">TRANSPOSE(J1:K8)</f>
        <v>Day of Week</v>
      </c>
      <c r="O11" s="64" t="str">
        <v>Friday</v>
      </c>
      <c r="P11" s="64" t="str">
        <v>Wednesday</v>
      </c>
      <c r="Q11" s="64" t="str">
        <v>Thursday</v>
      </c>
      <c r="R11" s="64" t="str">
        <v>Saturday</v>
      </c>
      <c r="S11" s="64" t="str">
        <v>Sunday</v>
      </c>
      <c r="T11" s="64" t="str">
        <v>Tuesday</v>
      </c>
      <c r="U11" s="64" t="str">
        <v>Monday</v>
      </c>
      <c r="Y11" s="49"/>
      <c r="Z11" s="51"/>
      <c r="AA11" s="51"/>
      <c r="AB11" s="51"/>
      <c r="AC11" s="51"/>
      <c r="AD11" s="51"/>
      <c r="AE11" s="51"/>
      <c r="AF11" s="51"/>
    </row>
    <row r="12" spans="1:32" ht="15.75">
      <c r="A12" s="66">
        <v>43506</v>
      </c>
      <c r="B12" s="66">
        <v>7905</v>
      </c>
      <c r="C12" s="66" t="s">
        <v>2</v>
      </c>
      <c r="D12" s="66" t="s">
        <v>94</v>
      </c>
      <c r="E12" s="67">
        <v>20.5178571428571</v>
      </c>
      <c r="F12" s="68">
        <v>5</v>
      </c>
      <c r="G12" s="66"/>
      <c r="H12" s="66"/>
      <c r="I12" s="64"/>
      <c r="J12" s="69" t="s">
        <v>15</v>
      </c>
      <c r="K12" s="73">
        <f t="shared" ref="K12:K14" si="0">SUMIFS($F$2:$F$40,$G$2:$G$40,J12)</f>
        <v>54</v>
      </c>
      <c r="L12" s="82">
        <f t="shared" ref="L12:L14" si="1">K12/SUM($K$11:$K$14)</f>
        <v>0.27411167512690354</v>
      </c>
      <c r="M12" s="64"/>
      <c r="N12" s="64" t="str">
        <v>Number of Transactions</v>
      </c>
      <c r="O12" s="64">
        <v>12</v>
      </c>
      <c r="P12" s="64">
        <v>7</v>
      </c>
      <c r="Q12" s="64">
        <v>5</v>
      </c>
      <c r="R12" s="64">
        <v>5</v>
      </c>
      <c r="S12" s="64">
        <v>4</v>
      </c>
      <c r="T12" s="64">
        <v>4</v>
      </c>
      <c r="U12" s="64">
        <v>2</v>
      </c>
      <c r="Y12" s="49"/>
      <c r="Z12" s="51"/>
      <c r="AA12" s="51"/>
      <c r="AB12" s="51"/>
      <c r="AC12" s="51"/>
      <c r="AD12" s="51"/>
      <c r="AE12" s="51"/>
      <c r="AF12" s="51"/>
    </row>
    <row r="13" spans="1:32" ht="15.75">
      <c r="A13" s="66">
        <v>43511</v>
      </c>
      <c r="B13" s="66">
        <v>7912</v>
      </c>
      <c r="C13" s="66" t="s">
        <v>2</v>
      </c>
      <c r="D13" s="66" t="s">
        <v>101</v>
      </c>
      <c r="E13" s="67">
        <v>29.9428571428572</v>
      </c>
      <c r="F13" s="68">
        <v>9</v>
      </c>
      <c r="G13" s="66" t="s">
        <v>23</v>
      </c>
      <c r="H13" s="66"/>
      <c r="I13" s="64"/>
      <c r="J13" s="69" t="s">
        <v>14</v>
      </c>
      <c r="K13" s="73">
        <f t="shared" si="0"/>
        <v>30</v>
      </c>
      <c r="L13" s="82">
        <f t="shared" si="1"/>
        <v>0.15228426395939088</v>
      </c>
      <c r="M13" s="64"/>
      <c r="N13" s="64"/>
      <c r="O13" s="64"/>
      <c r="P13" s="64"/>
      <c r="Q13" s="64"/>
      <c r="R13" s="64"/>
      <c r="S13" s="64"/>
      <c r="T13" s="64"/>
      <c r="U13" s="64"/>
      <c r="Y13" s="49"/>
      <c r="Z13" s="51"/>
      <c r="AA13" s="51"/>
      <c r="AB13" s="51"/>
      <c r="AC13" s="51"/>
      <c r="AD13" s="51"/>
      <c r="AE13" s="51"/>
      <c r="AF13" s="51"/>
    </row>
    <row r="14" spans="1:32" ht="15.75">
      <c r="A14" s="66">
        <v>43515</v>
      </c>
      <c r="B14" s="66">
        <v>7919</v>
      </c>
      <c r="C14" s="66" t="s">
        <v>2</v>
      </c>
      <c r="D14" s="66" t="s">
        <v>108</v>
      </c>
      <c r="E14" s="67">
        <v>39.367857142857197</v>
      </c>
      <c r="F14" s="68">
        <v>1</v>
      </c>
      <c r="G14" s="66" t="s">
        <v>15</v>
      </c>
      <c r="H14" s="66"/>
      <c r="I14" s="64"/>
      <c r="J14" s="69" t="s">
        <v>23</v>
      </c>
      <c r="K14" s="73">
        <f t="shared" si="0"/>
        <v>77</v>
      </c>
      <c r="L14" s="82">
        <f t="shared" si="1"/>
        <v>0.39086294416243655</v>
      </c>
      <c r="M14" s="64"/>
      <c r="N14" s="64"/>
      <c r="O14" s="64"/>
      <c r="P14" s="64"/>
      <c r="Q14" s="64"/>
      <c r="R14" s="64"/>
      <c r="S14" s="64"/>
      <c r="T14" s="64"/>
      <c r="U14" s="64"/>
      <c r="Y14" s="49"/>
      <c r="Z14" s="51"/>
      <c r="AA14" s="51"/>
      <c r="AB14" s="51"/>
      <c r="AC14" s="51"/>
      <c r="AD14" s="51"/>
      <c r="AE14" s="51"/>
      <c r="AF14" s="51"/>
    </row>
    <row r="15" spans="1:32" ht="15.75">
      <c r="A15" s="66">
        <v>43516</v>
      </c>
      <c r="B15" s="66">
        <v>7926</v>
      </c>
      <c r="C15" s="66" t="s">
        <v>2</v>
      </c>
      <c r="D15" s="66" t="s">
        <v>115</v>
      </c>
      <c r="E15" s="67">
        <v>48.792857142857201</v>
      </c>
      <c r="F15" s="68">
        <v>1</v>
      </c>
      <c r="G15" s="66" t="s">
        <v>23</v>
      </c>
      <c r="H15" s="66"/>
      <c r="I15" s="64"/>
      <c r="J15" s="64"/>
      <c r="K15" s="64"/>
      <c r="L15" s="65"/>
      <c r="M15" s="64"/>
      <c r="N15" s="64"/>
      <c r="O15" s="64"/>
      <c r="P15" s="64"/>
      <c r="Q15" s="64"/>
      <c r="R15" s="64"/>
      <c r="S15" s="64"/>
      <c r="T15" s="64"/>
      <c r="U15" s="64"/>
      <c r="Y15" s="49"/>
      <c r="Z15" s="51"/>
      <c r="AA15" s="51"/>
      <c r="AB15" s="51"/>
      <c r="AC15" s="51"/>
      <c r="AD15" s="51"/>
      <c r="AE15" s="51"/>
      <c r="AF15" s="51"/>
    </row>
    <row r="16" spans="1:32" ht="15.75">
      <c r="A16" s="66">
        <v>43503</v>
      </c>
      <c r="B16" s="66">
        <v>7933</v>
      </c>
      <c r="C16" s="66" t="s">
        <v>2</v>
      </c>
      <c r="D16" s="66" t="s">
        <v>122</v>
      </c>
      <c r="E16" s="67">
        <v>58.217857142857198</v>
      </c>
      <c r="F16" s="68">
        <v>8</v>
      </c>
      <c r="G16" s="66" t="s">
        <v>14</v>
      </c>
      <c r="H16" s="66"/>
      <c r="I16" s="64"/>
      <c r="J16" s="63" t="s">
        <v>18</v>
      </c>
      <c r="K16" s="81" cm="1">
        <f t="array" ref="K16">AVERAGE(sales*F2:F40)</f>
        <v>175.53992673992678</v>
      </c>
      <c r="L16" s="65" t="str">
        <f ca="1">_xlfn.FORMULATEXT(K16)</f>
        <v>=ŚREDNIA(sales*F2:F40)</v>
      </c>
      <c r="M16" s="64"/>
      <c r="N16" s="64"/>
      <c r="O16" s="64"/>
      <c r="P16" s="64"/>
      <c r="Q16" s="64"/>
      <c r="R16" s="64"/>
      <c r="S16" s="64"/>
      <c r="T16" s="64"/>
      <c r="U16" s="64"/>
      <c r="Y16" s="49"/>
      <c r="Z16" s="51"/>
      <c r="AA16" s="51"/>
      <c r="AB16" s="51"/>
      <c r="AC16" s="51"/>
      <c r="AD16" s="51"/>
      <c r="AE16" s="51"/>
      <c r="AF16" s="51"/>
    </row>
    <row r="17" spans="1:32" ht="15.75">
      <c r="A17" s="66">
        <v>43504</v>
      </c>
      <c r="B17" s="66">
        <v>7899</v>
      </c>
      <c r="C17" s="66" t="s">
        <v>3</v>
      </c>
      <c r="D17" s="66" t="s">
        <v>88</v>
      </c>
      <c r="E17" s="67">
        <v>3</v>
      </c>
      <c r="F17" s="68">
        <v>2</v>
      </c>
      <c r="G17" s="66" t="s">
        <v>15</v>
      </c>
      <c r="H17" s="66"/>
      <c r="I17" s="64"/>
      <c r="J17" s="64"/>
      <c r="K17" s="64"/>
      <c r="L17" s="65"/>
      <c r="M17" s="64"/>
      <c r="N17" s="64"/>
      <c r="O17" s="64"/>
      <c r="P17" s="64"/>
      <c r="Q17" s="64"/>
      <c r="R17" s="64"/>
      <c r="S17" s="64"/>
      <c r="T17" s="64"/>
      <c r="U17" s="64"/>
      <c r="Y17" s="49"/>
      <c r="Z17" s="51"/>
      <c r="AA17" s="51"/>
      <c r="AB17" s="51"/>
      <c r="AC17" s="51"/>
      <c r="AD17" s="51"/>
      <c r="AE17" s="51"/>
      <c r="AF17" s="51"/>
    </row>
    <row r="18" spans="1:32" ht="15.75">
      <c r="A18" s="66">
        <v>43507</v>
      </c>
      <c r="B18" s="66">
        <v>7906</v>
      </c>
      <c r="C18" s="66" t="s">
        <v>3</v>
      </c>
      <c r="D18" s="66" t="s">
        <v>95</v>
      </c>
      <c r="E18" s="67">
        <v>21.8642857142857</v>
      </c>
      <c r="F18" s="68">
        <v>3</v>
      </c>
      <c r="G18" s="66" t="s">
        <v>23</v>
      </c>
      <c r="H18" s="66"/>
      <c r="I18" s="64"/>
      <c r="J18" s="63" t="s">
        <v>19</v>
      </c>
      <c r="K18" s="81" cm="1">
        <f t="array" ref="K18">MAX(sales*F2:F40)</f>
        <v>514.857142857143</v>
      </c>
      <c r="L18" s="65" t="str">
        <f ca="1">_xlfn.FORMULATEXT(K18)</f>
        <v>=MAX(sales*F2:F40)</v>
      </c>
      <c r="M18" s="64"/>
      <c r="N18" s="64"/>
      <c r="O18" s="64"/>
      <c r="P18" s="64"/>
      <c r="Q18" s="64"/>
      <c r="R18" s="64"/>
      <c r="S18" s="64"/>
      <c r="T18" s="64"/>
      <c r="U18" s="64"/>
      <c r="Y18" s="61"/>
      <c r="Z18" s="51"/>
      <c r="AA18" s="51"/>
      <c r="AB18" s="51"/>
      <c r="AC18" s="51"/>
      <c r="AD18" s="51"/>
      <c r="AE18" s="51"/>
      <c r="AF18" s="51"/>
    </row>
    <row r="19" spans="1:32" ht="15.75">
      <c r="A19" s="66">
        <v>43516</v>
      </c>
      <c r="B19" s="66">
        <v>7920</v>
      </c>
      <c r="C19" s="66" t="s">
        <v>3</v>
      </c>
      <c r="D19" s="66" t="s">
        <v>109</v>
      </c>
      <c r="E19" s="67">
        <v>40.714285714285701</v>
      </c>
      <c r="F19" s="68">
        <v>6</v>
      </c>
      <c r="G19" s="66" t="s">
        <v>22</v>
      </c>
      <c r="H19" s="66"/>
      <c r="I19" s="64"/>
      <c r="J19" s="64"/>
      <c r="K19" s="64"/>
      <c r="L19" s="65"/>
      <c r="M19" s="64"/>
      <c r="N19" s="64"/>
      <c r="O19" s="64"/>
      <c r="P19" s="64"/>
      <c r="Q19" s="64"/>
      <c r="R19" s="64"/>
      <c r="S19" s="64"/>
      <c r="T19" s="64"/>
      <c r="U19" s="64"/>
      <c r="Y19" s="49"/>
      <c r="Z19" s="51"/>
      <c r="AA19" s="51"/>
      <c r="AB19" s="51"/>
      <c r="AC19" s="51"/>
      <c r="AD19" s="51"/>
      <c r="AE19" s="51"/>
      <c r="AF19" s="51"/>
    </row>
    <row r="20" spans="1:32" ht="15.75">
      <c r="A20" s="66">
        <v>43517</v>
      </c>
      <c r="B20" s="66">
        <v>7927</v>
      </c>
      <c r="C20" s="66" t="s">
        <v>3</v>
      </c>
      <c r="D20" s="66" t="s">
        <v>116</v>
      </c>
      <c r="E20" s="67">
        <v>50.139285714285698</v>
      </c>
      <c r="F20" s="68">
        <v>9</v>
      </c>
      <c r="G20" s="66" t="s">
        <v>15</v>
      </c>
      <c r="H20" s="66"/>
      <c r="I20" s="64"/>
      <c r="J20" s="63" t="s">
        <v>20</v>
      </c>
      <c r="K20" s="81" cm="1">
        <f t="array" ref="K20">MIN(sales*F2:F40)</f>
        <v>6</v>
      </c>
      <c r="L20" s="65" t="str">
        <f ca="1">_xlfn.FORMULATEXT(K20)</f>
        <v>=MIN(sales*F2:F40)</v>
      </c>
      <c r="M20" s="64"/>
      <c r="N20" s="64"/>
      <c r="O20" s="64"/>
      <c r="P20" s="64"/>
      <c r="Q20" s="64"/>
      <c r="R20" s="64"/>
      <c r="S20" s="64"/>
      <c r="T20" s="64"/>
      <c r="U20" s="64"/>
      <c r="Y20" s="49"/>
      <c r="Z20" s="50"/>
      <c r="AA20" s="50"/>
      <c r="AB20" s="50"/>
      <c r="AC20" s="50"/>
      <c r="AD20" s="50"/>
      <c r="AE20" s="50"/>
      <c r="AF20" s="50"/>
    </row>
    <row r="21" spans="1:32" ht="15.75">
      <c r="A21" s="66">
        <v>43505</v>
      </c>
      <c r="B21" s="66">
        <v>7904</v>
      </c>
      <c r="C21" s="66" t="s">
        <v>1</v>
      </c>
      <c r="D21" s="66" t="s">
        <v>93</v>
      </c>
      <c r="E21" s="67">
        <v>19.171428571428599</v>
      </c>
      <c r="F21" s="68">
        <v>2</v>
      </c>
      <c r="G21" s="66" t="s">
        <v>22</v>
      </c>
      <c r="H21" s="66"/>
      <c r="I21" s="64"/>
      <c r="J21" s="64"/>
      <c r="K21" s="64"/>
      <c r="L21" s="65"/>
      <c r="M21" s="64"/>
      <c r="N21" s="64"/>
      <c r="O21" s="64"/>
      <c r="P21" s="64"/>
      <c r="Q21" s="64"/>
      <c r="R21" s="64"/>
      <c r="S21" s="64"/>
      <c r="T21" s="64"/>
      <c r="U21" s="64"/>
      <c r="Y21" s="49"/>
      <c r="Z21" s="51"/>
      <c r="AA21" s="51"/>
      <c r="AB21" s="51"/>
      <c r="AC21" s="51"/>
      <c r="AD21" s="51"/>
      <c r="AE21" s="51"/>
      <c r="AF21" s="51"/>
    </row>
    <row r="22" spans="1:32" ht="15.75">
      <c r="A22" s="66">
        <v>43510</v>
      </c>
      <c r="B22" s="66">
        <v>7909</v>
      </c>
      <c r="C22" s="66" t="s">
        <v>1</v>
      </c>
      <c r="D22" s="66" t="s">
        <v>98</v>
      </c>
      <c r="E22" s="67">
        <v>25.9035714285714</v>
      </c>
      <c r="F22" s="68">
        <v>8</v>
      </c>
      <c r="G22" s="66" t="s">
        <v>14</v>
      </c>
      <c r="H22" s="66"/>
      <c r="I22" s="64"/>
      <c r="J22" s="63" t="s">
        <v>21</v>
      </c>
      <c r="K22" s="81" cm="1">
        <f t="array" ref="K22">SUM(sales*F2:F40)</f>
        <v>6846.0571428571448</v>
      </c>
      <c r="L22" s="65" t="str">
        <f ca="1">_xlfn.FORMULATEXT(K22)</f>
        <v>=SUMA(sales*F2:F40)</v>
      </c>
      <c r="M22" s="64"/>
      <c r="N22" s="64"/>
      <c r="O22" s="64"/>
      <c r="P22" s="64"/>
      <c r="Q22" s="64"/>
      <c r="R22" s="64"/>
      <c r="S22" s="64"/>
      <c r="T22" s="64"/>
      <c r="U22" s="64"/>
      <c r="Y22" s="49"/>
      <c r="Z22" s="51"/>
      <c r="AA22" s="51"/>
      <c r="AB22" s="51"/>
      <c r="AC22" s="51"/>
      <c r="AD22" s="51"/>
      <c r="AE22" s="51"/>
      <c r="AF22" s="51"/>
    </row>
    <row r="23" spans="1:32" ht="15.75">
      <c r="A23" s="66">
        <v>43511</v>
      </c>
      <c r="B23" s="66">
        <v>7911</v>
      </c>
      <c r="C23" s="66" t="s">
        <v>1</v>
      </c>
      <c r="D23" s="66" t="s">
        <v>100</v>
      </c>
      <c r="E23" s="67">
        <v>28.5964285714286</v>
      </c>
      <c r="F23" s="68">
        <v>3</v>
      </c>
      <c r="G23" s="66" t="s">
        <v>23</v>
      </c>
      <c r="H23" s="66"/>
      <c r="I23" s="64"/>
      <c r="J23" s="64"/>
      <c r="K23" s="64"/>
      <c r="L23" s="65"/>
      <c r="M23" s="64"/>
      <c r="N23" s="64"/>
      <c r="O23" s="64"/>
      <c r="P23" s="64"/>
      <c r="Q23" s="64"/>
      <c r="R23" s="64"/>
      <c r="S23" s="64"/>
      <c r="T23" s="64"/>
      <c r="U23" s="64"/>
      <c r="Y23" s="49"/>
      <c r="Z23" s="51"/>
      <c r="AA23" s="51"/>
      <c r="AB23" s="51"/>
      <c r="AC23" s="51"/>
      <c r="AD23" s="51"/>
      <c r="AE23" s="51"/>
      <c r="AF23" s="51"/>
    </row>
    <row r="24" spans="1:32" ht="15.75">
      <c r="A24" s="66">
        <v>43509</v>
      </c>
      <c r="B24" s="66">
        <v>7913</v>
      </c>
      <c r="C24" s="66" t="s">
        <v>1</v>
      </c>
      <c r="D24" s="66" t="s">
        <v>102</v>
      </c>
      <c r="E24" s="67">
        <v>31.2892857142857</v>
      </c>
      <c r="F24" s="68">
        <v>6</v>
      </c>
      <c r="G24" s="66" t="s">
        <v>22</v>
      </c>
      <c r="H24" s="66"/>
      <c r="I24" s="64"/>
      <c r="J24" s="63" t="s">
        <v>28</v>
      </c>
      <c r="K24" s="74">
        <f>COUNTA(G2:G40)</f>
        <v>37</v>
      </c>
      <c r="L24" s="65" t="str">
        <f ca="1">_xlfn.FORMULATEXT(K24)</f>
        <v>=ILE.NIEPUSTYCH(G2:G40)</v>
      </c>
      <c r="M24" s="64"/>
      <c r="N24" s="64"/>
      <c r="O24" s="64"/>
      <c r="P24" s="64"/>
      <c r="Q24" s="64"/>
      <c r="R24" s="64"/>
      <c r="S24" s="64"/>
      <c r="T24" s="64"/>
      <c r="U24" s="64"/>
      <c r="Y24" s="49"/>
      <c r="Z24" s="51"/>
      <c r="AA24" s="51"/>
      <c r="AB24" s="51"/>
      <c r="AC24" s="51"/>
      <c r="AD24" s="51"/>
      <c r="AE24" s="51"/>
      <c r="AF24" s="51"/>
    </row>
    <row r="25" spans="1:32" ht="15.75">
      <c r="A25" s="66">
        <v>43510</v>
      </c>
      <c r="B25" s="66">
        <v>7914</v>
      </c>
      <c r="C25" s="66" t="s">
        <v>1</v>
      </c>
      <c r="D25" s="66" t="s">
        <v>103</v>
      </c>
      <c r="E25" s="67">
        <v>32.6357142857143</v>
      </c>
      <c r="F25" s="68">
        <v>5</v>
      </c>
      <c r="G25" s="66" t="s">
        <v>22</v>
      </c>
      <c r="H25" s="66"/>
      <c r="I25" s="64"/>
      <c r="J25" s="64"/>
      <c r="K25" s="64"/>
      <c r="L25" s="65"/>
      <c r="M25" s="64"/>
      <c r="N25" s="64"/>
      <c r="O25" s="64"/>
      <c r="P25" s="64"/>
      <c r="Q25" s="64"/>
      <c r="R25" s="64"/>
      <c r="S25" s="64"/>
      <c r="T25" s="64"/>
      <c r="U25" s="64"/>
      <c r="Y25" s="49"/>
      <c r="Z25" s="51"/>
      <c r="AA25" s="51"/>
      <c r="AB25" s="51"/>
      <c r="AC25" s="51"/>
      <c r="AD25" s="51"/>
      <c r="AE25" s="51"/>
      <c r="AF25" s="51"/>
    </row>
    <row r="26" spans="1:32" ht="15.75">
      <c r="A26" s="66">
        <v>43514</v>
      </c>
      <c r="B26" s="66">
        <v>7918</v>
      </c>
      <c r="C26" s="66" t="s">
        <v>1</v>
      </c>
      <c r="D26" s="66" t="s">
        <v>107</v>
      </c>
      <c r="E26" s="67">
        <v>38.021428571428601</v>
      </c>
      <c r="F26" s="68">
        <v>10</v>
      </c>
      <c r="G26" s="66" t="s">
        <v>23</v>
      </c>
      <c r="H26" s="66"/>
      <c r="I26" s="64"/>
      <c r="J26" s="63" t="s">
        <v>29</v>
      </c>
      <c r="K26" s="74">
        <f>COUNTA(B2:B40)</f>
        <v>39</v>
      </c>
      <c r="L26" s="65" t="str">
        <f ca="1">_xlfn.FORMULATEXT(K26)</f>
        <v>=ILE.NIEPUSTYCH(B2:B40)</v>
      </c>
      <c r="M26" s="64"/>
      <c r="N26" s="64"/>
      <c r="O26" s="64"/>
      <c r="P26" s="64"/>
      <c r="Q26" s="64"/>
      <c r="R26" s="64"/>
      <c r="S26" s="64"/>
      <c r="T26" s="64"/>
      <c r="U26" s="64"/>
    </row>
    <row r="27" spans="1:32">
      <c r="A27" s="66">
        <v>43504</v>
      </c>
      <c r="B27" s="66">
        <v>7925</v>
      </c>
      <c r="C27" s="66" t="s">
        <v>1</v>
      </c>
      <c r="D27" s="66" t="s">
        <v>114</v>
      </c>
      <c r="E27" s="67">
        <v>47.446428571428598</v>
      </c>
      <c r="F27" s="68">
        <v>2</v>
      </c>
      <c r="G27" s="66" t="s">
        <v>14</v>
      </c>
      <c r="H27" s="66"/>
      <c r="I27" s="64"/>
      <c r="J27" s="64"/>
      <c r="K27" s="64"/>
      <c r="L27" s="65"/>
      <c r="M27" s="64"/>
      <c r="N27" s="64"/>
      <c r="O27" s="64"/>
      <c r="P27" s="64"/>
      <c r="Q27" s="64"/>
      <c r="R27" s="64"/>
      <c r="S27" s="64"/>
      <c r="T27" s="64"/>
      <c r="U27" s="64"/>
    </row>
    <row r="28" spans="1:32" ht="15.75">
      <c r="A28" s="66">
        <v>43502</v>
      </c>
      <c r="B28" s="66">
        <v>7932</v>
      </c>
      <c r="C28" s="66" t="s">
        <v>1</v>
      </c>
      <c r="D28" s="66" t="s">
        <v>121</v>
      </c>
      <c r="E28" s="67">
        <v>56.871428571428602</v>
      </c>
      <c r="F28" s="68">
        <v>3</v>
      </c>
      <c r="G28" s="66" t="s">
        <v>22</v>
      </c>
      <c r="H28" s="66"/>
      <c r="I28" s="64"/>
      <c r="J28" s="63" t="s">
        <v>32</v>
      </c>
      <c r="K28" s="76">
        <f ca="1">NOW()</f>
        <v>45760.489555439817</v>
      </c>
      <c r="L28" s="65" t="str">
        <f ca="1">_xlfn.FORMULATEXT(K28)</f>
        <v>=TERAZ()</v>
      </c>
      <c r="M28" s="64"/>
      <c r="N28" s="64"/>
      <c r="O28" s="64"/>
      <c r="P28" s="64"/>
      <c r="Q28" s="64"/>
      <c r="R28" s="64"/>
      <c r="S28" s="64"/>
      <c r="T28" s="64"/>
      <c r="U28" s="64"/>
    </row>
    <row r="29" spans="1:32">
      <c r="A29" s="66">
        <v>43504</v>
      </c>
      <c r="B29" s="66">
        <v>7901</v>
      </c>
      <c r="C29" s="66" t="s">
        <v>26</v>
      </c>
      <c r="D29" s="66" t="s">
        <v>90</v>
      </c>
      <c r="E29" s="67">
        <v>20.5</v>
      </c>
      <c r="F29" s="68">
        <v>9</v>
      </c>
      <c r="G29" s="66" t="s">
        <v>15</v>
      </c>
      <c r="H29" s="66"/>
      <c r="I29" s="64"/>
      <c r="J29" s="64"/>
      <c r="K29" s="64"/>
      <c r="L29" s="65"/>
      <c r="M29" s="64"/>
      <c r="N29" s="64"/>
      <c r="O29" s="64"/>
      <c r="P29" s="64"/>
      <c r="Q29" s="64"/>
      <c r="R29" s="64"/>
      <c r="S29" s="64"/>
      <c r="T29" s="64"/>
      <c r="U29" s="64"/>
    </row>
    <row r="30" spans="1:32" ht="15.75">
      <c r="A30" s="66">
        <v>43509</v>
      </c>
      <c r="B30" s="66">
        <v>7908</v>
      </c>
      <c r="C30" s="66" t="s">
        <v>26</v>
      </c>
      <c r="D30" s="66" t="s">
        <v>97</v>
      </c>
      <c r="E30" s="67">
        <v>24.5571428571429</v>
      </c>
      <c r="F30" s="68">
        <v>1</v>
      </c>
      <c r="G30" s="66" t="s">
        <v>22</v>
      </c>
      <c r="H30" s="66"/>
      <c r="I30" s="64"/>
      <c r="J30" s="63" t="s">
        <v>61</v>
      </c>
      <c r="K30" s="67">
        <f>SUMPRODUCT(sales,F2:F40)</f>
        <v>6846.0571428571448</v>
      </c>
      <c r="L30" s="65" t="str">
        <f ca="1">_xlfn.FORMULATEXT(K30)</f>
        <v>=SUMA.ILOCZYNÓW(sales;F2:F40)</v>
      </c>
      <c r="M30" s="64"/>
      <c r="N30" s="64"/>
      <c r="O30" s="64"/>
      <c r="P30" s="64"/>
      <c r="Q30" s="64"/>
      <c r="R30" s="64"/>
      <c r="S30" s="64"/>
      <c r="T30" s="64"/>
      <c r="U30" s="64"/>
    </row>
    <row r="31" spans="1:32">
      <c r="A31" s="66">
        <v>43511</v>
      </c>
      <c r="B31" s="66">
        <v>7910</v>
      </c>
      <c r="C31" s="66" t="s">
        <v>26</v>
      </c>
      <c r="D31" s="66" t="s">
        <v>99</v>
      </c>
      <c r="E31" s="67">
        <v>27.25</v>
      </c>
      <c r="F31" s="68">
        <v>7</v>
      </c>
      <c r="G31" s="66" t="s">
        <v>23</v>
      </c>
      <c r="H31" s="66"/>
      <c r="I31" s="64"/>
      <c r="J31" s="64"/>
      <c r="K31" s="64"/>
      <c r="L31" s="65"/>
      <c r="M31" s="64"/>
      <c r="N31" s="64"/>
      <c r="O31" s="64"/>
      <c r="P31" s="64"/>
      <c r="Q31" s="64"/>
      <c r="R31" s="64"/>
      <c r="S31" s="64"/>
      <c r="T31" s="64"/>
      <c r="U31" s="64"/>
    </row>
    <row r="32" spans="1:32">
      <c r="A32" s="66">
        <v>43501</v>
      </c>
      <c r="B32" s="66">
        <v>7915</v>
      </c>
      <c r="C32" s="66" t="s">
        <v>26</v>
      </c>
      <c r="D32" s="66" t="s">
        <v>104</v>
      </c>
      <c r="E32" s="67">
        <v>33.982142857142897</v>
      </c>
      <c r="F32" s="68">
        <v>3</v>
      </c>
      <c r="G32" s="66" t="s">
        <v>14</v>
      </c>
      <c r="H32" s="66"/>
      <c r="I32" s="64"/>
      <c r="J32" s="64"/>
      <c r="K32" s="64"/>
      <c r="L32" s="65"/>
      <c r="M32" s="64"/>
      <c r="N32" s="64"/>
      <c r="O32" s="64"/>
      <c r="P32" s="64"/>
      <c r="Q32" s="64"/>
      <c r="R32" s="64"/>
      <c r="S32" s="64"/>
      <c r="T32" s="64"/>
      <c r="U32" s="64"/>
    </row>
    <row r="33" spans="1:21">
      <c r="A33" s="66">
        <v>43519</v>
      </c>
      <c r="B33" s="66">
        <v>7929</v>
      </c>
      <c r="C33" s="66" t="s">
        <v>26</v>
      </c>
      <c r="D33" s="66" t="s">
        <v>118</v>
      </c>
      <c r="E33" s="67">
        <v>52.832142857142898</v>
      </c>
      <c r="F33" s="68">
        <v>4</v>
      </c>
      <c r="G33" s="66" t="s">
        <v>15</v>
      </c>
      <c r="H33" s="66"/>
      <c r="I33" s="64"/>
      <c r="J33" s="64"/>
      <c r="K33" s="64"/>
      <c r="L33" s="65"/>
      <c r="M33" s="64"/>
      <c r="N33" s="64"/>
      <c r="O33" s="64"/>
      <c r="P33" s="64"/>
      <c r="Q33" s="64"/>
      <c r="R33" s="64"/>
      <c r="S33" s="64"/>
      <c r="T33" s="64"/>
      <c r="U33" s="64"/>
    </row>
    <row r="34" spans="1:21">
      <c r="A34" s="66">
        <v>43504</v>
      </c>
      <c r="B34" s="66">
        <v>7900</v>
      </c>
      <c r="C34" s="66" t="s">
        <v>24</v>
      </c>
      <c r="D34" s="66" t="s">
        <v>89</v>
      </c>
      <c r="E34" s="67">
        <v>18.2</v>
      </c>
      <c r="F34" s="68">
        <v>1</v>
      </c>
      <c r="G34" s="66" t="s">
        <v>23</v>
      </c>
      <c r="H34" s="66"/>
      <c r="I34" s="64"/>
      <c r="J34" s="64"/>
      <c r="K34" s="64"/>
      <c r="L34" s="65"/>
      <c r="M34" s="64"/>
      <c r="N34" s="64"/>
      <c r="O34" s="64"/>
      <c r="P34" s="64"/>
      <c r="Q34" s="64"/>
      <c r="R34" s="64"/>
      <c r="S34" s="64"/>
      <c r="T34" s="64"/>
      <c r="U34" s="64"/>
    </row>
    <row r="35" spans="1:21">
      <c r="A35" s="66">
        <v>43511</v>
      </c>
      <c r="B35" s="66">
        <v>7921</v>
      </c>
      <c r="C35" s="66" t="s">
        <v>24</v>
      </c>
      <c r="D35" s="66" t="s">
        <v>110</v>
      </c>
      <c r="E35" s="67">
        <v>42.060714285714297</v>
      </c>
      <c r="F35" s="68">
        <v>6</v>
      </c>
      <c r="G35" s="66" t="s">
        <v>14</v>
      </c>
      <c r="H35" s="66"/>
      <c r="I35" s="64"/>
      <c r="J35" s="64"/>
      <c r="K35" s="64"/>
      <c r="L35" s="65"/>
      <c r="M35" s="64"/>
      <c r="N35" s="64"/>
      <c r="O35" s="64"/>
      <c r="P35" s="64"/>
      <c r="Q35" s="64"/>
      <c r="R35" s="64"/>
      <c r="S35" s="64"/>
      <c r="T35" s="64"/>
      <c r="U35" s="64"/>
    </row>
    <row r="36" spans="1:21">
      <c r="A36" s="66">
        <v>43518</v>
      </c>
      <c r="B36" s="66">
        <v>7928</v>
      </c>
      <c r="C36" s="66" t="s">
        <v>24</v>
      </c>
      <c r="D36" s="66" t="s">
        <v>117</v>
      </c>
      <c r="E36" s="67">
        <v>51.485714285714302</v>
      </c>
      <c r="F36" s="68">
        <v>10</v>
      </c>
      <c r="G36" s="66" t="s">
        <v>23</v>
      </c>
      <c r="H36" s="66"/>
      <c r="I36" s="64"/>
      <c r="J36" s="64"/>
      <c r="K36" s="64"/>
      <c r="L36" s="65"/>
      <c r="M36" s="64"/>
      <c r="N36" s="64"/>
      <c r="O36" s="64"/>
      <c r="P36" s="64"/>
      <c r="Q36" s="64"/>
      <c r="R36" s="64"/>
      <c r="S36" s="64"/>
      <c r="T36" s="64"/>
      <c r="U36" s="64"/>
    </row>
    <row r="37" spans="1:21">
      <c r="A37" s="66">
        <v>43505</v>
      </c>
      <c r="B37" s="66">
        <v>7902</v>
      </c>
      <c r="C37" s="66" t="s">
        <v>27</v>
      </c>
      <c r="D37" s="66" t="s">
        <v>91</v>
      </c>
      <c r="E37" s="67">
        <v>4.2</v>
      </c>
      <c r="F37" s="68">
        <v>10</v>
      </c>
      <c r="G37" s="66" t="s">
        <v>23</v>
      </c>
      <c r="H37" s="66"/>
      <c r="I37" s="64"/>
      <c r="J37" s="64"/>
      <c r="K37" s="64"/>
      <c r="L37" s="65"/>
      <c r="M37" s="64"/>
      <c r="N37" s="64"/>
      <c r="O37" s="64"/>
      <c r="P37" s="64"/>
      <c r="Q37" s="64"/>
      <c r="R37" s="64"/>
      <c r="S37" s="64"/>
      <c r="T37" s="64"/>
      <c r="U37" s="64"/>
    </row>
    <row r="38" spans="1:21">
      <c r="A38" s="66">
        <v>43512</v>
      </c>
      <c r="B38" s="66">
        <v>7916</v>
      </c>
      <c r="C38" s="66" t="s">
        <v>27</v>
      </c>
      <c r="D38" s="66" t="s">
        <v>105</v>
      </c>
      <c r="E38" s="67">
        <v>35.328571428571401</v>
      </c>
      <c r="F38" s="68">
        <v>4</v>
      </c>
      <c r="G38" s="66" t="s">
        <v>23</v>
      </c>
      <c r="H38" s="66"/>
      <c r="I38" s="64"/>
      <c r="J38" s="64"/>
      <c r="K38" s="64"/>
      <c r="L38" s="65"/>
      <c r="M38" s="64"/>
      <c r="N38" s="64"/>
      <c r="O38" s="64"/>
      <c r="P38" s="64"/>
      <c r="Q38" s="64"/>
      <c r="R38" s="64"/>
      <c r="S38" s="64"/>
      <c r="T38" s="64"/>
      <c r="U38" s="64"/>
    </row>
    <row r="39" spans="1:21">
      <c r="A39" s="66">
        <v>43520</v>
      </c>
      <c r="B39" s="66">
        <v>7930</v>
      </c>
      <c r="C39" s="66" t="s">
        <v>27</v>
      </c>
      <c r="D39" s="66" t="s">
        <v>119</v>
      </c>
      <c r="E39" s="67">
        <v>54.178571428571402</v>
      </c>
      <c r="F39" s="68">
        <v>2</v>
      </c>
      <c r="G39" s="66" t="s">
        <v>23</v>
      </c>
      <c r="H39" s="66"/>
      <c r="I39" s="64"/>
      <c r="J39" s="64"/>
      <c r="K39" s="64"/>
      <c r="L39" s="65"/>
      <c r="M39" s="64"/>
      <c r="N39" s="64"/>
      <c r="O39" s="64"/>
      <c r="P39" s="64"/>
      <c r="Q39" s="64"/>
      <c r="R39" s="64"/>
      <c r="S39" s="64"/>
      <c r="T39" s="64"/>
      <c r="U39" s="64"/>
    </row>
    <row r="40" spans="1:21">
      <c r="A40" s="66">
        <v>43504</v>
      </c>
      <c r="B40" s="66">
        <v>7934</v>
      </c>
      <c r="C40" s="66" t="s">
        <v>27</v>
      </c>
      <c r="D40" s="66" t="s">
        <v>123</v>
      </c>
      <c r="E40" s="67">
        <v>59.564285714285703</v>
      </c>
      <c r="F40" s="68">
        <v>1</v>
      </c>
      <c r="G40" s="66"/>
      <c r="H40" s="66"/>
      <c r="I40" s="64"/>
      <c r="J40" s="64"/>
      <c r="K40" s="64"/>
      <c r="L40" s="65"/>
      <c r="M40" s="64"/>
      <c r="N40" s="64"/>
      <c r="O40" s="64"/>
      <c r="P40" s="64"/>
      <c r="Q40" s="64"/>
      <c r="R40" s="64"/>
      <c r="S40" s="64"/>
      <c r="T40" s="64"/>
      <c r="U40" s="64"/>
    </row>
    <row r="41" spans="1:21">
      <c r="A41" s="75"/>
      <c r="B41" s="75"/>
      <c r="C41" s="75"/>
      <c r="D41" s="75"/>
      <c r="E41" s="75"/>
      <c r="F41" s="75"/>
      <c r="G41" s="75"/>
      <c r="H41" s="75"/>
      <c r="I41" s="64"/>
      <c r="J41" s="64"/>
      <c r="K41" s="64"/>
      <c r="L41" s="65"/>
      <c r="M41" s="64"/>
      <c r="N41" s="64"/>
      <c r="O41" s="64"/>
      <c r="P41" s="64"/>
      <c r="Q41" s="64"/>
      <c r="R41" s="64"/>
      <c r="S41" s="64"/>
      <c r="T41" s="64"/>
      <c r="U41" s="64"/>
    </row>
    <row r="42" spans="1:21">
      <c r="A42" s="64"/>
      <c r="B42" s="64"/>
      <c r="C42" s="64"/>
      <c r="D42" s="64"/>
      <c r="E42" s="64"/>
      <c r="F42" s="64"/>
      <c r="G42" s="64"/>
      <c r="H42" s="64"/>
      <c r="I42" s="64"/>
      <c r="J42" s="64"/>
      <c r="K42" s="64"/>
      <c r="L42" s="65"/>
      <c r="M42" s="64"/>
      <c r="N42" s="64"/>
      <c r="O42" s="64"/>
      <c r="P42" s="64"/>
      <c r="Q42" s="64"/>
      <c r="R42" s="64"/>
      <c r="S42" s="64"/>
      <c r="T42" s="64"/>
      <c r="U42" s="64"/>
    </row>
    <row r="43" spans="1:21">
      <c r="A43" s="64"/>
      <c r="B43" s="64"/>
      <c r="C43" s="64"/>
      <c r="D43" s="64"/>
      <c r="E43" s="64"/>
      <c r="F43" s="64"/>
      <c r="G43" s="64"/>
      <c r="H43" s="64"/>
      <c r="I43" s="64"/>
      <c r="J43" s="64"/>
      <c r="K43" s="64"/>
      <c r="L43" s="65"/>
      <c r="M43" s="64"/>
      <c r="N43" s="64"/>
      <c r="O43" s="64"/>
      <c r="P43" s="64"/>
      <c r="Q43" s="64"/>
      <c r="R43" s="64"/>
      <c r="S43" s="64"/>
      <c r="T43" s="64"/>
      <c r="U43" s="64"/>
    </row>
    <row r="44" spans="1:21">
      <c r="A44" s="64"/>
      <c r="B44" s="64"/>
      <c r="C44" s="64"/>
      <c r="D44" s="64"/>
      <c r="E44" s="64"/>
      <c r="F44" s="64"/>
      <c r="G44" s="64"/>
      <c r="H44" s="64"/>
      <c r="I44" s="64"/>
      <c r="J44" s="64"/>
      <c r="K44" s="64"/>
      <c r="L44" s="65"/>
      <c r="M44" s="64"/>
      <c r="N44" s="64"/>
      <c r="O44" s="64"/>
      <c r="P44" s="64"/>
      <c r="Q44" s="64"/>
      <c r="R44" s="64"/>
      <c r="S44" s="64"/>
      <c r="T44" s="64"/>
      <c r="U44" s="64"/>
    </row>
    <row r="45" spans="1:21">
      <c r="A45" s="64"/>
      <c r="B45" s="64"/>
      <c r="C45" s="64"/>
      <c r="D45" s="64"/>
      <c r="E45" s="64"/>
      <c r="F45" s="64"/>
      <c r="G45" s="64"/>
      <c r="H45" s="64"/>
      <c r="I45" s="64"/>
      <c r="J45" s="64"/>
      <c r="K45" s="64"/>
      <c r="L45" s="65"/>
      <c r="M45" s="64"/>
      <c r="N45" s="64"/>
      <c r="O45" s="64"/>
      <c r="P45" s="64"/>
      <c r="Q45" s="64"/>
      <c r="R45" s="64"/>
      <c r="S45" s="64"/>
      <c r="T45" s="64"/>
      <c r="U45" s="64"/>
    </row>
    <row r="46" spans="1:21">
      <c r="A46" s="64"/>
      <c r="B46" s="64"/>
      <c r="C46" s="64"/>
      <c r="D46" s="64"/>
      <c r="E46" s="64"/>
      <c r="F46" s="64"/>
      <c r="G46" s="64"/>
      <c r="H46" s="64"/>
      <c r="I46" s="64"/>
      <c r="J46" s="64"/>
      <c r="K46" s="64"/>
      <c r="L46" s="65"/>
      <c r="M46" s="64"/>
      <c r="N46" s="64"/>
      <c r="O46" s="64"/>
      <c r="P46" s="64"/>
      <c r="Q46" s="64"/>
      <c r="R46" s="64"/>
      <c r="S46" s="64"/>
      <c r="T46" s="64"/>
      <c r="U46" s="64"/>
    </row>
    <row r="47" spans="1:21">
      <c r="A47" s="64"/>
      <c r="B47" s="64"/>
      <c r="C47" s="64"/>
      <c r="D47" s="64"/>
      <c r="E47" s="64"/>
      <c r="F47" s="64"/>
      <c r="G47" s="64"/>
      <c r="H47" s="64"/>
      <c r="I47" s="64"/>
      <c r="J47" s="64"/>
      <c r="K47" s="64"/>
      <c r="L47" s="65"/>
      <c r="M47" s="64"/>
      <c r="N47" s="64"/>
      <c r="O47" s="64"/>
      <c r="P47" s="64"/>
      <c r="Q47" s="64"/>
      <c r="R47" s="64"/>
      <c r="S47" s="64"/>
      <c r="T47" s="64"/>
      <c r="U47" s="64"/>
    </row>
    <row r="48" spans="1:21">
      <c r="A48" s="64"/>
      <c r="B48" s="64"/>
      <c r="C48" s="64"/>
      <c r="D48" s="64"/>
      <c r="E48" s="64"/>
      <c r="F48" s="64"/>
      <c r="G48" s="64"/>
      <c r="H48" s="64"/>
      <c r="I48" s="64"/>
      <c r="J48" s="64"/>
      <c r="K48" s="64"/>
      <c r="L48" s="65"/>
      <c r="M48" s="64"/>
      <c r="N48" s="64"/>
      <c r="O48" s="64"/>
      <c r="P48" s="64"/>
      <c r="Q48" s="64"/>
      <c r="R48" s="64"/>
      <c r="S48" s="64"/>
      <c r="T48" s="64"/>
      <c r="U48" s="64"/>
    </row>
    <row r="49" spans="1:21">
      <c r="A49" s="64"/>
      <c r="B49" s="64"/>
      <c r="C49" s="64"/>
      <c r="D49" s="64"/>
      <c r="E49" s="64"/>
      <c r="F49" s="64"/>
      <c r="G49" s="64"/>
      <c r="H49" s="64"/>
      <c r="I49" s="64"/>
      <c r="J49" s="64"/>
      <c r="K49" s="64"/>
      <c r="L49" s="65"/>
      <c r="M49" s="64"/>
      <c r="N49" s="64"/>
      <c r="O49" s="64"/>
      <c r="P49" s="64"/>
      <c r="Q49" s="64"/>
      <c r="R49" s="64"/>
      <c r="S49" s="64"/>
      <c r="T49" s="64"/>
      <c r="U49" s="64"/>
    </row>
    <row r="50" spans="1:21">
      <c r="A50" s="64"/>
      <c r="B50" s="64"/>
      <c r="C50" s="64"/>
      <c r="D50" s="64"/>
      <c r="E50" s="64"/>
      <c r="F50" s="64"/>
      <c r="G50" s="64"/>
      <c r="H50" s="64"/>
      <c r="I50" s="64"/>
      <c r="J50" s="64"/>
      <c r="K50" s="64"/>
      <c r="L50" s="65"/>
      <c r="M50" s="64"/>
      <c r="N50" s="64"/>
      <c r="O50" s="64"/>
      <c r="P50" s="64"/>
      <c r="Q50" s="64"/>
      <c r="R50" s="64"/>
      <c r="S50" s="64"/>
      <c r="T50" s="64"/>
      <c r="U50" s="64"/>
    </row>
    <row r="51" spans="1:21">
      <c r="A51" s="64"/>
      <c r="B51" s="64"/>
      <c r="C51" s="64"/>
      <c r="D51" s="64"/>
      <c r="E51" s="64"/>
      <c r="F51" s="64"/>
      <c r="G51" s="64"/>
      <c r="H51" s="64"/>
      <c r="I51" s="64"/>
      <c r="J51" s="64"/>
      <c r="K51" s="64"/>
      <c r="L51" s="65"/>
      <c r="M51" s="64"/>
      <c r="N51" s="64"/>
      <c r="O51" s="64"/>
      <c r="P51" s="64"/>
      <c r="Q51" s="64"/>
      <c r="R51" s="64"/>
      <c r="S51" s="64"/>
      <c r="T51" s="64"/>
      <c r="U51" s="64"/>
    </row>
    <row r="1000" spans="649:649" ht="15.75">
      <c r="XY1000" s="62">
        <v>125713</v>
      </c>
    </row>
  </sheetData>
  <sortState xmlns:xlrd2="http://schemas.microsoft.com/office/spreadsheetml/2017/richdata2" ref="J2:K8">
    <sortCondition descending="1" ref="K4:K8"/>
  </sortState>
  <phoneticPr fontId="44" type="noConversion"/>
  <dataValidations disablePrompts="1" count="1">
    <dataValidation type="list" allowBlank="1" showInputMessage="1" showErrorMessage="1" sqref="H4" xr:uid="{C790EF78-FC52-4A4C-B675-CCCD192896D4}">
      <formula1>$H$2:$H$3</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41"/>
  <sheetViews>
    <sheetView workbookViewId="0">
      <selection activeCell="B17" sqref="B17"/>
    </sheetView>
  </sheetViews>
  <sheetFormatPr defaultRowHeight="15"/>
  <cols>
    <col min="2" max="2" width="255.7109375" customWidth="1"/>
    <col min="3" max="3" width="8" customWidth="1"/>
    <col min="4" max="4" width="13.7109375" customWidth="1"/>
    <col min="5" max="5" width="98.28515625" customWidth="1"/>
  </cols>
  <sheetData>
    <row r="3" spans="2:5" ht="18.75">
      <c r="B3" s="77" t="s">
        <v>133</v>
      </c>
      <c r="C3" s="77" t="s">
        <v>134</v>
      </c>
      <c r="D3" s="77" t="s">
        <v>135</v>
      </c>
      <c r="E3" s="77" t="s">
        <v>136</v>
      </c>
    </row>
    <row r="4" spans="2:5">
      <c r="B4" t="s">
        <v>137</v>
      </c>
      <c r="C4">
        <v>1</v>
      </c>
      <c r="D4">
        <v>1</v>
      </c>
    </row>
    <row r="5" spans="2:5">
      <c r="B5" t="s">
        <v>139</v>
      </c>
      <c r="C5">
        <v>0</v>
      </c>
      <c r="D5">
        <v>0</v>
      </c>
      <c r="E5" s="79" t="s">
        <v>138</v>
      </c>
    </row>
    <row r="6" spans="2:5">
      <c r="B6" t="s">
        <v>141</v>
      </c>
      <c r="C6">
        <v>0</v>
      </c>
      <c r="D6">
        <v>0</v>
      </c>
      <c r="E6" s="79" t="s">
        <v>140</v>
      </c>
    </row>
    <row r="7" spans="2:5">
      <c r="B7" t="s">
        <v>142</v>
      </c>
      <c r="C7">
        <v>1</v>
      </c>
      <c r="D7">
        <v>1</v>
      </c>
    </row>
    <row r="8" spans="2:5">
      <c r="B8" t="s">
        <v>143</v>
      </c>
      <c r="C8">
        <v>1</v>
      </c>
      <c r="D8">
        <v>1</v>
      </c>
    </row>
    <row r="9" spans="2:5">
      <c r="B9" t="s">
        <v>144</v>
      </c>
      <c r="C9">
        <v>1</v>
      </c>
      <c r="D9">
        <v>1</v>
      </c>
    </row>
    <row r="10" spans="2:5">
      <c r="B10" t="s">
        <v>145</v>
      </c>
      <c r="C10">
        <v>1</v>
      </c>
      <c r="D10">
        <v>1</v>
      </c>
    </row>
    <row r="11" spans="2:5">
      <c r="B11" t="s">
        <v>146</v>
      </c>
      <c r="C11">
        <v>1</v>
      </c>
      <c r="D11">
        <v>1</v>
      </c>
    </row>
    <row r="12" spans="2:5">
      <c r="B12" t="s">
        <v>147</v>
      </c>
      <c r="C12">
        <v>1</v>
      </c>
      <c r="D12">
        <v>1</v>
      </c>
    </row>
    <row r="13" spans="2:5">
      <c r="B13" t="s">
        <v>148</v>
      </c>
      <c r="C13">
        <v>1</v>
      </c>
      <c r="D13">
        <v>1</v>
      </c>
    </row>
    <row r="14" spans="2:5">
      <c r="B14" t="s">
        <v>150</v>
      </c>
      <c r="C14">
        <v>0</v>
      </c>
      <c r="D14">
        <v>1</v>
      </c>
      <c r="E14" s="79" t="s">
        <v>149</v>
      </c>
    </row>
    <row r="15" spans="2:5">
      <c r="B15" t="s">
        <v>152</v>
      </c>
      <c r="C15">
        <v>0</v>
      </c>
      <c r="D15">
        <v>1</v>
      </c>
      <c r="E15" s="79" t="s">
        <v>151</v>
      </c>
    </row>
    <row r="16" spans="2:5">
      <c r="B16" t="s">
        <v>153</v>
      </c>
      <c r="C16">
        <v>0</v>
      </c>
      <c r="D16">
        <v>1</v>
      </c>
      <c r="E16" s="79" t="s">
        <v>151</v>
      </c>
    </row>
    <row r="17" spans="2:5">
      <c r="B17" t="s">
        <v>154</v>
      </c>
      <c r="C17">
        <v>0</v>
      </c>
      <c r="D17">
        <v>1</v>
      </c>
      <c r="E17" s="79" t="s">
        <v>151</v>
      </c>
    </row>
    <row r="18" spans="2:5">
      <c r="B18" t="s">
        <v>155</v>
      </c>
      <c r="C18">
        <v>0</v>
      </c>
      <c r="D18">
        <v>1</v>
      </c>
      <c r="E18" s="79" t="s">
        <v>151</v>
      </c>
    </row>
    <row r="19" spans="2:5">
      <c r="B19" t="s">
        <v>156</v>
      </c>
      <c r="C19">
        <v>0</v>
      </c>
      <c r="D19">
        <v>1</v>
      </c>
      <c r="E19" s="79" t="s">
        <v>149</v>
      </c>
    </row>
    <row r="20" spans="2:5">
      <c r="B20" t="s">
        <v>157</v>
      </c>
      <c r="C20">
        <v>0</v>
      </c>
      <c r="D20">
        <v>1</v>
      </c>
      <c r="E20" s="79" t="s">
        <v>149</v>
      </c>
    </row>
    <row r="21" spans="2:5">
      <c r="B21" t="s">
        <v>158</v>
      </c>
      <c r="C21">
        <v>1</v>
      </c>
      <c r="D21">
        <v>1</v>
      </c>
    </row>
    <row r="22" spans="2:5">
      <c r="B22" t="s">
        <v>159</v>
      </c>
      <c r="C22">
        <v>1</v>
      </c>
      <c r="D22">
        <v>1</v>
      </c>
    </row>
    <row r="23" spans="2:5">
      <c r="B23" t="s">
        <v>160</v>
      </c>
      <c r="C23">
        <v>1</v>
      </c>
      <c r="D23">
        <v>1</v>
      </c>
    </row>
    <row r="24" spans="2:5">
      <c r="B24" t="s">
        <v>161</v>
      </c>
      <c r="C24">
        <v>0</v>
      </c>
      <c r="D24">
        <v>1</v>
      </c>
      <c r="E24" s="79" t="s">
        <v>149</v>
      </c>
    </row>
    <row r="25" spans="2:5">
      <c r="B25" t="s">
        <v>162</v>
      </c>
      <c r="C25">
        <v>1</v>
      </c>
      <c r="D25">
        <v>1</v>
      </c>
    </row>
    <row r="26" spans="2:5">
      <c r="B26" t="s">
        <v>163</v>
      </c>
      <c r="C26">
        <v>1</v>
      </c>
      <c r="D26">
        <v>1</v>
      </c>
    </row>
    <row r="27" spans="2:5">
      <c r="B27" t="s">
        <v>164</v>
      </c>
      <c r="C27">
        <v>1</v>
      </c>
      <c r="D27">
        <v>1</v>
      </c>
    </row>
    <row r="28" spans="2:5">
      <c r="B28" t="s">
        <v>165</v>
      </c>
      <c r="C28">
        <v>0.5</v>
      </c>
      <c r="D28">
        <v>0.5</v>
      </c>
    </row>
    <row r="29" spans="2:5">
      <c r="B29" t="s">
        <v>166</v>
      </c>
      <c r="C29">
        <v>0.5</v>
      </c>
      <c r="D29">
        <v>0.5</v>
      </c>
    </row>
    <row r="30" spans="2:5">
      <c r="B30" t="s">
        <v>167</v>
      </c>
      <c r="C30">
        <v>1</v>
      </c>
      <c r="D30">
        <v>1</v>
      </c>
    </row>
    <row r="31" spans="2:5">
      <c r="B31" t="s">
        <v>168</v>
      </c>
      <c r="C31">
        <v>1</v>
      </c>
      <c r="D31">
        <v>1</v>
      </c>
    </row>
    <row r="32" spans="2:5">
      <c r="B32" t="s">
        <v>169</v>
      </c>
      <c r="C32">
        <v>1</v>
      </c>
      <c r="D32">
        <v>1</v>
      </c>
    </row>
    <row r="33" spans="2:5">
      <c r="B33" t="s">
        <v>170</v>
      </c>
      <c r="C33">
        <v>0.125</v>
      </c>
      <c r="D33">
        <v>0.125</v>
      </c>
    </row>
    <row r="34" spans="2:5">
      <c r="B34" t="s">
        <v>170</v>
      </c>
      <c r="C34">
        <v>0.125</v>
      </c>
      <c r="D34">
        <v>0.125</v>
      </c>
    </row>
    <row r="35" spans="2:5">
      <c r="B35" t="s">
        <v>170</v>
      </c>
      <c r="C35">
        <v>0.125</v>
      </c>
      <c r="D35">
        <v>0.125</v>
      </c>
    </row>
    <row r="36" spans="2:5">
      <c r="B36" t="s">
        <v>170</v>
      </c>
      <c r="C36">
        <v>0.125</v>
      </c>
      <c r="D36">
        <v>0.125</v>
      </c>
    </row>
    <row r="37" spans="2:5">
      <c r="B37" t="s">
        <v>170</v>
      </c>
      <c r="C37">
        <v>0.125</v>
      </c>
      <c r="D37">
        <v>0.125</v>
      </c>
    </row>
    <row r="38" spans="2:5">
      <c r="B38" t="s">
        <v>170</v>
      </c>
      <c r="C38">
        <v>0.125</v>
      </c>
      <c r="D38">
        <v>0.125</v>
      </c>
    </row>
    <row r="39" spans="2:5">
      <c r="B39" t="s">
        <v>170</v>
      </c>
      <c r="C39">
        <v>0.125</v>
      </c>
      <c r="D39">
        <v>0.125</v>
      </c>
    </row>
    <row r="40" spans="2:5">
      <c r="B40" t="s">
        <v>170</v>
      </c>
      <c r="C40">
        <v>0.125</v>
      </c>
      <c r="D40">
        <v>0.125</v>
      </c>
    </row>
    <row r="41" spans="2:5">
      <c r="B41" s="78" t="s">
        <v>171</v>
      </c>
      <c r="C41" s="78">
        <v>19</v>
      </c>
      <c r="D41" s="78">
        <v>27</v>
      </c>
      <c r="E41" s="78" t="s">
        <v>172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0" ma:contentTypeDescription="Create a new document." ma:contentTypeScope="" ma:versionID="1267097ee5f5874adfcc408041ae252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95891a93df65b14727750f2c06c306c"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45D96907-3760-4A02-914D-DEDD1ED3BC1D}">
  <ds:schemaRefs>
    <ds:schemaRef ds:uri="http://schemas.microsoft.com/sharepoint/v3/contenttype/forms"/>
  </ds:schemaRefs>
</ds:datastoreItem>
</file>

<file path=customXml/itemProps2.xml><?xml version="1.0" encoding="utf-8"?>
<ds:datastoreItem xmlns:ds="http://schemas.openxmlformats.org/officeDocument/2006/customXml" ds:itemID="{1D2E9E0D-E34B-494C-9EBD-516C199D2F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34BB2B-418C-4266-AED4-A95269BAF2D3}">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TM16400656</Template>
  <Application>Microsoft Excel</Application>
  <DocSecurity>0</DocSecurity>
  <ScaleCrop>false</ScaleCrop>
  <HeadingPairs>
    <vt:vector size="4" baseType="variant">
      <vt:variant>
        <vt:lpstr>Arkusze</vt:lpstr>
      </vt:variant>
      <vt:variant>
        <vt:i4>4</vt:i4>
      </vt:variant>
      <vt:variant>
        <vt:lpstr>Nazwane zakresy</vt:lpstr>
      </vt:variant>
      <vt:variant>
        <vt:i4>1</vt:i4>
      </vt:variant>
    </vt:vector>
  </HeadingPairs>
  <TitlesOfParts>
    <vt:vector size="5" baseType="lpstr">
      <vt:lpstr>Cover</vt:lpstr>
      <vt:lpstr>Instructions</vt:lpstr>
      <vt:lpstr>GVG Data</vt:lpstr>
      <vt:lpstr>Student Score Report</vt:lpstr>
      <vt:lpstr>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2020-01-27T22:32:31Z</dcterms:created>
  <dcterms:modified xsi:type="dcterms:W3CDTF">2025-04-13T09:45:02Z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