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tables/table1.xml" ContentType="application/vnd.openxmlformats-officedocument.spreadsheetml.table+xml"/>
  <Override PartName="/xl/drawings/drawing9.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drawings/drawing10.xml" ContentType="application/vnd.openxmlformats-officedocument.drawing+xml"/>
  <Override PartName="/xl/drawings/drawing1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12"/>
  <workbookPr filterPrivacy="1" codeName="ThisWorkbook" defaultThemeVersion="166925"/>
  <xr:revisionPtr revIDLastSave="133" documentId="8_{3F9EEC3F-7E0C-45CA-8A67-0A693E696120}" xr6:coauthVersionLast="47" xr6:coauthVersionMax="47" xr10:uidLastSave="{8A2E9AD7-0F4D-4E88-B0F5-8399C1555D68}"/>
  <bookViews>
    <workbookView xWindow="-120" yWindow="-120" windowWidth="51840" windowHeight="21120" tabRatio="927" activeTab="12" xr2:uid="{00000000-000D-0000-FFFF-FFFF00000000}"/>
  </bookViews>
  <sheets>
    <sheet name="Cover" sheetId="68" r:id="rId1"/>
    <sheet name="Start" sheetId="2" r:id="rId2"/>
    <sheet name="Basic Navigation" sheetId="22" r:id="rId3"/>
    <sheet name="Excel Worksheets" sheetId="27" r:id="rId4"/>
    <sheet name="My Worksheet" sheetId="70" r:id="rId5"/>
    <sheet name="Cells and Ranges" sheetId="44" r:id="rId6"/>
    <sheet name="Rows and Columns" sheetId="46" r:id="rId7"/>
    <sheet name="Filling" sheetId="47" r:id="rId8"/>
    <sheet name="Excel as a Calculator" sheetId="23" r:id="rId9"/>
    <sheet name="Quick Analysis" sheetId="54" r:id="rId10"/>
    <sheet name="Sort and Filter" sheetId="50" r:id="rId11"/>
    <sheet name="Drop-Downs" sheetId="57" r:id="rId12"/>
    <sheet name="Date and Time" sheetId="10" r:id="rId13"/>
  </sheets>
  <definedNames>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MacroMode" hidden="1">0</definedName>
    <definedName name="_AtRisk_SimSetting_MacroRecalculationBehavior" hidden="1">0</definedName>
    <definedName name="_AtRisk_SimSetting_MaxAutoIterations" hidden="1">50000</definedName>
    <definedName name="_AtRisk_SimSetting_MultipleCPUCount" hidden="1">2</definedName>
    <definedName name="_AtRisk_SimSetting_MultipleCPUManualCount" hidden="1">2</definedName>
    <definedName name="_AtRisk_SimSetting_MultipleCPUMode" hidden="1">2</definedName>
    <definedName name="_AtRisk_SimSetting_MultipleCPUModeV8" hidden="1">2</definedName>
    <definedName name="_AtRisk_SimSetting_RandomNumberGenerator" hidden="1">0</definedName>
    <definedName name="_AtRisk_SimSetting_ShowSimulationProgressWindow" hidden="1">TRUE</definedName>
    <definedName name="_AtRisk_SimSetting_SimName001" hidden="1">"Scen 1(Base=123.42, S0=126.12, V=31.97%)"</definedName>
    <definedName name="_AtRisk_SimSetting_SimName002" hidden="1">"Scen 2(Base=123.42, S0=130, V=31.97%)"</definedName>
    <definedName name="_AtRisk_SimSetting_SimName003" hidden="1">"Scen 3(Base=123.42, S0=132, V=31.97%)"</definedName>
    <definedName name="_AtRisk_SimSetting_SimName004" hidden="1">"Scen 4(Base=1, S0=1, V=31.97%)"</definedName>
    <definedName name="_AtRisk_SimSetting_SimNameCount" hidden="1">4</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IQ_DNTM" hidden="1">700000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MTD" hidden="1">800000</definedName>
    <definedName name="IQ_NAMES_REVISION_DATE_" hidden="1">44091.7196296296</definedName>
    <definedName name="IQ_QTD" hidden="1">750000</definedName>
    <definedName name="IQ_TODAY" hidden="1">0</definedName>
    <definedName name="IQ_YTDMONTH" hidden="1">130000</definedName>
    <definedName name="IQB_BOOKMARK_COUNT" hidden="1">0</definedName>
    <definedName name="Pal_Workbook_GUID" hidden="1">"KHB4MCAJCJC3RUEFU5N2FB3U"</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8</definedName>
    <definedName name="RiskMinimizeOnStart" hidden="1">FALSE</definedName>
    <definedName name="RiskMonitorConvergence" hidden="1">FALSE</definedName>
    <definedName name="RiskMultipleCPUSupportEnabled" hidden="1">FALSE</definedName>
    <definedName name="RiskNumIterations" hidden="1">100000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solver_eng" localSheetId="0" hidden="1">1</definedName>
    <definedName name="solver_neg" localSheetId="0" hidden="1">1</definedName>
    <definedName name="solver_num" localSheetId="0" hidden="1">0</definedName>
    <definedName name="solver_opt" localSheetId="0" hidden="1">Cover!#REF!</definedName>
    <definedName name="solver_typ" localSheetId="0" hidden="1">1</definedName>
    <definedName name="solver_val" localSheetId="0" hidden="1">0</definedName>
    <definedName name="solver_ver" localSheetId="0" hidden="1">3</definedName>
  </definedNames>
  <calcPr calcId="191029"/>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1" i="10" l="1"/>
  <c r="D6" i="10"/>
  <c r="D8" i="10" s="1"/>
  <c r="H67" i="23"/>
  <c r="H68" i="23"/>
  <c r="H69" i="23"/>
  <c r="H70" i="23"/>
  <c r="H71" i="23"/>
  <c r="H66" i="23"/>
  <c r="I50" i="23"/>
  <c r="I49" i="23"/>
  <c r="F49" i="23"/>
  <c r="I41" i="23"/>
  <c r="I40" i="23"/>
  <c r="F40" i="23"/>
  <c r="G26" i="23"/>
  <c r="G25" i="23"/>
  <c r="G24" i="23"/>
  <c r="G23" i="23"/>
  <c r="F23" i="23" a="1"/>
  <c r="F23" i="23" s="1"/>
  <c r="F17" i="23"/>
  <c r="F16" i="23"/>
  <c r="F15" i="23"/>
  <c r="F14" i="23"/>
  <c r="E27" i="47"/>
  <c r="G71" i="23" l="1"/>
  <c r="S14" i="46"/>
  <c r="S13" i="46"/>
  <c r="S12" i="46"/>
  <c r="S11" i="46"/>
  <c r="I28" i="46"/>
  <c r="I27" i="46"/>
  <c r="I26" i="46"/>
  <c r="I25" i="46"/>
  <c r="S21" i="44"/>
  <c r="S20" i="44"/>
  <c r="S19" i="44"/>
  <c r="S18" i="44"/>
  <c r="I51" i="44"/>
  <c r="I52" i="44"/>
  <c r="I53" i="44"/>
  <c r="I50" i="44"/>
  <c r="D40" i="50"/>
  <c r="D41" i="50"/>
  <c r="D35" i="50"/>
  <c r="D36" i="50"/>
  <c r="D37" i="50"/>
  <c r="D38" i="50"/>
  <c r="D39" i="50"/>
  <c r="D34" i="50"/>
  <c r="D33" i="50"/>
  <c r="D32" i="50"/>
  <c r="D31" i="50"/>
  <c r="D30" i="50"/>
  <c r="D29" i="50"/>
  <c r="D19" i="50"/>
  <c r="D23" i="50"/>
  <c r="D21" i="50"/>
  <c r="D22" i="50"/>
  <c r="D24" i="50"/>
  <c r="D20" i="50"/>
  <c r="F6" i="10"/>
  <c r="G26" i="47"/>
  <c r="I26" i="47" s="1"/>
  <c r="G25" i="47"/>
  <c r="I25" i="47" s="1"/>
  <c r="G24" i="47"/>
  <c r="I24" i="47" s="1"/>
  <c r="G23" i="47"/>
  <c r="I23" i="47" s="1"/>
  <c r="G17" i="23" l="1"/>
  <c r="G16" i="23"/>
  <c r="G15" i="23"/>
  <c r="G14" i="23"/>
  <c r="D11" i="10"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<sst xmlns="http://schemas.openxmlformats.org/spreadsheetml/2006/main" count="507" uniqueCount="313">
  <si>
    <t>Fruit</t>
  </si>
  <si>
    <t>Amount</t>
  </si>
  <si>
    <t>Meat</t>
  </si>
  <si>
    <t>Apples</t>
  </si>
  <si>
    <t>Beef</t>
  </si>
  <si>
    <t>Oranges</t>
  </si>
  <si>
    <t>Chicken</t>
  </si>
  <si>
    <t>Bananas</t>
  </si>
  <si>
    <t>Lemons</t>
  </si>
  <si>
    <t>Fish</t>
  </si>
  <si>
    <t>Item</t>
  </si>
  <si>
    <t>Bread</t>
  </si>
  <si>
    <t>Donuts</t>
  </si>
  <si>
    <t>Cookies</t>
  </si>
  <si>
    <t>Cakes</t>
  </si>
  <si>
    <t>Pies</t>
  </si>
  <si>
    <t>Today's date:</t>
  </si>
  <si>
    <t>Quantity</t>
  </si>
  <si>
    <t>Your birthday:</t>
  </si>
  <si>
    <t>Days until your birthday:</t>
  </si>
  <si>
    <t>Date functions</t>
  </si>
  <si>
    <t>Time functions</t>
  </si>
  <si>
    <t>Current Time:</t>
  </si>
  <si>
    <t>Bill due on:</t>
  </si>
  <si>
    <t>Grace period days:</t>
  </si>
  <si>
    <t>Static Date &amp; Time</t>
  </si>
  <si>
    <t>Date:</t>
  </si>
  <si>
    <t>Time:</t>
  </si>
  <si>
    <t>Apple</t>
  </si>
  <si>
    <t>Orange</t>
  </si>
  <si>
    <t xml:space="preserve">Addition (+) </t>
  </si>
  <si>
    <t xml:space="preserve">Subtraction (-) </t>
  </si>
  <si>
    <t xml:space="preserve">Multiplication (*) </t>
  </si>
  <si>
    <t xml:space="preserve">Division (/) </t>
  </si>
  <si>
    <t>Formulas:</t>
  </si>
  <si>
    <t>Operation:</t>
  </si>
  <si>
    <t>Answers:</t>
  </si>
  <si>
    <t>Using the correct terminology allows for clear and effective communication, especially when collaborating with others or seeking help.</t>
  </si>
  <si>
    <t>It also demonstrates proficiency and professionalism, especially in business environments.</t>
  </si>
  <si>
    <t>Familiarity with the basic terms is essential for anyone working with Excel.</t>
  </si>
  <si>
    <t>Know Your Terms!!</t>
  </si>
  <si>
    <t>Basic Navigation</t>
  </si>
  <si>
    <t>Doing Math with Excel</t>
  </si>
  <si>
    <r>
      <t xml:space="preserve">You can Add, Subtract, Multiply, and Divide in Excel without using any built-in functions. 
You just need to use some basic operators: </t>
    </r>
    <r>
      <rPr>
        <b/>
        <sz val="11"/>
        <rFont val="Segoe UI"/>
        <family val="2"/>
      </rPr>
      <t>+</t>
    </r>
    <r>
      <rPr>
        <sz val="11"/>
        <rFont val="Segoe UI"/>
        <family val="2"/>
      </rPr>
      <t xml:space="preserve">, </t>
    </r>
    <r>
      <rPr>
        <b/>
        <sz val="11"/>
        <rFont val="Segoe UI"/>
        <family val="2"/>
      </rPr>
      <t>-</t>
    </r>
    <r>
      <rPr>
        <sz val="11"/>
        <rFont val="Segoe UI"/>
        <family val="2"/>
      </rPr>
      <t xml:space="preserve">, </t>
    </r>
    <r>
      <rPr>
        <b/>
        <sz val="11"/>
        <rFont val="Segoe UI"/>
        <family val="2"/>
      </rPr>
      <t>*</t>
    </r>
    <r>
      <rPr>
        <sz val="11"/>
        <rFont val="Segoe UI"/>
        <family val="2"/>
      </rPr>
      <t xml:space="preserve">, </t>
    </r>
    <r>
      <rPr>
        <b/>
        <sz val="11"/>
        <rFont val="Segoe UI"/>
        <family val="2"/>
      </rPr>
      <t>/</t>
    </r>
    <r>
      <rPr>
        <sz val="11"/>
        <rFont val="Segoe UI"/>
        <family val="2"/>
      </rPr>
      <t>. All formulas start with an equals (=) sign.</t>
    </r>
  </si>
  <si>
    <t>Numbers</t>
  </si>
  <si>
    <t>Lamb</t>
  </si>
  <si>
    <t>Price</t>
  </si>
  <si>
    <t>SUMPRODUCT</t>
  </si>
  <si>
    <t>SUM</t>
  </si>
  <si>
    <t>MIN</t>
  </si>
  <si>
    <t>MAX</t>
  </si>
  <si>
    <t>COUNT</t>
  </si>
  <si>
    <r>
      <t xml:space="preserve">Hello </t>
    </r>
    <r>
      <rPr>
        <b/>
        <sz val="36"/>
        <color theme="0"/>
        <rFont val="Palatino Linotype"/>
        <family val="1"/>
      </rPr>
      <t>Excel Ninjas</t>
    </r>
    <r>
      <rPr>
        <b/>
        <sz val="36"/>
        <color theme="1"/>
        <rFont val="Palatino Linotype"/>
        <family val="1"/>
      </rPr>
      <t xml:space="preserve"> in the making…</t>
    </r>
  </si>
  <si>
    <t xml:space="preserve">    </t>
  </si>
  <si>
    <t xml:space="preserve"> </t>
  </si>
  <si>
    <t>Excel Worksheets</t>
  </si>
  <si>
    <t>Cells and Ranges</t>
  </si>
  <si>
    <t>Create a new worksheet and name it "My Worksheet"</t>
  </si>
  <si>
    <t>Can you select adjacent worksheets?</t>
  </si>
  <si>
    <t>Can you select non-adjacent worksheets?</t>
  </si>
  <si>
    <t>Can you select adjacent cells?</t>
  </si>
  <si>
    <t>Can you select non-adjacent cells?</t>
  </si>
  <si>
    <t>We warned you about "Shift" and "Ctrl" may becoming your new best friends :)</t>
  </si>
  <si>
    <t>This:</t>
  </si>
  <si>
    <t>Plus this:</t>
  </si>
  <si>
    <t>Equals:</t>
  </si>
  <si>
    <t>Dept.</t>
  </si>
  <si>
    <t>Category</t>
  </si>
  <si>
    <t>Product</t>
  </si>
  <si>
    <t>Count</t>
  </si>
  <si>
    <t>Qrtr 1</t>
  </si>
  <si>
    <t>Produce</t>
  </si>
  <si>
    <t>Banana</t>
  </si>
  <si>
    <t>Pears</t>
  </si>
  <si>
    <t>Code</t>
  </si>
  <si>
    <t>Can you select adjacent rows?</t>
  </si>
  <si>
    <t>Can you select non-adjacent columns?</t>
  </si>
  <si>
    <t>Hide the column for the prices (column R).</t>
  </si>
  <si>
    <t>Enter the header 's name: "Demand".</t>
  </si>
  <si>
    <t>Auto-Adjust the width of column P.</t>
  </si>
  <si>
    <t>Adjust the column width for column O to 12.</t>
  </si>
  <si>
    <t>Rows and Columns</t>
  </si>
  <si>
    <t>Fill the values in the range F14: F18</t>
  </si>
  <si>
    <t xml:space="preserve">Excel can display formulas in cells instead of the results by clicking the Show Formulas button (or using the shortcut “Ctrl” + “~”). </t>
  </si>
  <si>
    <t>Fill the formulas as text in the range F23:F27</t>
  </si>
  <si>
    <r>
      <t xml:space="preserve">Another way to do this is by using the </t>
    </r>
    <r>
      <rPr>
        <b/>
        <sz val="11"/>
        <color theme="1"/>
        <rFont val="Cambria"/>
        <family val="1"/>
      </rPr>
      <t>FORMULATEXT</t>
    </r>
    <r>
      <rPr>
        <sz val="11"/>
        <color theme="1"/>
        <rFont val="Cambria"/>
        <family val="1"/>
      </rPr>
      <t xml:space="preserve"> function</t>
    </r>
  </si>
  <si>
    <t>Once you've typed the beginning of a function just press the "Tab" key to quickly complete the entry, especially for long function names!</t>
  </si>
  <si>
    <t xml:space="preserve">Functions are used within formulas to simplify complex calculations. </t>
  </si>
  <si>
    <t>Fill the answers for the below functions in the yellow cells.</t>
  </si>
  <si>
    <t>The status bar is an informative feature located at the bottom of the Excel window. It provides a range of information at a glance and you can customize it.</t>
  </si>
  <si>
    <t>Fun fact: A single worksheet can have a maximum of 1,048,576 rows and 16,384 columns</t>
  </si>
  <si>
    <r>
      <t>If you multiply them,  t</t>
    </r>
    <r>
      <rPr>
        <sz val="12"/>
        <color rgb="FFFFC000"/>
        <rFont val="Cambria"/>
        <family val="1"/>
      </rPr>
      <t>here are 17,179,869,184 cells in an Excel spreadsheet.</t>
    </r>
  </si>
  <si>
    <t>Filling In the Data</t>
  </si>
  <si>
    <t>Copy "Produce" and "Fruit" below.</t>
  </si>
  <si>
    <t>Relative references change when a formula is copied to another cell, while absolute references, on the other hand, remain constant no matter where they are copied.</t>
  </si>
  <si>
    <t>Tax:</t>
  </si>
  <si>
    <t>Value</t>
  </si>
  <si>
    <t>Multiple the amount by the Tax. Now try to autofill the values</t>
  </si>
  <si>
    <t>Department</t>
  </si>
  <si>
    <t>Oct</t>
  </si>
  <si>
    <t>Nov</t>
  </si>
  <si>
    <t>Dec</t>
  </si>
  <si>
    <t>Veggies</t>
  </si>
  <si>
    <t>Bakery</t>
  </si>
  <si>
    <t>Breads</t>
  </si>
  <si>
    <t>Desserts</t>
  </si>
  <si>
    <t>Deli</t>
  </si>
  <si>
    <t>Sandwich</t>
  </si>
  <si>
    <t>Salads</t>
  </si>
  <si>
    <t>Sandwiches</t>
  </si>
  <si>
    <t>Expense date</t>
  </si>
  <si>
    <t>Employee</t>
  </si>
  <si>
    <t>Food</t>
  </si>
  <si>
    <t>Hotel</t>
  </si>
  <si>
    <t>Jackie</t>
  </si>
  <si>
    <t>Mark</t>
  </si>
  <si>
    <t>Dave</t>
  </si>
  <si>
    <t>Tricia</t>
  </si>
  <si>
    <t>Jeff</t>
  </si>
  <si>
    <t>Laura</t>
  </si>
  <si>
    <t>We want only three department names to be valid entries for each of the foods on the right. Those departments are Produce, Meat and Bakery.</t>
  </si>
  <si>
    <t>Broccoli</t>
  </si>
  <si>
    <t>Kale</t>
  </si>
  <si>
    <t>Ham</t>
  </si>
  <si>
    <r>
      <t>ü</t>
    </r>
    <r>
      <rPr>
        <sz val="7"/>
        <color rgb="FF070707"/>
        <rFont val="Times New Roman"/>
        <family val="1"/>
      </rPr>
      <t xml:space="preserve">  </t>
    </r>
    <r>
      <rPr>
        <b/>
        <sz val="11"/>
        <color rgb="FF070707"/>
        <rFont val="Cambria"/>
        <family val="1"/>
      </rPr>
      <t>All.</t>
    </r>
    <r>
      <rPr>
        <sz val="11"/>
        <color rgb="FF070707"/>
        <rFont val="Cambria"/>
        <family val="1"/>
      </rPr>
      <t> Deletes everything related to the cell (formatting, content, comments…etc.).</t>
    </r>
  </si>
  <si>
    <r>
      <t>ü</t>
    </r>
    <r>
      <rPr>
        <sz val="7"/>
        <color rgb="FF070707"/>
        <rFont val="Times New Roman"/>
        <family val="1"/>
      </rPr>
      <t xml:space="preserve">  </t>
    </r>
    <r>
      <rPr>
        <b/>
        <sz val="11"/>
        <color rgb="FF070707"/>
        <rFont val="Cambria"/>
        <family val="1"/>
      </rPr>
      <t>Formats</t>
    </r>
    <r>
      <rPr>
        <sz val="11"/>
        <color rgb="FF070707"/>
        <rFont val="Cambria"/>
        <family val="1"/>
      </rPr>
      <t>. Deletes any formatting applied to your cell.</t>
    </r>
  </si>
  <si>
    <r>
      <t>ü</t>
    </r>
    <r>
      <rPr>
        <sz val="7"/>
        <color rgb="FF070707"/>
        <rFont val="Times New Roman"/>
        <family val="1"/>
      </rPr>
      <t xml:space="preserve">  </t>
    </r>
    <r>
      <rPr>
        <b/>
        <sz val="11"/>
        <color rgb="FF070707"/>
        <rFont val="Cambria"/>
        <family val="1"/>
      </rPr>
      <t>Contents</t>
    </r>
    <r>
      <rPr>
        <sz val="11"/>
        <color rgb="FF070707"/>
        <rFont val="Cambria"/>
        <family val="1"/>
      </rPr>
      <t>. Deletes any content inside your cell, but the formatting and comments remain in place.</t>
    </r>
  </si>
  <si>
    <r>
      <t>ü</t>
    </r>
    <r>
      <rPr>
        <sz val="7"/>
        <color rgb="FF070707"/>
        <rFont val="Times New Roman"/>
        <family val="1"/>
      </rPr>
      <t xml:space="preserve">  </t>
    </r>
    <r>
      <rPr>
        <b/>
        <sz val="11"/>
        <color rgb="FF070707"/>
        <rFont val="Cambria"/>
        <family val="1"/>
      </rPr>
      <t>Comments.</t>
    </r>
    <r>
      <rPr>
        <sz val="11"/>
        <color rgb="FF070707"/>
        <rFont val="Cambria"/>
        <family val="1"/>
      </rPr>
      <t> Deletes all comments attached to the cell.</t>
    </r>
  </si>
  <si>
    <t>Date and Time Functions</t>
  </si>
  <si>
    <t xml:space="preserve">Check out the TODAY function, which gives you Today's date. These are live, or volatile functions, so when you open your workbook tomorrow, it will have tomorrow's date. Enter =TODAY() in cell D6. </t>
  </si>
  <si>
    <t>Watch Excel tell you how many days away it is by using =D7-D6 in cell D8.</t>
  </si>
  <si>
    <r>
      <t xml:space="preserve">Subtract Dates </t>
    </r>
    <r>
      <rPr>
        <sz val="11"/>
        <color theme="0"/>
        <rFont val="Segoe UI"/>
        <family val="2"/>
      </rPr>
      <t>- Enter your next birthday in MM/DD/YY format in cell D7</t>
    </r>
  </si>
  <si>
    <r>
      <t>Add Dates</t>
    </r>
    <r>
      <rPr>
        <sz val="11"/>
        <color theme="0"/>
        <rFont val="Segoe UI"/>
        <family val="2"/>
      </rPr>
      <t xml:space="preserve"> - Let's say you want to know what date a bill is due, or when you need to return a library book. You can add days to a date to find out. In cell D10, enter a random number of days. In cell D11, we added </t>
    </r>
    <r>
      <rPr>
        <b/>
        <sz val="11"/>
        <color theme="0"/>
        <rFont val="Segoe UI"/>
        <family val="2"/>
      </rPr>
      <t xml:space="preserve">=D6+D10 </t>
    </r>
    <r>
      <rPr>
        <sz val="11"/>
        <color theme="0"/>
        <rFont val="Segoe UI"/>
        <family val="2"/>
      </rPr>
      <t>to calculate the due date from today.</t>
    </r>
  </si>
  <si>
    <r>
      <rPr>
        <b/>
        <sz val="11"/>
        <color theme="0" tint="-4.9989318521683403E-2"/>
        <rFont val="Segoe UI"/>
        <family val="2"/>
      </rPr>
      <t>Add Time</t>
    </r>
    <r>
      <rPr>
        <sz val="11"/>
        <color theme="0" tint="-4.9989318521683403E-2"/>
        <rFont val="Calibri"/>
        <family val="2"/>
      </rPr>
      <t xml:space="preserve"> - just use the formula =NOW()</t>
    </r>
  </si>
  <si>
    <t>Quickly Analyze Data</t>
  </si>
  <si>
    <t>Click and drag to select all cells on the right, and then click this button in the lower-right corner.</t>
  </si>
  <si>
    <t>Display data bars for the cells under Oct, Nov, and Dec columns.</t>
  </si>
  <si>
    <t>Add sparklines to the below range to reflect the sales for each month.</t>
  </si>
  <si>
    <t>Sort the departments in alphabetical order</t>
  </si>
  <si>
    <t xml:space="preserve">Sort December's amounts from largest to smallest. </t>
  </si>
  <si>
    <t>Sort the below dates in order.</t>
  </si>
  <si>
    <t xml:space="preserve">Someone filled three cells with yellow. You can sort the rows by that color. </t>
  </si>
  <si>
    <t>Sorting Data</t>
  </si>
  <si>
    <t>Filtering Data</t>
  </si>
  <si>
    <t>Filter the data by Employee.</t>
  </si>
  <si>
    <t>Filter the data by Food expense.</t>
  </si>
  <si>
    <t>Drop-Downs in Excel</t>
  </si>
  <si>
    <t>Go to the worksheet at the end of this work book called "Delete Me" and delete it.</t>
  </si>
  <si>
    <t>No need to scroll, just right click on the left and right arrows for a list of worksheets!</t>
  </si>
  <si>
    <r>
      <rPr>
        <b/>
        <sz val="11"/>
        <color theme="1"/>
        <rFont val="Calibri"/>
        <family val="2"/>
      </rPr>
      <t xml:space="preserve">Hint: </t>
    </r>
    <r>
      <rPr>
        <sz val="11"/>
        <color theme="1"/>
        <rFont val="Calibri"/>
        <family val="2"/>
      </rPr>
      <t>"Shift" and "Ctrl" may be your new best friends :)</t>
    </r>
  </si>
  <si>
    <t>Can you quickly locate a worksheet?</t>
  </si>
  <si>
    <t>Do you know how to copy a worksheet using Ctrl?</t>
  </si>
  <si>
    <t>Action</t>
  </si>
  <si>
    <t>Keys</t>
  </si>
  <si>
    <t>Insert New Worksheet</t>
  </si>
  <si>
    <t>Shift + F11</t>
  </si>
  <si>
    <t>Go to Next Worksheet</t>
  </si>
  <si>
    <t>Ctrl + PgDn</t>
  </si>
  <si>
    <t xml:space="preserve">Go to Previous Worksheet </t>
  </si>
  <si>
    <t>Ctrl + PgUp</t>
  </si>
  <si>
    <t>Hide/Unhide Gridlines</t>
  </si>
  <si>
    <t>Alt, W, V, G</t>
  </si>
  <si>
    <t>Change Tab Color</t>
  </si>
  <si>
    <t>Alt, H, O, T</t>
  </si>
  <si>
    <t>Worksheets Shortcuts!</t>
  </si>
  <si>
    <r>
      <t xml:space="preserve">Format the color of your worksheet's tab to: </t>
    </r>
    <r>
      <rPr>
        <sz val="14"/>
        <color theme="5" tint="0.79998168889431442"/>
        <rFont val="Calibri"/>
        <family val="2"/>
      </rPr>
      <t>Orange, Accent 2, Lighter 80%</t>
    </r>
  </si>
  <si>
    <t>Or just right-click for a list of worksheets!</t>
  </si>
  <si>
    <t>How do you navigate to a cell?</t>
  </si>
  <si>
    <t>1) Scroll through your workbook (boring)!</t>
  </si>
  <si>
    <t>3) Hit F5 and type in the cell reference.</t>
  </si>
  <si>
    <t>How do you edit cell's content?</t>
  </si>
  <si>
    <t>1) Double click, and then start editing? (boring)</t>
  </si>
  <si>
    <t>2) Hit F2!</t>
  </si>
  <si>
    <r>
      <t>-</t>
    </r>
    <r>
      <rPr>
        <sz val="7"/>
        <color rgb="FF000000"/>
        <rFont val="Times New Roman"/>
        <family val="1"/>
      </rPr>
      <t xml:space="preserve">          </t>
    </r>
    <r>
      <rPr>
        <sz val="11"/>
        <color rgb="FF070707"/>
        <rFont val="Cambria"/>
        <family val="1"/>
      </rPr>
      <t>Go to the Home tab.</t>
    </r>
  </si>
  <si>
    <r>
      <t>-</t>
    </r>
    <r>
      <rPr>
        <sz val="7"/>
        <color rgb="FF000000"/>
        <rFont val="Times New Roman"/>
        <family val="1"/>
      </rPr>
      <t xml:space="preserve">          </t>
    </r>
    <r>
      <rPr>
        <sz val="11"/>
        <color rgb="FF070707"/>
        <rFont val="Cambria"/>
        <family val="1"/>
      </rPr>
      <t>Go to the Editing group.</t>
    </r>
  </si>
  <si>
    <r>
      <t>-</t>
    </r>
    <r>
      <rPr>
        <sz val="7"/>
        <color rgb="FF000000"/>
        <rFont val="Times New Roman"/>
        <family val="1"/>
      </rPr>
      <t xml:space="preserve">          </t>
    </r>
    <r>
      <rPr>
        <sz val="11"/>
        <color rgb="FF070707"/>
        <rFont val="Cambria"/>
        <family val="1"/>
      </rPr>
      <t xml:space="preserve">Click on the </t>
    </r>
    <r>
      <rPr>
        <b/>
        <sz val="11"/>
        <color rgb="FF070707"/>
        <rFont val="Cambria"/>
        <family val="1"/>
      </rPr>
      <t xml:space="preserve">Clear </t>
    </r>
    <r>
      <rPr>
        <sz val="11"/>
        <color rgb="FF070707"/>
        <rFont val="Cambria"/>
        <family val="1"/>
      </rPr>
      <t>button.</t>
    </r>
  </si>
  <si>
    <r>
      <t>ü</t>
    </r>
    <r>
      <rPr>
        <sz val="7"/>
        <color rgb="FF070707"/>
        <rFont val="Times New Roman"/>
        <family val="1"/>
      </rPr>
      <t xml:space="preserve">  </t>
    </r>
    <r>
      <rPr>
        <b/>
        <sz val="11"/>
        <color rgb="FF070707"/>
        <rFont val="Cambria"/>
        <family val="1"/>
      </rPr>
      <t>Hyperlinks.</t>
    </r>
    <r>
      <rPr>
        <sz val="11"/>
        <color rgb="FF070707"/>
        <rFont val="Cambria"/>
        <family val="1"/>
      </rPr>
      <t> Deletes all hyperlinks in the cell.</t>
    </r>
  </si>
  <si>
    <r>
      <t xml:space="preserve">The main difference between the </t>
    </r>
    <r>
      <rPr>
        <b/>
        <sz val="11"/>
        <color rgb="FF000000"/>
        <rFont val="Cambria"/>
        <family val="1"/>
      </rPr>
      <t xml:space="preserve">Clear </t>
    </r>
    <r>
      <rPr>
        <sz val="11"/>
        <color rgb="FF000000"/>
        <rFont val="Cambria"/>
        <family val="1"/>
      </rPr>
      <t xml:space="preserve">and </t>
    </r>
    <r>
      <rPr>
        <b/>
        <sz val="11"/>
        <color rgb="FF000000"/>
        <rFont val="Cambria"/>
        <family val="1"/>
      </rPr>
      <t>Delete</t>
    </r>
    <r>
      <rPr>
        <sz val="11"/>
        <color rgb="FF000000"/>
        <rFont val="Cambria"/>
        <family val="1"/>
      </rPr>
      <t xml:space="preserve"> buttons is that while the </t>
    </r>
    <r>
      <rPr>
        <b/>
        <sz val="11"/>
        <color rgb="FF000000"/>
        <rFont val="Cambria"/>
        <family val="1"/>
      </rPr>
      <t xml:space="preserve">Delete </t>
    </r>
    <r>
      <rPr>
        <sz val="11"/>
        <color rgb="FF000000"/>
        <rFont val="Cambria"/>
        <family val="1"/>
      </rPr>
      <t xml:space="preserve">button erases your cell contents, the </t>
    </r>
    <r>
      <rPr>
        <b/>
        <sz val="11"/>
        <color rgb="FF000000"/>
        <rFont val="Cambria"/>
        <family val="1"/>
      </rPr>
      <t xml:space="preserve">Clear </t>
    </r>
    <r>
      <rPr>
        <sz val="11"/>
        <color rgb="FF000000"/>
        <rFont val="Cambria"/>
        <family val="1"/>
      </rPr>
      <t xml:space="preserve">button can be more specific in what you wish to delete. </t>
    </r>
  </si>
  <si>
    <t>2) Use the Name Box (Alt + F3).</t>
  </si>
  <si>
    <t>Navigate to cell F32 and enter the text "Amount".</t>
  </si>
  <si>
    <t>Clear all the content in the range F33:F37.</t>
  </si>
  <si>
    <t>Are you pressing Delete?</t>
  </si>
  <si>
    <t>Clear the formatting for G33:G36</t>
  </si>
  <si>
    <t>You Got This!</t>
  </si>
  <si>
    <t>Apply an "Outside Border" for cell I31</t>
  </si>
  <si>
    <t>Total</t>
  </si>
  <si>
    <t>Supplier ID</t>
  </si>
  <si>
    <t>659-11A</t>
  </si>
  <si>
    <t>659-11B</t>
  </si>
  <si>
    <t>659-11C</t>
  </si>
  <si>
    <t>659-11D</t>
  </si>
  <si>
    <t>Select Current Data Range</t>
  </si>
  <si>
    <t>Ctrl + A</t>
  </si>
  <si>
    <t>Extend to right/left/up/down</t>
  </si>
  <si>
    <t>Ctrl + Shift + arrow</t>
  </si>
  <si>
    <t>Move to the Beg. of a Sheet</t>
  </si>
  <si>
    <t>Ctrl + Home</t>
  </si>
  <si>
    <t>Move to the Last Cell</t>
  </si>
  <si>
    <t>Ctrl + End</t>
  </si>
  <si>
    <t>Select Current Row</t>
  </si>
  <si>
    <t>Shift + Space</t>
  </si>
  <si>
    <t>Select Current Column</t>
  </si>
  <si>
    <t>Ctrl + Space</t>
  </si>
  <si>
    <t>Enter Data &amp; Stay in Current Cell</t>
  </si>
  <si>
    <t>Ctrl + Enter</t>
  </si>
  <si>
    <t xml:space="preserve">Extend to first cell in row </t>
  </si>
  <si>
    <t>Shift + Home</t>
  </si>
  <si>
    <t>Extend to first cell in sheet</t>
  </si>
  <si>
    <t>Ctrl + Shift + Home</t>
  </si>
  <si>
    <t>Extends to last used cell in sheet</t>
  </si>
  <si>
    <t>Ctrl + Shift + End</t>
  </si>
  <si>
    <t>Cancel Selection</t>
  </si>
  <si>
    <t>Esc</t>
  </si>
  <si>
    <t>Profit</t>
  </si>
  <si>
    <t>Item ID</t>
  </si>
  <si>
    <t>XC-102</t>
  </si>
  <si>
    <t>XC-103</t>
  </si>
  <si>
    <t>XC-104</t>
  </si>
  <si>
    <t>XC-105</t>
  </si>
  <si>
    <t>Select CTRL and move your current worksheet using your mouse.</t>
  </si>
  <si>
    <t>Ctrl + arrows</t>
  </si>
  <si>
    <t>Game Time!</t>
  </si>
  <si>
    <t>Ctrl + Enter = Stays in the same cell</t>
  </si>
  <si>
    <t>Start in T30. Type "Hello".</t>
  </si>
  <si>
    <t>Move to cell T31. Type "Excel Ninja"</t>
  </si>
  <si>
    <t>Move to U31. Type "Shortcuts"</t>
  </si>
  <si>
    <t>Move to U30. Type "Fun"</t>
  </si>
  <si>
    <t>Go back to T30. Edit it and type "Speed".</t>
  </si>
  <si>
    <t>Add a line under "Item" in E32. Type: Produce.</t>
  </si>
  <si>
    <t>Enter a column between columns O and P.</t>
  </si>
  <si>
    <t>Autofit Column</t>
  </si>
  <si>
    <t>Alt, H, O, I</t>
  </si>
  <si>
    <t>Autofit Row</t>
  </si>
  <si>
    <t>Alt, H, O, A</t>
  </si>
  <si>
    <t>Go to Dialogue Box</t>
  </si>
  <si>
    <t>Save Workbook</t>
  </si>
  <si>
    <t>Ctrl + S</t>
  </si>
  <si>
    <t>Save As</t>
  </si>
  <si>
    <t>F12</t>
  </si>
  <si>
    <t>Zoom In/Out</t>
  </si>
  <si>
    <t>Ctrl + G or F5</t>
  </si>
  <si>
    <t>Ctrl + Alt + +/-</t>
  </si>
  <si>
    <t>Enter 3 rows between rows 19 and 20. (Use the Shift trick).</t>
  </si>
  <si>
    <t>Hide the row for Item ID: XC-105.</t>
  </si>
  <si>
    <t>Display your formula using two methods:</t>
  </si>
  <si>
    <t>Formula</t>
  </si>
  <si>
    <t>Error</t>
  </si>
  <si>
    <t>Cause</t>
  </si>
  <si>
    <t>Solution</t>
  </si>
  <si>
    <t>Division by zero or empty cell</t>
  </si>
  <si>
    <t>Check divisor in formula for zero or empty cell.</t>
  </si>
  <si>
    <t>Value not available</t>
  </si>
  <si>
    <t>Verify lookup value exists in lookup range.</t>
  </si>
  <si>
    <t>Wrong type of argument or operand</t>
  </si>
  <si>
    <t>Check formula for correct data types and valid arguments.</t>
  </si>
  <si>
    <t>Invalid cell reference</t>
  </si>
  <si>
    <t>Adjust formula to refer to valid cell range or undo cell deletion.</t>
  </si>
  <si>
    <t>Unrecognized text in formula</t>
  </si>
  <si>
    <t>Correct typos in formula, define named ranges, or use proper quotation marks.</t>
  </si>
  <si>
    <t>Invalid numeric value</t>
  </si>
  <si>
    <t>Verify numeric values in formula are valid and within acceptable ranges.</t>
  </si>
  <si>
    <t>Incorrect use of intersection operator</t>
  </si>
  <si>
    <t>Correct range references or use proper operators.</t>
  </si>
  <si>
    <t>#SPILL!</t>
  </si>
  <si>
    <t>Obstacle preventing spill</t>
  </si>
  <si>
    <t>Clear obstructing cells or adjust formula to fit within available space.</t>
  </si>
  <si>
    <t>#CALC!</t>
  </si>
  <si>
    <t>Issue with dynamic array calculation</t>
  </si>
  <si>
    <t>Review dynamic array formula for errors and feasibility of calculation.</t>
  </si>
  <si>
    <t>COUNTA</t>
  </si>
  <si>
    <t>-</t>
  </si>
  <si>
    <t>Insert new line into cell</t>
  </si>
  <si>
    <t>Alt + Enter</t>
  </si>
  <si>
    <t>Enter data in all selected cells</t>
  </si>
  <si>
    <t>Fill to the Right</t>
  </si>
  <si>
    <t>Ctrl + R</t>
  </si>
  <si>
    <t>Enter data in all Selected Cells</t>
  </si>
  <si>
    <t>Fill Down</t>
  </si>
  <si>
    <t>Ctrl + D</t>
  </si>
  <si>
    <t xml:space="preserve">Fill contents from cell to the left </t>
  </si>
  <si>
    <t xml:space="preserve">Fill contents from cell above </t>
  </si>
  <si>
    <t>Ctrl + '</t>
  </si>
  <si>
    <t xml:space="preserve">Copy value from cell above </t>
  </si>
  <si>
    <t>Ctrl + Shift + "</t>
  </si>
  <si>
    <t>Data Entry Shortcuts!</t>
  </si>
  <si>
    <t>Hit Alt + Down Arrow to create a sort list!</t>
  </si>
  <si>
    <t>Place it next to this worksheet on the right-side.</t>
  </si>
  <si>
    <t>Move to the ends of your dataset</t>
  </si>
  <si>
    <r>
      <t>Fun fact:</t>
    </r>
    <r>
      <rPr>
        <sz val="16"/>
        <color rgb="FFFFC000"/>
        <rFont val="Cambria"/>
        <family val="1"/>
      </rPr>
      <t xml:space="preserve"> You can insert up to 255 worksheets in a workbook.</t>
    </r>
  </si>
  <si>
    <t>Enter the answer in I16. Fill in the range up until I19.</t>
  </si>
  <si>
    <t>Horizontally fill in the values F27:I27</t>
  </si>
  <si>
    <t>Enter the answer in G16. Fill in the range up until G19.</t>
  </si>
  <si>
    <t>Hi</t>
  </si>
  <si>
    <t>Yummy?</t>
  </si>
  <si>
    <t>Case Author</t>
  </si>
  <si>
    <t>Nora Junaid</t>
  </si>
  <si>
    <t>Case Information</t>
  </si>
  <si>
    <t>MECC Jobs</t>
  </si>
  <si>
    <t>MECC sponsors such as Siemens, New York Life, Alvarez &amp; Marsal, and BDO have all hired MECC participants. Will you be next?</t>
  </si>
  <si>
    <t>Earn MECC Badges</t>
  </si>
  <si>
    <t>This challenge is part of the Case Explorer Badge. Complete more challenges to earn the badge and show off your achievements on LinkedIn!</t>
  </si>
  <si>
    <t>Formatting and Functions Training</t>
  </si>
  <si>
    <t>This tutorial was designed to prepare students for the 2025 MECC Regionals competitions. This case has a variety of training examples to complete before attempting the "Formatting and Functions Challenge." Following along with the two walkthrough videos (links to right) and turn in your completed file on ExPrep. Note that not all tasks are graded.</t>
  </si>
  <si>
    <t xml:space="preserve">This workbook is designed to walk you step-by-step through various Excel functions, helping you build a solid foundation. Follow along with the walkthrough videos provided on the red "Cover" tab to the left.
After completing this file, try the Formatting and Functions Challenge to put your skills to the test.
Let’s get started!
</t>
  </si>
  <si>
    <t>Auto-Adjust the width of the row with Item ID.</t>
  </si>
  <si>
    <t xml:space="preserve">In G48, enter the code, which is a combination of Product and Count. </t>
  </si>
  <si>
    <t>For example, for row 48 type "Apple100"  then Flashfill!</t>
  </si>
  <si>
    <t>Fun Fact: You can't rename a worksheet "History". Try it out! - This is language dependent. In polish Microsoft 365 we cannot use 'Historia'.</t>
  </si>
  <si>
    <t>Excel Ninja</t>
  </si>
  <si>
    <t>Shortcuts</t>
  </si>
  <si>
    <t>Fun</t>
  </si>
  <si>
    <t>Speed</t>
  </si>
  <si>
    <t>Demand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</si>
</sst>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quot;$&quot;#,##0_);\(&quot;$&quot;#,##0\)"/>
    <numFmt numFmtId="165" formatCode="&quot;$&quot;#,##0_);[Red]\(&quot;$&quot;#,##0\)"/>
    <numFmt numFmtId="166" formatCode="_(&quot;$&quot;* #,##0.00_);_(&quot;$&quot;* \(#,##0.00\);_(&quot;$&quot;* &quot;-&quot;??_);_(@_)"/>
    <numFmt numFmtId="167" formatCode="mm/dd/yy;@"/>
    <numFmt numFmtId="168" formatCode="[$-409]h:mm:ss\ AM/PM;@"/>
    <numFmt numFmtId="169" formatCode="_(&quot;$&quot;* #,##0_);_(&quot;$&quot;* \(#,##0\);_(&quot;$&quot;* &quot;-&quot;??_);_(@_)"/>
  </numFmts>
  <fonts count="98">
    <font>
      <sz val="11"/>
      <color theme="1"/>
      <name val="Calibri"/>
      <family val="2"/>
    </font>
    <font>
      <sz val="11"/>
      <color theme="1"/>
      <name val="Calibri"/>
      <family val="2"/>
      <charset val="238"/>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B744D"/>
      <name val="Calibri"/>
      <family val="2"/>
      <scheme val="minor"/>
    </font>
    <font>
      <sz val="11"/>
      <color theme="1"/>
      <name val="Calibri"/>
      <family val="2"/>
      <scheme val="minor"/>
    </font>
    <font>
      <sz val="72"/>
      <color theme="0"/>
      <name val="Calibri Light"/>
      <family val="2"/>
      <scheme val="major"/>
    </font>
    <font>
      <sz val="17"/>
      <color theme="0"/>
      <name val="Calibri"/>
      <family val="2"/>
      <scheme val="minor"/>
    </font>
    <font>
      <sz val="11"/>
      <color theme="0"/>
      <name val="Calibri"/>
      <family val="2"/>
      <scheme val="minor"/>
    </font>
    <font>
      <sz val="11"/>
      <color rgb="FF404040"/>
      <name val="Calibri"/>
      <family val="2"/>
      <scheme val="minor"/>
    </font>
    <font>
      <b/>
      <sz val="11"/>
      <color theme="1"/>
      <name val="Calibri"/>
      <family val="2"/>
      <scheme val="minor"/>
    </font>
    <font>
      <sz val="11"/>
      <color theme="1"/>
      <name val="Calibri"/>
      <family val="2"/>
    </font>
    <font>
      <sz val="11"/>
      <color theme="0"/>
      <name val="Calibri"/>
      <family val="2"/>
    </font>
    <font>
      <b/>
      <sz val="11"/>
      <color theme="0"/>
      <name val="Calibri"/>
      <family val="2"/>
      <scheme val="minor"/>
    </font>
    <font>
      <sz val="11"/>
      <color theme="0"/>
      <name val="Calibri"/>
      <family val="2"/>
      <scheme val="minor"/>
    </font>
    <font>
      <sz val="22"/>
      <color rgb="FF3B3838"/>
      <name val="Segoe UI Light"/>
      <family val="2"/>
    </font>
    <font>
      <sz val="11"/>
      <color theme="1"/>
      <name val="Calibri"/>
      <family val="2"/>
      <scheme val="minor"/>
    </font>
    <font>
      <b/>
      <sz val="11"/>
      <color theme="4"/>
      <name val="Segoe UI Black"/>
      <family val="2"/>
    </font>
    <font>
      <b/>
      <sz val="36"/>
      <color theme="1"/>
      <name val="Segoe UI"/>
      <family val="2"/>
    </font>
    <font>
      <sz val="11"/>
      <color theme="1"/>
      <name val="Rockwell"/>
      <family val="1"/>
    </font>
    <font>
      <b/>
      <sz val="11"/>
      <color theme="1"/>
      <name val="Calibri"/>
      <family val="2"/>
    </font>
    <font>
      <b/>
      <sz val="14"/>
      <color theme="1"/>
      <name val="Calibri"/>
      <family val="2"/>
    </font>
    <font>
      <sz val="16"/>
      <color theme="5" tint="0.39997558519241921"/>
      <name val="Calibri"/>
      <family val="2"/>
    </font>
    <font>
      <sz val="11"/>
      <color rgb="FFFFC000"/>
      <name val="Calibri"/>
      <family val="2"/>
    </font>
    <font>
      <sz val="12"/>
      <color rgb="FFFFC000"/>
      <name val="Cambria"/>
      <family val="1"/>
    </font>
    <font>
      <sz val="36"/>
      <color theme="0"/>
      <name val="Bell MT"/>
      <family val="1"/>
    </font>
    <font>
      <b/>
      <sz val="36"/>
      <color theme="2"/>
      <name val="Rockwell"/>
      <family val="1"/>
    </font>
    <font>
      <sz val="11"/>
      <name val="Segoe UI"/>
      <family val="2"/>
    </font>
    <font>
      <b/>
      <sz val="11"/>
      <name val="Segoe UI"/>
      <family val="2"/>
    </font>
    <font>
      <b/>
      <sz val="36"/>
      <color theme="1"/>
      <name val="Palatino Linotype"/>
      <family val="1"/>
    </font>
    <font>
      <b/>
      <sz val="36"/>
      <color theme="0"/>
      <name val="Palatino Linotype"/>
      <family val="1"/>
    </font>
    <font>
      <u/>
      <sz val="11"/>
      <color theme="10"/>
      <name val="Calibri"/>
      <family val="2"/>
    </font>
    <font>
      <sz val="14"/>
      <color theme="0"/>
      <name val="Calibri"/>
      <family val="2"/>
      <scheme val="minor"/>
    </font>
    <font>
      <u/>
      <sz val="14"/>
      <color theme="5" tint="0.39997558519241921"/>
      <name val="Calibri"/>
      <family val="2"/>
    </font>
    <font>
      <sz val="11"/>
      <color theme="0" tint="-4.9989318521683403E-2"/>
      <name val="Calibri"/>
      <family val="2"/>
    </font>
    <font>
      <sz val="14"/>
      <color theme="0" tint="-4.9989318521683403E-2"/>
      <name val="Calibri"/>
      <family val="2"/>
    </font>
    <font>
      <sz val="14"/>
      <color theme="5" tint="0.79998168889431442"/>
      <name val="Calibri"/>
      <family val="2"/>
    </font>
    <font>
      <sz val="12"/>
      <color theme="1"/>
      <name val="Calibri"/>
      <family val="2"/>
    </font>
    <font>
      <b/>
      <sz val="12"/>
      <color theme="4" tint="0.39997558519241921"/>
      <name val="Calibri"/>
      <family val="2"/>
    </font>
    <font>
      <sz val="11"/>
      <color theme="1"/>
      <name val="Cambria"/>
      <family val="1"/>
    </font>
    <font>
      <b/>
      <sz val="11"/>
      <color theme="1"/>
      <name val="Cambria"/>
      <family val="1"/>
    </font>
    <font>
      <sz val="11"/>
      <color rgb="FF000000"/>
      <name val="Cambria"/>
      <family val="1"/>
    </font>
    <font>
      <sz val="11"/>
      <name val="Calibri"/>
      <family val="2"/>
    </font>
    <font>
      <b/>
      <sz val="11"/>
      <color rgb="FF000000"/>
      <name val="Cambria"/>
      <family val="1"/>
    </font>
    <font>
      <sz val="10"/>
      <color rgb="FF070707"/>
      <name val="Wingdings"/>
      <charset val="2"/>
    </font>
    <font>
      <sz val="7"/>
      <color rgb="FF070707"/>
      <name val="Times New Roman"/>
      <family val="1"/>
    </font>
    <font>
      <b/>
      <sz val="11"/>
      <color rgb="FF070707"/>
      <name val="Cambria"/>
      <family val="1"/>
    </font>
    <font>
      <sz val="11"/>
      <color rgb="FF070707"/>
      <name val="Cambria"/>
      <family val="1"/>
    </font>
    <font>
      <sz val="11"/>
      <color theme="0"/>
      <name val="Segoe UI"/>
      <family val="2"/>
    </font>
    <font>
      <b/>
      <sz val="11"/>
      <color theme="0"/>
      <name val="Segoe UI"/>
      <family val="2"/>
    </font>
    <font>
      <b/>
      <sz val="11"/>
      <color theme="0" tint="-4.9989318521683403E-2"/>
      <name val="Segoe UI"/>
      <family val="2"/>
    </font>
    <font>
      <b/>
      <sz val="14"/>
      <name val="Calibri"/>
      <family val="2"/>
    </font>
    <font>
      <sz val="36"/>
      <name val="Bell MT"/>
      <family val="1"/>
    </font>
    <font>
      <sz val="16"/>
      <color theme="1"/>
      <name val="Calibri"/>
      <family val="2"/>
    </font>
    <font>
      <sz val="12"/>
      <color theme="0"/>
      <name val="Calibri"/>
      <family val="2"/>
    </font>
    <font>
      <b/>
      <sz val="18"/>
      <color theme="1"/>
      <name val="Footlight MT Light"/>
      <family val="1"/>
    </font>
    <font>
      <sz val="11"/>
      <color theme="1"/>
      <name val="Times New Roman"/>
      <family val="1"/>
    </font>
    <font>
      <sz val="14"/>
      <color theme="5" tint="0.39997558519241921"/>
      <name val="Calibri"/>
      <family val="2"/>
    </font>
    <font>
      <sz val="10"/>
      <color rgb="FF000000"/>
      <name val="Calibri"/>
      <family val="2"/>
    </font>
    <font>
      <sz val="7"/>
      <color rgb="FF000000"/>
      <name val="Times New Roman"/>
      <family val="1"/>
    </font>
    <font>
      <sz val="8"/>
      <name val="Calibri"/>
      <family val="2"/>
    </font>
    <font>
      <sz val="14"/>
      <color rgb="FFFFC000"/>
      <name val="Calibri"/>
      <family val="2"/>
    </font>
    <font>
      <sz val="16"/>
      <color theme="0"/>
      <name val="Calibri"/>
      <family val="2"/>
    </font>
    <font>
      <b/>
      <sz val="11"/>
      <color rgb="FF217346"/>
      <name val="Calibri"/>
      <family val="2"/>
    </font>
    <font>
      <b/>
      <sz val="18"/>
      <color rgb="FF000000"/>
      <name val="Times New Roman"/>
      <family val="1"/>
    </font>
    <font>
      <sz val="10.5"/>
      <color rgb="FF000000"/>
      <name val="Times New Roman"/>
      <family val="1"/>
    </font>
    <font>
      <sz val="12"/>
      <color theme="1"/>
      <name val="Times New Roman"/>
      <family val="1"/>
    </font>
    <font>
      <b/>
      <sz val="16"/>
      <color theme="1"/>
      <name val="Footlight MT Light"/>
      <family val="1"/>
    </font>
    <font>
      <b/>
      <sz val="11"/>
      <color rgb="FF001D35"/>
      <name val="Arial"/>
      <family val="2"/>
    </font>
    <font>
      <b/>
      <u/>
      <sz val="28"/>
      <color theme="0"/>
      <name val="Segoe UI"/>
      <family val="2"/>
    </font>
    <font>
      <sz val="16"/>
      <color rgb="FFFFC000"/>
      <name val="Calibri"/>
      <family val="2"/>
    </font>
    <font>
      <sz val="16"/>
      <color rgb="FFFFC000"/>
      <name val="Cambria"/>
      <family val="1"/>
    </font>
    <font>
      <sz val="11"/>
      <color theme="1"/>
      <name val="Roboto"/>
    </font>
    <font>
      <b/>
      <sz val="11"/>
      <color theme="1"/>
      <name val="Roboto"/>
    </font>
    <font>
      <sz val="11"/>
      <name val="Roboto"/>
    </font>
    <font>
      <sz val="20"/>
      <color theme="1"/>
      <name val="Aptos"/>
      <family val="2"/>
    </font>
    <font>
      <b/>
      <sz val="20"/>
      <color theme="0"/>
      <name val="Futura"/>
      <family val="2"/>
    </font>
    <font>
      <sz val="18"/>
      <color theme="1"/>
      <name val="Roboto"/>
    </font>
    <font>
      <sz val="12"/>
      <color theme="1"/>
      <name val="Aptos"/>
      <family val="2"/>
    </font>
    <font>
      <b/>
      <sz val="12"/>
      <color theme="1"/>
      <name val="Robotech"/>
    </font>
    <font>
      <b/>
      <sz val="24"/>
      <color theme="0"/>
      <name val="Futura"/>
      <family val="2"/>
    </font>
    <font>
      <sz val="20"/>
      <color theme="1"/>
      <name val="Calibri"/>
      <family val="2"/>
      <scheme val="minor"/>
    </font>
    <font>
      <b/>
      <sz val="18"/>
      <color theme="0"/>
      <name val="Futura"/>
      <family val="2"/>
    </font>
    <font>
      <sz val="16"/>
      <name val="Roboto"/>
    </font>
    <font>
      <i/>
      <sz val="11"/>
      <name val="Roboto"/>
    </font>
    <font>
      <b/>
      <sz val="11"/>
      <name val="Roboto"/>
    </font>
    <font>
      <sz val="12"/>
      <color rgb="FFFFFFFF"/>
      <name val="Arial"/>
      <family val="2"/>
      <charset val="238"/>
    </font>
    <font>
      <sz val="16"/>
      <color rgb="FFFF0000"/>
      <name val="Calibri"/>
      <family val="2"/>
    </font>
    <font>
      <sz val="11"/>
      <color rgb="FFFF0000"/>
      <name val="Calibri"/>
      <family val="2"/>
    </font>
  </fonts>
  <fills count="18">
    <fill>
      <patternFill patternType="none"/>
    </fill>
    <fill>
      <patternFill patternType="gray125"/>
    </fill>
    <fill>
      <patternFill patternType="solid">
        <fgColor rgb="FF217346"/>
        <bgColor indexed="64"/>
      </patternFill>
    </fill>
    <fill>
      <patternFill patternType="solid">
        <fgColor rgb="FF339966"/>
        <bgColor indexed="64"/>
      </patternFill>
    </fill>
    <fill>
      <patternFill patternType="solid">
        <fgColor theme="0" tint="-4.9989318521683403E-2"/>
        <bgColor indexed="64"/>
      </patternFill>
    </fill>
    <fill>
      <patternFill patternType="solid">
        <fgColor rgb="FFFFFF99"/>
        <bgColor indexed="64"/>
      </patternFill>
    </fill>
    <fill>
      <patternFill patternType="solid">
        <fgColor rgb="FFFFFF00"/>
        <bgColor indexed="64"/>
      </patternFill>
    </fill>
    <fill>
      <patternFill patternType="solid">
        <fgColor theme="9"/>
        <bgColor indexed="64"/>
      </patternFill>
    </fill>
    <fill>
      <patternFill patternType="solid">
        <fgColor rgb="FFFF0000"/>
        <bgColor indexed="64"/>
      </patternFill>
    </fill>
    <fill>
      <patternFill patternType="solid">
        <fgColor rgb="FFFBE4D5"/>
        <bgColor indexed="64"/>
      </patternFill>
    </fill>
    <fill>
      <patternFill patternType="solid">
        <fgColor rgb="FFE2EFD9"/>
        <bgColor indexed="64"/>
      </patternFill>
    </fill>
    <fill>
      <patternFill patternType="solid">
        <fgColor rgb="FFFFF2CC"/>
        <bgColor indexed="64"/>
      </patternFill>
    </fill>
    <fill>
      <patternFill patternType="solid">
        <fgColor rgb="FFDEEAF6"/>
        <bgColor indexed="64"/>
      </patternFill>
    </fill>
    <fill>
      <patternFill patternType="solid">
        <fgColor rgb="FF6A310A"/>
        <bgColor indexed="64"/>
      </patternFill>
    </fill>
    <fill>
      <patternFill patternType="solid">
        <fgColor rgb="FFBC1F36"/>
        <bgColor indexed="64"/>
      </patternFill>
    </fill>
    <fill>
      <patternFill patternType="solid">
        <fgColor rgb="FFED203F"/>
        <bgColor indexed="64"/>
      </patternFill>
    </fill>
    <fill>
      <patternFill patternType="solid">
        <fgColor rgb="FF001838"/>
        <bgColor indexed="64"/>
      </patternFill>
    </fill>
    <fill>
      <patternFill patternType="solid">
        <fgColor rgb="FF58B09C"/>
        <bgColor indexed="64"/>
      </patternFill>
    </fill>
  </fills>
  <borders count="27">
    <border>
      <left/>
      <right/>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right/>
      <top style="thin">
        <color rgb="FFB2B2B2"/>
      </top>
      <bottom style="thin">
        <color rgb="FFB2B2B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rgb="FFB2B2B2"/>
      </left>
      <right style="thin">
        <color rgb="FFB2B2B2"/>
      </right>
      <top/>
      <bottom style="thin">
        <color rgb="FFB2B2B2"/>
      </bottom>
      <diagonal/>
    </border>
    <border>
      <left style="thin">
        <color theme="0" tint="-0.499984740745262"/>
      </left>
      <right style="thin">
        <color theme="0" tint="-0.499984740745262"/>
      </right>
      <top style="thin">
        <color theme="0" tint="-0.499984740745262"/>
      </top>
      <bottom/>
      <diagonal/>
    </border>
    <border>
      <left/>
      <right style="thin">
        <color theme="0" tint="-0.499984740745262"/>
      </right>
      <top style="thin">
        <color theme="0" tint="-0.499984740745262"/>
      </top>
      <bottom/>
      <diagonal/>
    </border>
    <border>
      <left/>
      <right style="thin">
        <color rgb="FFB2B2B2"/>
      </right>
      <top style="thin">
        <color rgb="FFB2B2B2"/>
      </top>
      <bottom style="thin">
        <color rgb="FFB2B2B2"/>
      </bottom>
      <diagonal/>
    </border>
    <border>
      <left/>
      <right style="thick">
        <color rgb="FFF4B183"/>
      </right>
      <top style="thick">
        <color rgb="FFF4B183"/>
      </top>
      <bottom style="thick">
        <color rgb="FFF4B183"/>
      </bottom>
      <diagonal/>
    </border>
    <border>
      <left/>
      <right/>
      <top/>
      <bottom style="thin">
        <color indexed="64"/>
      </bottom>
      <diagonal/>
    </border>
    <border>
      <left/>
      <right/>
      <top style="thin">
        <color indexed="64"/>
      </top>
      <bottom/>
      <diagonal/>
    </border>
    <border>
      <left style="thin">
        <color theme="0" tint="-0.499984740745262"/>
      </left>
      <right style="thin">
        <color theme="0" tint="-0.499984740745262"/>
      </right>
      <top style="thin">
        <color theme="0" tint="-0.499984740745262"/>
      </top>
      <bottom style="thin">
        <color indexed="64"/>
      </bottom>
      <diagonal/>
    </border>
    <border>
      <left/>
      <right/>
      <top style="thin">
        <color rgb="FFB2B2B2"/>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theme="0" tint="-0.499984740745262"/>
      </left>
      <right style="thin">
        <color theme="0" tint="-0.499984740745262"/>
      </right>
      <top/>
      <bottom style="thin">
        <color theme="0" tint="-0.499984740745262"/>
      </bottom>
      <diagonal/>
    </border>
  </borders>
  <cellStyleXfs count="55">
    <xf numFmtId="0" fontId="0" fillId="0" borderId="0"/>
    <xf numFmtId="0" fontId="13" fillId="0" borderId="0" applyFill="0" applyBorder="0">
      <alignment wrapText="1"/>
    </xf>
    <xf numFmtId="0" fontId="14" fillId="0" borderId="0"/>
    <xf numFmtId="0" fontId="15" fillId="2" borderId="0" applyNumberFormat="0" applyBorder="0" applyProtection="0">
      <alignment horizontal="left" indent="1"/>
    </xf>
    <xf numFmtId="0" fontId="16" fillId="2" borderId="0" applyNumberFormat="0" applyProtection="0">
      <alignment horizontal="left" wrapText="1" indent="4"/>
    </xf>
    <xf numFmtId="0" fontId="13" fillId="2" borderId="0" applyNumberFormat="0" applyProtection="0">
      <alignment horizontal="left" wrapText="1" indent="4"/>
    </xf>
    <xf numFmtId="0" fontId="17" fillId="0" borderId="0"/>
    <xf numFmtId="0" fontId="17" fillId="3" borderId="0" applyNumberFormat="0" applyBorder="0" applyProtection="0"/>
    <xf numFmtId="0" fontId="14" fillId="4" borderId="0"/>
    <xf numFmtId="0" fontId="14" fillId="5" borderId="1"/>
    <xf numFmtId="0" fontId="14" fillId="4" borderId="2"/>
    <xf numFmtId="0" fontId="12" fillId="0" borderId="0"/>
    <xf numFmtId="0" fontId="12" fillId="4" borderId="0"/>
    <xf numFmtId="0" fontId="12" fillId="5" borderId="1"/>
    <xf numFmtId="0" fontId="12" fillId="4" borderId="2"/>
    <xf numFmtId="0" fontId="11" fillId="0" borderId="0"/>
    <xf numFmtId="0" fontId="10" fillId="4" borderId="0"/>
    <xf numFmtId="0" fontId="10" fillId="5" borderId="1"/>
    <xf numFmtId="0" fontId="10" fillId="4" borderId="2"/>
    <xf numFmtId="166" fontId="20" fillId="0" borderId="0" applyFont="0" applyFill="0" applyBorder="0" applyAlignment="0" applyProtection="0"/>
    <xf numFmtId="0" fontId="40" fillId="0" borderId="0" applyNumberFormat="0" applyFill="0" applyBorder="0" applyAlignment="0" applyProtection="0"/>
    <xf numFmtId="0" fontId="8" fillId="0" borderId="0"/>
    <xf numFmtId="0" fontId="8" fillId="4" borderId="0"/>
    <xf numFmtId="0" fontId="8" fillId="5" borderId="1"/>
    <xf numFmtId="0" fontId="8" fillId="0" borderId="10" applyNumberFormat="0" applyFont="0" applyFill="0" applyAlignment="0"/>
    <xf numFmtId="0" fontId="8" fillId="4" borderId="2"/>
    <xf numFmtId="0" fontId="19" fillId="0" borderId="0" applyNumberFormat="0" applyFill="0" applyBorder="0" applyAlignment="0" applyProtection="0"/>
    <xf numFmtId="164" fontId="7" fillId="0" borderId="0" applyFont="0" applyFill="0" applyBorder="0" applyAlignment="0" applyProtection="0"/>
    <xf numFmtId="14" fontId="7" fillId="0" borderId="0" applyFont="0" applyFill="0" applyBorder="0" applyAlignment="0"/>
    <xf numFmtId="165" fontId="7" fillId="6" borderId="0" applyFont="0" applyBorder="0" applyAlignment="0"/>
    <xf numFmtId="0" fontId="5" fillId="0" borderId="0"/>
    <xf numFmtId="0" fontId="5" fillId="4" borderId="0"/>
    <xf numFmtId="0" fontId="5" fillId="5" borderId="1"/>
    <xf numFmtId="0" fontId="5" fillId="4" borderId="2"/>
    <xf numFmtId="0" fontId="5" fillId="0" borderId="0"/>
    <xf numFmtId="0" fontId="5" fillId="4" borderId="0"/>
    <xf numFmtId="0" fontId="5" fillId="5" borderId="1"/>
    <xf numFmtId="0" fontId="5" fillId="4" borderId="2"/>
    <xf numFmtId="0" fontId="5" fillId="0" borderId="0"/>
    <xf numFmtId="0" fontId="5" fillId="4" borderId="0"/>
    <xf numFmtId="0" fontId="5" fillId="5" borderId="1"/>
    <xf numFmtId="0" fontId="5" fillId="4" borderId="2"/>
    <xf numFmtId="0" fontId="5" fillId="0" borderId="0"/>
    <xf numFmtId="0" fontId="5" fillId="4" borderId="0"/>
    <xf numFmtId="0" fontId="5" fillId="5" borderId="1"/>
    <xf numFmtId="0" fontId="5" fillId="0" borderId="10" applyNumberFormat="0" applyFont="0" applyFill="0" applyAlignment="0"/>
    <xf numFmtId="0" fontId="5" fillId="4" borderId="2"/>
    <xf numFmtId="164" fontId="5" fillId="0" borderId="0" applyFont="0" applyFill="0" applyBorder="0" applyAlignment="0" applyProtection="0"/>
    <xf numFmtId="14" fontId="5" fillId="0" borderId="0" applyFont="0" applyFill="0" applyBorder="0" applyAlignment="0"/>
    <xf numFmtId="165" fontId="5" fillId="6" borderId="0" applyFont="0" applyBorder="0" applyAlignment="0"/>
    <xf numFmtId="0" fontId="3" fillId="0" borderId="0"/>
    <xf numFmtId="0" fontId="84" fillId="0" borderId="0"/>
    <xf numFmtId="0" fontId="2" fillId="0" borderId="0"/>
    <xf numFmtId="0" fontId="90" fillId="0" borderId="0"/>
    <xf numFmtId="0" fontId="1" fillId="0" borderId="0">
      <alignment vertical="center"/>
    </xf>
  </cellStyleXfs>
  <cellXfs count="184">
    <xf numFmtId="0" fontId="0" fillId="0" borderId="0" xfId="0"/>
    <xf numFmtId="0" fontId="14" fillId="0" borderId="0" xfId="2"/>
    <xf numFmtId="0" fontId="18" fillId="0" borderId="0" xfId="0" applyFont="1"/>
    <xf numFmtId="0" fontId="17" fillId="3" borderId="0" xfId="7"/>
    <xf numFmtId="0" fontId="17" fillId="3" borderId="0" xfId="7" applyAlignment="1">
      <alignment horizontal="right"/>
    </xf>
    <xf numFmtId="0" fontId="17" fillId="0" borderId="0" xfId="6"/>
    <xf numFmtId="0" fontId="19" fillId="0" borderId="0" xfId="2" applyFont="1" applyAlignment="1">
      <alignment horizontal="left"/>
    </xf>
    <xf numFmtId="0" fontId="17" fillId="3" borderId="0" xfId="7" applyAlignment="1">
      <alignment horizontal="left"/>
    </xf>
    <xf numFmtId="0" fontId="20" fillId="0" borderId="0" xfId="0" applyFont="1"/>
    <xf numFmtId="0" fontId="21" fillId="0" borderId="0" xfId="0" applyFont="1"/>
    <xf numFmtId="0" fontId="22" fillId="3" borderId="0" xfId="7" applyFont="1" applyAlignment="1">
      <alignment horizontal="centerContinuous"/>
    </xf>
    <xf numFmtId="0" fontId="17" fillId="3" borderId="0" xfId="7" applyAlignment="1">
      <alignment horizontal="center" vertical="center"/>
    </xf>
    <xf numFmtId="0" fontId="24" fillId="0" borderId="0" xfId="0" applyFont="1" applyAlignment="1">
      <alignment horizontal="centerContinuous" vertical="center"/>
    </xf>
    <xf numFmtId="0" fontId="25" fillId="0" borderId="0" xfId="11" applyFont="1"/>
    <xf numFmtId="0" fontId="23" fillId="3" borderId="0" xfId="7" applyFont="1" applyAlignment="1">
      <alignment horizontal="right"/>
    </xf>
    <xf numFmtId="0" fontId="25" fillId="0" borderId="0" xfId="11" applyFont="1" applyAlignment="1">
      <alignment horizontal="left"/>
    </xf>
    <xf numFmtId="0" fontId="0" fillId="0" borderId="0" xfId="0" applyAlignment="1">
      <alignment horizontal="centerContinuous"/>
    </xf>
    <xf numFmtId="0" fontId="14" fillId="4" borderId="2" xfId="10"/>
    <xf numFmtId="0" fontId="26" fillId="0" borderId="0" xfId="0" applyFont="1"/>
    <xf numFmtId="0" fontId="10" fillId="5" borderId="3" xfId="17" applyBorder="1"/>
    <xf numFmtId="0" fontId="10" fillId="4" borderId="4" xfId="16" applyBorder="1" applyAlignment="1">
      <alignment horizontal="left"/>
    </xf>
    <xf numFmtId="0" fontId="14" fillId="4" borderId="4" xfId="8" applyBorder="1"/>
    <xf numFmtId="0" fontId="25" fillId="5" borderId="5" xfId="13" applyFont="1" applyBorder="1"/>
    <xf numFmtId="0" fontId="25" fillId="4" borderId="4" xfId="12" applyFont="1" applyBorder="1"/>
    <xf numFmtId="0" fontId="25" fillId="4" borderId="6" xfId="12" applyFont="1" applyBorder="1"/>
    <xf numFmtId="0" fontId="12" fillId="5" borderId="8" xfId="13" applyBorder="1"/>
    <xf numFmtId="167" fontId="11" fillId="5" borderId="8" xfId="9" applyNumberFormat="1" applyFont="1" applyBorder="1" applyAlignment="1">
      <alignment horizontal="right"/>
    </xf>
    <xf numFmtId="0" fontId="14" fillId="4" borderId="9" xfId="10" applyBorder="1"/>
    <xf numFmtId="0" fontId="14" fillId="5" borderId="8" xfId="9" applyBorder="1"/>
    <xf numFmtId="167" fontId="14" fillId="4" borderId="9" xfId="10" applyNumberFormat="1" applyBorder="1"/>
    <xf numFmtId="168" fontId="11" fillId="5" borderId="8" xfId="9" applyNumberFormat="1" applyFont="1" applyBorder="1" applyAlignment="1">
      <alignment horizontal="right"/>
    </xf>
    <xf numFmtId="0" fontId="10" fillId="4" borderId="4" xfId="8" applyFont="1" applyBorder="1"/>
    <xf numFmtId="0" fontId="19" fillId="0" borderId="7" xfId="11" applyFont="1" applyBorder="1" applyAlignment="1">
      <alignment horizontal="left"/>
    </xf>
    <xf numFmtId="0" fontId="28" fillId="0" borderId="0" xfId="2" applyFont="1"/>
    <xf numFmtId="0" fontId="0" fillId="2" borderId="0" xfId="0" applyFill="1"/>
    <xf numFmtId="0" fontId="21" fillId="2" borderId="0" xfId="0" applyFont="1" applyFill="1"/>
    <xf numFmtId="0" fontId="31" fillId="2" borderId="0" xfId="0" applyFont="1" applyFill="1"/>
    <xf numFmtId="0" fontId="32" fillId="2" borderId="0" xfId="0" applyFont="1" applyFill="1"/>
    <xf numFmtId="0" fontId="34" fillId="2" borderId="0" xfId="0" applyFont="1" applyFill="1"/>
    <xf numFmtId="0" fontId="35" fillId="2" borderId="0" xfId="3" applyFont="1" applyBorder="1" applyAlignment="1">
      <alignment horizontal="left" vertical="center"/>
    </xf>
    <xf numFmtId="0" fontId="20" fillId="0" borderId="0" xfId="0" applyFont="1" applyAlignment="1">
      <alignment horizontal="center"/>
    </xf>
    <xf numFmtId="0" fontId="30" fillId="0" borderId="0" xfId="0" applyFont="1" applyAlignment="1">
      <alignment horizontal="center"/>
    </xf>
    <xf numFmtId="0" fontId="29" fillId="0" borderId="0" xfId="0" applyFont="1"/>
    <xf numFmtId="0" fontId="17" fillId="3" borderId="0" xfId="7" applyBorder="1" applyAlignment="1">
      <alignment horizontal="center"/>
    </xf>
    <xf numFmtId="0" fontId="10" fillId="4" borderId="12" xfId="16" applyBorder="1" applyAlignment="1">
      <alignment horizontal="left"/>
    </xf>
    <xf numFmtId="0" fontId="10" fillId="5" borderId="13" xfId="17" applyBorder="1"/>
    <xf numFmtId="0" fontId="14" fillId="4" borderId="12" xfId="8" applyBorder="1"/>
    <xf numFmtId="0" fontId="9" fillId="4" borderId="4" xfId="12" applyFont="1" applyBorder="1"/>
    <xf numFmtId="169" fontId="25" fillId="4" borderId="4" xfId="19" applyNumberFormat="1" applyFont="1" applyFill="1" applyBorder="1"/>
    <xf numFmtId="0" fontId="42" fillId="2" borderId="0" xfId="20" applyFont="1" applyFill="1"/>
    <xf numFmtId="0" fontId="36" fillId="2" borderId="0" xfId="0" applyFont="1" applyFill="1" applyAlignment="1">
      <alignment horizontal="left" vertical="center" wrapText="1"/>
    </xf>
    <xf numFmtId="0" fontId="43" fillId="2" borderId="0" xfId="0" applyFont="1" applyFill="1"/>
    <xf numFmtId="0" fontId="44" fillId="2" borderId="0" xfId="0" applyFont="1" applyFill="1"/>
    <xf numFmtId="0" fontId="46" fillId="2" borderId="0" xfId="0" applyFont="1" applyFill="1"/>
    <xf numFmtId="0" fontId="47" fillId="2" borderId="0" xfId="0" applyFont="1" applyFill="1"/>
    <xf numFmtId="0" fontId="8" fillId="0" borderId="0" xfId="21"/>
    <xf numFmtId="0" fontId="8" fillId="4" borderId="0" xfId="22"/>
    <xf numFmtId="0" fontId="8" fillId="5" borderId="1" xfId="23"/>
    <xf numFmtId="0" fontId="8" fillId="0" borderId="0" xfId="21" applyAlignment="1">
      <alignment horizontal="left"/>
    </xf>
    <xf numFmtId="0" fontId="8" fillId="4" borderId="10" xfId="24" applyFont="1" applyFill="1"/>
    <xf numFmtId="0" fontId="8" fillId="4" borderId="2" xfId="25"/>
    <xf numFmtId="0" fontId="19" fillId="4" borderId="0" xfId="26" applyFill="1"/>
    <xf numFmtId="0" fontId="8" fillId="4" borderId="0" xfId="22" applyAlignment="1">
      <alignment horizontal="center"/>
    </xf>
    <xf numFmtId="0" fontId="51" fillId="2" borderId="0" xfId="0" applyFont="1" applyFill="1"/>
    <xf numFmtId="0" fontId="48" fillId="0" borderId="0" xfId="0" applyFont="1" applyAlignment="1">
      <alignment vertical="center"/>
    </xf>
    <xf numFmtId="0" fontId="36" fillId="2" borderId="11" xfId="0" applyFont="1" applyFill="1" applyBorder="1" applyAlignment="1">
      <alignment vertical="center" wrapText="1"/>
    </xf>
    <xf numFmtId="0" fontId="36" fillId="2" borderId="11" xfId="0" applyFont="1" applyFill="1" applyBorder="1" applyAlignment="1">
      <alignment vertical="center"/>
    </xf>
    <xf numFmtId="0" fontId="8" fillId="4" borderId="10" xfId="22" applyBorder="1"/>
    <xf numFmtId="9" fontId="7" fillId="4" borderId="4" xfId="8" applyNumberFormat="1" applyFont="1" applyBorder="1" applyAlignment="1">
      <alignment horizontal="right"/>
    </xf>
    <xf numFmtId="0" fontId="7" fillId="0" borderId="0" xfId="2" applyFont="1" applyAlignment="1">
      <alignment horizontal="left"/>
    </xf>
    <xf numFmtId="0" fontId="7" fillId="0" borderId="0" xfId="2" applyFont="1" applyAlignment="1">
      <alignment horizontal="right"/>
    </xf>
    <xf numFmtId="0" fontId="7" fillId="4" borderId="4" xfId="8" applyFont="1" applyBorder="1" applyAlignment="1">
      <alignment horizontal="left"/>
    </xf>
    <xf numFmtId="0" fontId="7" fillId="4" borderId="4" xfId="8" applyFont="1" applyBorder="1" applyAlignment="1">
      <alignment horizontal="right"/>
    </xf>
    <xf numFmtId="0" fontId="7" fillId="5" borderId="5" xfId="9" applyFont="1" applyBorder="1" applyAlignment="1">
      <alignment horizontal="right"/>
    </xf>
    <xf numFmtId="164" fontId="0" fillId="0" borderId="0" xfId="27" applyFont="1"/>
    <xf numFmtId="0" fontId="8" fillId="4" borderId="0" xfId="21" applyFill="1"/>
    <xf numFmtId="164" fontId="0" fillId="4" borderId="0" xfId="27" applyFont="1" applyFill="1"/>
    <xf numFmtId="164" fontId="7" fillId="4" borderId="0" xfId="27" applyFill="1"/>
    <xf numFmtId="14" fontId="0" fillId="0" borderId="0" xfId="28" applyFont="1"/>
    <xf numFmtId="165" fontId="8" fillId="0" borderId="0" xfId="21" applyNumberFormat="1"/>
    <xf numFmtId="165" fontId="0" fillId="6" borderId="0" xfId="29" applyFont="1"/>
    <xf numFmtId="0" fontId="0" fillId="0" borderId="0" xfId="0" applyAlignment="1">
      <alignment horizontal="left" vertical="center" indent="5"/>
    </xf>
    <xf numFmtId="0" fontId="53" fillId="2" borderId="0" xfId="0" applyFont="1" applyFill="1" applyAlignment="1">
      <alignment horizontal="left" vertical="center" indent="5"/>
    </xf>
    <xf numFmtId="0" fontId="21" fillId="2" borderId="0" xfId="0" applyFont="1" applyFill="1" applyAlignment="1">
      <alignment wrapText="1"/>
    </xf>
    <xf numFmtId="0" fontId="35" fillId="2" borderId="0" xfId="3" applyFont="1" applyBorder="1" applyAlignment="1">
      <alignment vertical="center"/>
    </xf>
    <xf numFmtId="0" fontId="35" fillId="2" borderId="10" xfId="3" applyFont="1" applyBorder="1" applyAlignment="1">
      <alignment vertical="center"/>
    </xf>
    <xf numFmtId="0" fontId="50" fillId="2" borderId="0" xfId="0" applyFont="1" applyFill="1" applyAlignment="1">
      <alignment vertical="center"/>
    </xf>
    <xf numFmtId="0" fontId="32" fillId="2" borderId="0" xfId="0" applyFont="1" applyFill="1" applyAlignment="1">
      <alignment vertical="center"/>
    </xf>
    <xf numFmtId="0" fontId="60" fillId="0" borderId="0" xfId="0" applyFont="1"/>
    <xf numFmtId="0" fontId="61" fillId="2" borderId="0" xfId="0" applyFont="1" applyFill="1"/>
    <xf numFmtId="0" fontId="62" fillId="2" borderId="0" xfId="0" applyFont="1" applyFill="1"/>
    <xf numFmtId="0" fontId="63" fillId="2" borderId="0" xfId="0" applyFont="1" applyFill="1"/>
    <xf numFmtId="0" fontId="65" fillId="7" borderId="0" xfId="0" applyFont="1" applyFill="1" applyAlignment="1">
      <alignment horizontal="left" vertical="center"/>
    </xf>
    <xf numFmtId="0" fontId="65" fillId="0" borderId="0" xfId="0" applyFont="1" applyAlignment="1">
      <alignment horizontal="left" vertical="center"/>
    </xf>
    <xf numFmtId="0" fontId="66" fillId="2" borderId="0" xfId="20" applyFont="1" applyFill="1"/>
    <xf numFmtId="0" fontId="19" fillId="0" borderId="0" xfId="11" applyFont="1" applyAlignment="1">
      <alignment horizontal="left"/>
    </xf>
    <xf numFmtId="0" fontId="23" fillId="3" borderId="0" xfId="7" applyFont="1" applyBorder="1" applyAlignment="1">
      <alignment horizontal="right"/>
    </xf>
    <xf numFmtId="0" fontId="25" fillId="4" borderId="12" xfId="12" applyFont="1" applyBorder="1"/>
    <xf numFmtId="0" fontId="67" fillId="2" borderId="0" xfId="0" applyFont="1" applyFill="1" applyAlignment="1">
      <alignment horizontal="left" vertical="center" indent="5"/>
    </xf>
    <xf numFmtId="0" fontId="23" fillId="3" borderId="0" xfId="7" applyFont="1" applyBorder="1" applyAlignment="1">
      <alignment horizontal="center"/>
    </xf>
    <xf numFmtId="0" fontId="25" fillId="4" borderId="4" xfId="12" applyFont="1" applyBorder="1" applyAlignment="1">
      <alignment horizontal="center"/>
    </xf>
    <xf numFmtId="0" fontId="25" fillId="4" borderId="12" xfId="12" applyFont="1" applyBorder="1" applyAlignment="1">
      <alignment horizontal="center"/>
    </xf>
    <xf numFmtId="0" fontId="6" fillId="4" borderId="4" xfId="12" applyFont="1" applyBorder="1"/>
    <xf numFmtId="0" fontId="70" fillId="2" borderId="0" xfId="0" applyFont="1" applyFill="1"/>
    <xf numFmtId="0" fontId="65" fillId="0" borderId="0" xfId="0" applyFont="1" applyAlignment="1">
      <alignment vertical="center"/>
    </xf>
    <xf numFmtId="0" fontId="6" fillId="4" borderId="12" xfId="12" applyFont="1" applyBorder="1"/>
    <xf numFmtId="0" fontId="71" fillId="2" borderId="0" xfId="0" applyFont="1" applyFill="1"/>
    <xf numFmtId="0" fontId="72" fillId="0" borderId="0" xfId="0" applyFont="1"/>
    <xf numFmtId="0" fontId="29" fillId="8" borderId="0" xfId="0" applyFont="1" applyFill="1" applyAlignment="1">
      <alignment horizontal="center" vertical="center"/>
    </xf>
    <xf numFmtId="0" fontId="73" fillId="9" borderId="14" xfId="0" applyFont="1" applyFill="1" applyBorder="1" applyAlignment="1">
      <alignment horizontal="center" vertical="center"/>
    </xf>
    <xf numFmtId="0" fontId="74" fillId="11" borderId="14" xfId="0" applyFont="1" applyFill="1" applyBorder="1" applyAlignment="1">
      <alignment vertical="center"/>
    </xf>
    <xf numFmtId="0" fontId="74" fillId="12" borderId="14" xfId="0" applyFont="1" applyFill="1" applyBorder="1" applyAlignment="1">
      <alignment vertical="center"/>
    </xf>
    <xf numFmtId="0" fontId="74" fillId="10" borderId="14" xfId="0" applyFont="1" applyFill="1" applyBorder="1" applyAlignment="1">
      <alignment horizontal="center" vertical="center"/>
    </xf>
    <xf numFmtId="22" fontId="0" fillId="0" borderId="0" xfId="0" applyNumberFormat="1"/>
    <xf numFmtId="0" fontId="64" fillId="0" borderId="0" xfId="0" applyFont="1" applyAlignment="1">
      <alignment horizontal="left" vertical="center"/>
    </xf>
    <xf numFmtId="0" fontId="31" fillId="2" borderId="0" xfId="0" applyFont="1" applyFill="1" applyAlignment="1">
      <alignment horizontal="left" vertical="center"/>
    </xf>
    <xf numFmtId="0" fontId="75" fillId="7" borderId="0" xfId="0" applyFont="1" applyFill="1" applyAlignment="1">
      <alignment horizontal="left" vertical="center"/>
    </xf>
    <xf numFmtId="0" fontId="75" fillId="0" borderId="0" xfId="0" applyFont="1" applyAlignment="1">
      <alignment horizontal="left" vertical="center"/>
    </xf>
    <xf numFmtId="0" fontId="44" fillId="2" borderId="0" xfId="0" applyFont="1" applyFill="1" applyAlignment="1">
      <alignment horizontal="right"/>
    </xf>
    <xf numFmtId="0" fontId="21" fillId="2" borderId="0" xfId="0" applyFont="1" applyFill="1" applyAlignment="1">
      <alignment horizontal="right"/>
    </xf>
    <xf numFmtId="0" fontId="31" fillId="2" borderId="0" xfId="0" applyFont="1" applyFill="1" applyAlignment="1">
      <alignment vertical="center"/>
    </xf>
    <xf numFmtId="0" fontId="36" fillId="2" borderId="0" xfId="0" applyFont="1" applyFill="1" applyAlignment="1">
      <alignment vertical="center" wrapText="1"/>
    </xf>
    <xf numFmtId="0" fontId="4" fillId="4" borderId="4" xfId="8" applyFont="1" applyBorder="1"/>
    <xf numFmtId="14" fontId="0" fillId="0" borderId="0" xfId="0" applyNumberFormat="1"/>
    <xf numFmtId="0" fontId="77" fillId="0" borderId="0" xfId="0" applyFont="1" applyAlignment="1">
      <alignment horizontal="left" vertical="center" indent="1"/>
    </xf>
    <xf numFmtId="0" fontId="38" fillId="13" borderId="0" xfId="3" applyFont="1" applyFill="1" applyAlignment="1"/>
    <xf numFmtId="0" fontId="27" fillId="13" borderId="0" xfId="3" applyFont="1" applyFill="1" applyAlignment="1"/>
    <xf numFmtId="0" fontId="16" fillId="13" borderId="0" xfId="4" applyFill="1" applyAlignment="1">
      <alignment wrapText="1"/>
    </xf>
    <xf numFmtId="0" fontId="41" fillId="13" borderId="0" xfId="5" applyFont="1" applyFill="1" applyAlignment="1">
      <alignment horizontal="left" vertical="top" wrapText="1" indent="4"/>
    </xf>
    <xf numFmtId="0" fontId="16" fillId="13" borderId="0" xfId="4" applyFill="1">
      <alignment horizontal="left" wrapText="1" indent="4"/>
    </xf>
    <xf numFmtId="0" fontId="78" fillId="13" borderId="0" xfId="3" applyFont="1" applyFill="1">
      <alignment horizontal="left" indent="1"/>
    </xf>
    <xf numFmtId="0" fontId="79" fillId="2" borderId="0" xfId="0" applyFont="1" applyFill="1"/>
    <xf numFmtId="0" fontId="3" fillId="4" borderId="0" xfId="22" applyFont="1"/>
    <xf numFmtId="169" fontId="3" fillId="4" borderId="4" xfId="19" applyNumberFormat="1" applyFont="1" applyFill="1" applyBorder="1"/>
    <xf numFmtId="0" fontId="81" fillId="0" borderId="0" xfId="50" applyFont="1" applyAlignment="1">
      <alignment vertical="center"/>
    </xf>
    <xf numFmtId="0" fontId="82" fillId="0" borderId="0" xfId="50" applyFont="1" applyAlignment="1">
      <alignment horizontal="center" vertical="center"/>
    </xf>
    <xf numFmtId="0" fontId="81" fillId="0" borderId="0" xfId="50" applyFont="1" applyAlignment="1">
      <alignment horizontal="center" vertical="center"/>
    </xf>
    <xf numFmtId="0" fontId="83" fillId="0" borderId="0" xfId="50" applyFont="1" applyAlignment="1">
      <alignment vertical="center"/>
    </xf>
    <xf numFmtId="0" fontId="87" fillId="0" borderId="0" xfId="51" applyFont="1"/>
    <xf numFmtId="0" fontId="88" fillId="0" borderId="0" xfId="51" applyFont="1" applyAlignment="1">
      <alignment wrapText="1"/>
    </xf>
    <xf numFmtId="0" fontId="89" fillId="15" borderId="0" xfId="52" applyFont="1" applyFill="1" applyAlignment="1">
      <alignment horizontal="centerContinuous" vertical="center" wrapText="1"/>
    </xf>
    <xf numFmtId="0" fontId="83" fillId="0" borderId="0" xfId="50" applyFont="1" applyAlignment="1">
      <alignment horizontal="left" vertical="center"/>
    </xf>
    <xf numFmtId="0" fontId="81" fillId="0" borderId="0" xfId="50" applyFont="1" applyAlignment="1">
      <alignment horizontal="left" vertical="center"/>
    </xf>
    <xf numFmtId="0" fontId="90" fillId="0" borderId="0" xfId="53"/>
    <xf numFmtId="0" fontId="85" fillId="16" borderId="19" xfId="52" applyFont="1" applyFill="1" applyBorder="1" applyAlignment="1">
      <alignment horizontal="centerContinuous" vertical="center"/>
    </xf>
    <xf numFmtId="0" fontId="91" fillId="16" borderId="19" xfId="52" applyFont="1" applyFill="1" applyBorder="1" applyAlignment="1">
      <alignment horizontal="centerContinuous" vertical="center"/>
    </xf>
    <xf numFmtId="0" fontId="93" fillId="0" borderId="0" xfId="50" applyFont="1" applyAlignment="1">
      <alignment vertical="center"/>
    </xf>
    <xf numFmtId="0" fontId="94" fillId="0" borderId="0" xfId="50" applyFont="1" applyAlignment="1">
      <alignment horizontal="left" vertical="center"/>
    </xf>
    <xf numFmtId="0" fontId="95" fillId="0" borderId="0" xfId="0" applyFont="1"/>
    <xf numFmtId="0" fontId="85" fillId="14" borderId="15" xfId="51" applyFont="1" applyFill="1" applyBorder="1" applyAlignment="1">
      <alignment horizontal="center" vertical="center"/>
    </xf>
    <xf numFmtId="0" fontId="85" fillId="14" borderId="0" xfId="51" applyFont="1" applyFill="1" applyAlignment="1">
      <alignment horizontal="center" vertical="center"/>
    </xf>
    <xf numFmtId="0" fontId="86" fillId="0" borderId="16" xfId="51" applyFont="1" applyBorder="1" applyAlignment="1">
      <alignment horizontal="center"/>
    </xf>
    <xf numFmtId="0" fontId="86" fillId="0" borderId="17" xfId="51" applyFont="1" applyBorder="1" applyAlignment="1">
      <alignment horizontal="center"/>
    </xf>
    <xf numFmtId="0" fontId="86" fillId="0" borderId="18" xfId="51" applyFont="1" applyBorder="1" applyAlignment="1">
      <alignment horizontal="center"/>
    </xf>
    <xf numFmtId="0" fontId="92" fillId="0" borderId="20" xfId="50" applyFont="1" applyBorder="1" applyAlignment="1">
      <alignment horizontal="left" vertical="top" wrapText="1"/>
    </xf>
    <xf numFmtId="0" fontId="92" fillId="0" borderId="21" xfId="50" applyFont="1" applyBorder="1" applyAlignment="1">
      <alignment horizontal="left" vertical="top" wrapText="1"/>
    </xf>
    <xf numFmtId="0" fontId="92" fillId="0" borderId="22" xfId="50" applyFont="1" applyBorder="1" applyAlignment="1">
      <alignment horizontal="left" vertical="top" wrapText="1"/>
    </xf>
    <xf numFmtId="0" fontId="92" fillId="0" borderId="23" xfId="50" applyFont="1" applyBorder="1" applyAlignment="1">
      <alignment horizontal="left" vertical="top" wrapText="1"/>
    </xf>
    <xf numFmtId="0" fontId="92" fillId="0" borderId="24" xfId="50" applyFont="1" applyBorder="1" applyAlignment="1">
      <alignment horizontal="left" vertical="top" wrapText="1"/>
    </xf>
    <xf numFmtId="0" fontId="92" fillId="0" borderId="25" xfId="50" applyFont="1" applyBorder="1" applyAlignment="1">
      <alignment horizontal="left" vertical="top" wrapText="1"/>
    </xf>
    <xf numFmtId="0" fontId="35" fillId="2" borderId="0" xfId="3" applyFont="1" applyBorder="1" applyAlignment="1">
      <alignment horizontal="left" vertical="center"/>
    </xf>
    <xf numFmtId="0" fontId="35" fillId="2" borderId="10" xfId="3" applyFont="1" applyBorder="1" applyAlignment="1">
      <alignment horizontal="left" vertical="center"/>
    </xf>
    <xf numFmtId="0" fontId="76" fillId="0" borderId="0" xfId="0" applyFont="1" applyAlignment="1">
      <alignment horizontal="left" vertical="center"/>
    </xf>
    <xf numFmtId="0" fontId="64" fillId="0" borderId="0" xfId="0" applyFont="1" applyAlignment="1">
      <alignment horizontal="left" vertical="center"/>
    </xf>
    <xf numFmtId="0" fontId="50" fillId="2" borderId="0" xfId="0" applyFont="1" applyFill="1" applyAlignment="1">
      <alignment horizontal="left" vertical="center" wrapText="1"/>
    </xf>
    <xf numFmtId="0" fontId="31" fillId="2" borderId="0" xfId="0" applyFont="1" applyFill="1" applyAlignment="1">
      <alignment horizontal="left" vertical="center"/>
    </xf>
    <xf numFmtId="0" fontId="36" fillId="2" borderId="11" xfId="0" applyFont="1" applyFill="1" applyBorder="1" applyAlignment="1">
      <alignment horizontal="left" vertical="center" wrapText="1"/>
    </xf>
    <xf numFmtId="0" fontId="36" fillId="2" borderId="0" xfId="0" applyFont="1" applyFill="1" applyAlignment="1">
      <alignment horizontal="center" vertical="center" wrapText="1"/>
    </xf>
    <xf numFmtId="0" fontId="36" fillId="2" borderId="0" xfId="0" applyFont="1" applyFill="1" applyAlignment="1">
      <alignment horizontal="left" vertical="center" wrapText="1"/>
    </xf>
    <xf numFmtId="0" fontId="58" fillId="2" borderId="0" xfId="0" applyFont="1" applyFill="1" applyAlignment="1">
      <alignment horizontal="left" wrapText="1"/>
    </xf>
    <xf numFmtId="0" fontId="59" fillId="2" borderId="0" xfId="0" applyFont="1" applyFill="1" applyAlignment="1">
      <alignment horizontal="left" wrapText="1"/>
    </xf>
    <xf numFmtId="0" fontId="96" fillId="2" borderId="0" xfId="0" applyFont="1" applyFill="1"/>
    <xf numFmtId="0" fontId="97" fillId="2" borderId="0" xfId="0" applyFont="1" applyFill="1"/>
    <xf numFmtId="0" fontId="1" fillId="0" borderId="0" xfId="54">
      <alignment vertical="center"/>
    </xf>
    <xf numFmtId="0" fontId="1" fillId="0" borderId="0" xfId="54" applyAlignment="1">
      <alignment horizontal="left" vertical="center"/>
    </xf>
    <xf numFmtId="0" fontId="1" fillId="17" borderId="0" xfId="54" applyFill="1">
      <alignment vertical="center"/>
    </xf>
    <xf numFmtId="0" fontId="17" fillId="3" borderId="0" xfId="7" applyFont="1" applyBorder="1" applyAlignment="1">
      <alignment horizontal="right"/>
    </xf>
    <xf numFmtId="0" fontId="0" fillId="0" borderId="19" xfId="0" applyBorder="1"/>
    <xf numFmtId="0" fontId="25" fillId="4" borderId="26" xfId="12" applyFont="1" applyBorder="1"/>
    <xf numFmtId="0" fontId="17" fillId="3" borderId="10" xfId="7" applyBorder="1"/>
    <xf numFmtId="0" fontId="6" fillId="4" borderId="6" xfId="12" applyFont="1" applyBorder="1"/>
    <xf numFmtId="0" fontId="0" fillId="0" borderId="0" xfId="0" applyBorder="1"/>
    <xf numFmtId="0" fontId="3" fillId="5" borderId="3" xfId="17" applyFont="1" applyBorder="1"/>
    <xf numFmtId="0" fontId="3" fillId="5" borderId="13" xfId="17" applyFont="1" applyBorder="1"/>
  </cellXfs>
  <cellStyles count="55">
    <cellStyle name="Bottom Border" xfId="24" xr:uid="{EE707D35-69BD-4A9B-9996-ACA512BCC7AC}"/>
    <cellStyle name="Bottom Border 2" xfId="45" xr:uid="{7BD3399C-11D5-43B3-A633-33F4214B6078}"/>
    <cellStyle name="Currency 2" xfId="27" xr:uid="{06A04AE2-4E1C-45FC-BACB-3DCA4DB7603A}"/>
    <cellStyle name="Currency 2 2" xfId="47" xr:uid="{C55AB16C-6215-4423-845A-A252A70973BA}"/>
    <cellStyle name="Date" xfId="28" xr:uid="{A5F67B2B-93BE-40C2-96E9-55699BFB4736}"/>
    <cellStyle name="Date 2" xfId="48" xr:uid="{CD08481D-761C-4EA9-9648-84BC6C3D44B0}"/>
    <cellStyle name="GrayCell" xfId="8" xr:uid="{00000000-0005-0000-0000-000000000000}"/>
    <cellStyle name="GrayCell 2" xfId="12" xr:uid="{00000000-0005-0000-0000-000001000000}"/>
    <cellStyle name="GrayCell 2 2" xfId="16" xr:uid="{00000000-0005-0000-0000-000002000000}"/>
    <cellStyle name="GrayCell 2 2 2" xfId="39" xr:uid="{7C562D54-06D5-4EA0-A30B-61353A500A9F}"/>
    <cellStyle name="GrayCell 2 3" xfId="35" xr:uid="{C0DE757F-8772-49DE-BBCF-D47569E9B61D}"/>
    <cellStyle name="GrayCell 3" xfId="22" xr:uid="{6A836342-3753-4B52-9C37-B3F77A8F44B1}"/>
    <cellStyle name="GrayCell 3 2" xfId="43" xr:uid="{12E78C27-489D-4D0B-9FEC-03C5B241D309}"/>
    <cellStyle name="GrayCell 4" xfId="31" xr:uid="{DC07AA19-661F-4272-A568-6CEBDDC24C0D}"/>
    <cellStyle name="Heading 1 2" xfId="4" xr:uid="{00000000-0005-0000-0000-000003000000}"/>
    <cellStyle name="Heading 2 2" xfId="5" xr:uid="{00000000-0005-0000-0000-000004000000}"/>
    <cellStyle name="Heading 3 2" xfId="7" xr:uid="{00000000-0005-0000-0000-000005000000}"/>
    <cellStyle name="Heading 4 2" xfId="26" xr:uid="{A0B81041-0C70-401D-BD6A-D0E021C7CCAD}"/>
    <cellStyle name="Highlight" xfId="29" xr:uid="{45E68185-6FA2-44F7-8CA5-B31598DE230F}"/>
    <cellStyle name="Highlight 2" xfId="49" xr:uid="{CB9F04C3-630C-4AF1-8492-43723CEA91BB}"/>
    <cellStyle name="Hiperłącze" xfId="20" builtinId="8"/>
    <cellStyle name="Normal 2" xfId="2" xr:uid="{00000000-0005-0000-0000-000008000000}"/>
    <cellStyle name="Normal 2 2" xfId="15" xr:uid="{00000000-0005-0000-0000-000009000000}"/>
    <cellStyle name="Normal 2 2 2" xfId="38" xr:uid="{DA4EC0A6-321E-47B9-9261-ABC08BC6D37E}"/>
    <cellStyle name="Normal 2 2 2 2" xfId="51" xr:uid="{1400A5E7-3986-41C8-BDD1-5A6D73A9BE68}"/>
    <cellStyle name="Normal 2 3" xfId="30" xr:uid="{CD9C23D8-9EC3-492F-B4B3-C6CEBD0EF048}"/>
    <cellStyle name="Normal 3" xfId="11" xr:uid="{00000000-0005-0000-0000-00000A000000}"/>
    <cellStyle name="Normal 3 2" xfId="34" xr:uid="{6E82D063-D274-47CC-8659-287B6394A90D}"/>
    <cellStyle name="Normal 3 2 2" xfId="50" xr:uid="{7ABB4598-5E82-4EC5-AB6A-6AB2C74ABE57}"/>
    <cellStyle name="Normal 4" xfId="21" xr:uid="{878280DE-543B-4F97-9C1F-EED20285ADCF}"/>
    <cellStyle name="Normal 4 2" xfId="42" xr:uid="{27109CC4-5557-4D80-A427-8E43AE17AD01}"/>
    <cellStyle name="Normal 4 2 2" xfId="52" xr:uid="{7E4738D1-3FED-4C0C-8D1C-886E35F34CBD}"/>
    <cellStyle name="Normal 4 2 2 2" xfId="53" xr:uid="{AC9B9F54-2C8D-44DD-B8E1-FE0BF8F8F88B}"/>
    <cellStyle name="Normalny" xfId="0" builtinId="0"/>
    <cellStyle name="Normalny 2" xfId="54" xr:uid="{8A98FC62-7EC8-4F39-9118-07572C3E6C98}"/>
    <cellStyle name="OrangeBorder" xfId="10" xr:uid="{00000000-0005-0000-0000-00000B000000}"/>
    <cellStyle name="OrangeBorder 2" xfId="14" xr:uid="{00000000-0005-0000-0000-00000C000000}"/>
    <cellStyle name="OrangeBorder 2 2" xfId="37" xr:uid="{AB1FCA74-D5DF-40C7-AE3D-DD655F52B8B3}"/>
    <cellStyle name="OrangeBorder 3" xfId="18" xr:uid="{00000000-0005-0000-0000-00000D000000}"/>
    <cellStyle name="OrangeBorder 3 2" xfId="41" xr:uid="{12EBAEA5-4A3C-49B0-BD7C-1DF84E3CB681}"/>
    <cellStyle name="OrangeBorder 4" xfId="25" xr:uid="{F712E12B-5304-44E7-80EF-A5DF62BFA272}"/>
    <cellStyle name="OrangeBorder 4 2" xfId="46" xr:uid="{2D6B2B7F-6C38-4431-AC9A-B7E54DCAE6D7}"/>
    <cellStyle name="OrangeBorder 5" xfId="33" xr:uid="{D1E43755-7EAC-4422-92B9-F052A11AFBDA}"/>
    <cellStyle name="Start Text" xfId="1" xr:uid="{00000000-0005-0000-0000-00000E000000}"/>
    <cellStyle name="Title 2" xfId="3" xr:uid="{00000000-0005-0000-0000-00000F000000}"/>
    <cellStyle name="Walutowy" xfId="19" builtinId="4"/>
    <cellStyle name="YellowCell" xfId="9" xr:uid="{00000000-0005-0000-0000-000010000000}"/>
    <cellStyle name="YellowCell 2" xfId="13" xr:uid="{00000000-0005-0000-0000-000011000000}"/>
    <cellStyle name="YellowCell 2 2" xfId="17" xr:uid="{00000000-0005-0000-0000-000012000000}"/>
    <cellStyle name="YellowCell 2 2 2" xfId="40" xr:uid="{EE9380DF-E12B-42AB-8463-9825DD7939EE}"/>
    <cellStyle name="YellowCell 2 3" xfId="36" xr:uid="{173660B0-EE99-4937-84AE-A398EE0CAB73}"/>
    <cellStyle name="YellowCell 3" xfId="23" xr:uid="{437D5972-6C5A-4415-AC45-32299D75F7CD}"/>
    <cellStyle name="YellowCell 3 2" xfId="44" xr:uid="{F254C02D-9CD5-47B7-A5F2-DC3F2140E65B}"/>
    <cellStyle name="YellowCell 4" xfId="32" xr:uid="{F38E12DA-BE5B-426E-A72C-0F879CF386E3}"/>
    <cellStyle name="z A Column text" xfId="6" xr:uid="{00000000-0005-0000-0000-000013000000}"/>
  </cellStyles>
  <dxfs count="11">
    <dxf>
      <fill>
        <patternFill patternType="solid">
          <fgColor rgb="FFFFFF00"/>
          <bgColor rgb="FF000000"/>
        </patternFill>
      </fill>
    </dxf>
    <dxf>
      <fill>
        <patternFill patternType="solid">
          <fgColor rgb="FFFFFF00"/>
          <bgColor rgb="FF000000"/>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ont>
        <b/>
        <color theme="0"/>
      </font>
      <fill>
        <patternFill patternType="solid">
          <fgColor theme="9"/>
          <bgColor theme="9"/>
        </patternFill>
      </fill>
    </dxf>
    <dxf>
      <font>
        <b/>
        <color theme="0"/>
      </font>
      <fill>
        <patternFill patternType="solid">
          <fgColor theme="9"/>
          <bgColor theme="9"/>
        </patternFill>
      </fill>
    </dxf>
    <dxf>
      <fill>
        <patternFill>
          <bgColor rgb="FF227447"/>
        </patternFill>
      </fill>
      <border>
        <top style="double">
          <color theme="1"/>
        </top>
      </border>
    </dxf>
    <dxf>
      <font>
        <b/>
        <color theme="0"/>
      </font>
      <fill>
        <patternFill patternType="solid">
          <fgColor theme="9"/>
          <bgColor rgb="FF227447"/>
        </patternFill>
      </fill>
      <border>
        <bottom style="medium">
          <color theme="1"/>
        </bottom>
      </border>
    </dxf>
    <dxf>
      <font>
        <color theme="1"/>
      </font>
      <border>
        <top style="medium">
          <color theme="1"/>
        </top>
        <bottom style="medium">
          <color theme="1"/>
        </bottom>
      </border>
    </dxf>
    <dxf>
      <fill>
        <patternFill>
          <bgColor theme="0" tint="-4.9989318521683403E-2"/>
        </patternFill>
      </fill>
    </dxf>
    <dxf>
      <font>
        <color theme="0"/>
      </font>
      <fill>
        <patternFill>
          <bgColor rgb="FF339966"/>
        </patternFill>
      </fill>
    </dxf>
  </dxfs>
  <tableStyles count="3" defaultTableStyle="TableStyleMedium2" defaultPivotStyle="PivotStyleLight16">
    <tableStyle name="CustomTableStyle" pivot="0" count="2" xr9:uid="{C9A3339A-5CC3-4804-8645-41C3BCDABFC1}">
      <tableStyleElement type="headerRow" dxfId="10"/>
      <tableStyleElement type="firstRowStripe" dxfId="9"/>
    </tableStyle>
    <tableStyle name="Exccel UI" pivot="0" count="7" xr9:uid="{00000000-0011-0000-FFFF-FFFF00000000}">
      <tableStyleElement type="wholeTable" dxfId="8"/>
      <tableStyleElement type="headerRow" dxfId="7"/>
      <tableStyleElement type="totalRow" dxfId="6"/>
      <tableStyleElement type="firstColumn" dxfId="5"/>
      <tableStyleElement type="lastColumn" dxfId="4"/>
      <tableStyleElement type="firstRowStripe" dxfId="3"/>
      <tableStyleElement type="firstColumnStripe" dxfId="2"/>
    </tableStyle>
    <tableStyle name="Invisible" pivot="0" table="0" count="0" xr9:uid="{FC1B3978-3B42-4FB5-8ADB-E57AC1CF49EA}"/>
  </tableStyles>
  <colors>
    <mruColors>
      <color rgb="FF008000"/>
      <color rgb="FF6A310A"/>
      <color rgb="FF217346"/>
      <color rgb="FFF4B183"/>
      <color rgb="FFE2F0D9"/>
      <color rgb="FF3B383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7" Type="http://schemas.openxmlformats.org/officeDocument/2006/relationships/image" Target="../media/image3.png"/><Relationship Id="rId2" Type="http://schemas.openxmlformats.org/officeDocument/2006/relationships/hyperlink" Target="https://mecc.college/certificate-of-completion/" TargetMode="External"/><Relationship Id="rId1" Type="http://schemas.openxmlformats.org/officeDocument/2006/relationships/hyperlink" Target="https://mecc.college/job-board/" TargetMode="External"/><Relationship Id="rId6" Type="http://schemas.openxmlformats.org/officeDocument/2006/relationships/image" Target="../media/image2.jpeg"/><Relationship Id="rId5" Type="http://schemas.openxmlformats.org/officeDocument/2006/relationships/hyperlink" Target="https://www.youtube.com/watch?v=MHh5WmgnU8c" TargetMode="External"/><Relationship Id="rId4" Type="http://schemas.openxmlformats.org/officeDocument/2006/relationships/hyperlink" Target="https://www.youtube.com/watch?v=SpFbgVIDRps" TargetMode="External"/></Relationships>
</file>

<file path=xl/drawings/_rels/drawing2.xml.rels><?xml version="1.0" encoding="UTF-8" standalone="yes"?>
<Relationships xmlns="http://schemas.openxmlformats.org/package/2006/relationships"><Relationship Id="rId3" Type="http://schemas.openxmlformats.org/officeDocument/2006/relationships/image" Target="../media/image5.jpeg"/><Relationship Id="rId2" Type="http://schemas.openxmlformats.org/officeDocument/2006/relationships/hyperlink" Target="#'Basic Navigation'!A1"/><Relationship Id="rId1" Type="http://schemas.openxmlformats.org/officeDocument/2006/relationships/image" Target="../media/image4.png"/><Relationship Id="rId4" Type="http://schemas.openxmlformats.org/officeDocument/2006/relationships/image" Target="../media/image3.png"/></Relationships>
</file>

<file path=xl/drawings/_rels/drawing3.xml.rels><?xml version="1.0" encoding="UTF-8" standalone="yes"?>
<Relationships xmlns="http://schemas.openxmlformats.org/package/2006/relationships"><Relationship Id="rId8" Type="http://schemas.openxmlformats.org/officeDocument/2006/relationships/image" Target="../media/image13.png"/><Relationship Id="rId3" Type="http://schemas.openxmlformats.org/officeDocument/2006/relationships/image" Target="../media/image8.png"/><Relationship Id="rId7" Type="http://schemas.openxmlformats.org/officeDocument/2006/relationships/image" Target="../media/image12.svg"/><Relationship Id="rId2" Type="http://schemas.openxmlformats.org/officeDocument/2006/relationships/image" Target="../media/image7.svg"/><Relationship Id="rId1" Type="http://schemas.openxmlformats.org/officeDocument/2006/relationships/image" Target="../media/image6.png"/><Relationship Id="rId6" Type="http://schemas.openxmlformats.org/officeDocument/2006/relationships/image" Target="../media/image11.png"/><Relationship Id="rId5" Type="http://schemas.openxmlformats.org/officeDocument/2006/relationships/image" Target="../media/image10.svg"/><Relationship Id="rId10" Type="http://schemas.openxmlformats.org/officeDocument/2006/relationships/image" Target="../media/image15.svg"/><Relationship Id="rId4" Type="http://schemas.openxmlformats.org/officeDocument/2006/relationships/image" Target="../media/image9.png"/><Relationship Id="rId9" Type="http://schemas.openxmlformats.org/officeDocument/2006/relationships/image" Target="../media/image14.png"/></Relationships>
</file>

<file path=xl/drawings/_rels/drawing4.xml.rels><?xml version="1.0" encoding="UTF-8" standalone="yes"?>
<Relationships xmlns="http://schemas.openxmlformats.org/package/2006/relationships"><Relationship Id="rId3" Type="http://schemas.openxmlformats.org/officeDocument/2006/relationships/image" Target="../media/image14.png"/><Relationship Id="rId2" Type="http://schemas.openxmlformats.org/officeDocument/2006/relationships/image" Target="../media/image10.svg"/><Relationship Id="rId1" Type="http://schemas.openxmlformats.org/officeDocument/2006/relationships/image" Target="../media/image9.png"/><Relationship Id="rId5" Type="http://schemas.openxmlformats.org/officeDocument/2006/relationships/image" Target="../media/image16.png"/><Relationship Id="rId4" Type="http://schemas.openxmlformats.org/officeDocument/2006/relationships/image" Target="../media/image15.svg"/></Relationships>
</file>

<file path=xl/drawings/_rels/drawing5.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10.svg"/><Relationship Id="rId1" Type="http://schemas.openxmlformats.org/officeDocument/2006/relationships/image" Target="../media/image9.png"/><Relationship Id="rId6" Type="http://schemas.openxmlformats.org/officeDocument/2006/relationships/image" Target="../media/image15.svg"/><Relationship Id="rId5" Type="http://schemas.openxmlformats.org/officeDocument/2006/relationships/image" Target="../media/image14.png"/><Relationship Id="rId4" Type="http://schemas.openxmlformats.org/officeDocument/2006/relationships/image" Target="../media/image7.svg"/></Relationships>
</file>

<file path=xl/drawings/_rels/drawing6.xml.rels><?xml version="1.0" encoding="UTF-8" standalone="yes"?>
<Relationships xmlns="http://schemas.openxmlformats.org/package/2006/relationships"><Relationship Id="rId3" Type="http://schemas.openxmlformats.org/officeDocument/2006/relationships/image" Target="../media/image14.png"/><Relationship Id="rId2" Type="http://schemas.openxmlformats.org/officeDocument/2006/relationships/image" Target="../media/image10.svg"/><Relationship Id="rId1" Type="http://schemas.openxmlformats.org/officeDocument/2006/relationships/image" Target="../media/image9.png"/><Relationship Id="rId4" Type="http://schemas.openxmlformats.org/officeDocument/2006/relationships/image" Target="../media/image15.svg"/></Relationships>
</file>

<file path=xl/drawings/_rels/drawing7.xml.rels><?xml version="1.0" encoding="UTF-8" standalone="yes"?>
<Relationships xmlns="http://schemas.openxmlformats.org/package/2006/relationships"><Relationship Id="rId3" Type="http://schemas.openxmlformats.org/officeDocument/2006/relationships/image" Target="../media/image17.png"/><Relationship Id="rId7" Type="http://schemas.openxmlformats.org/officeDocument/2006/relationships/image" Target="../media/image19.svg"/><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image" Target="../media/image18.png"/><Relationship Id="rId5" Type="http://schemas.openxmlformats.org/officeDocument/2006/relationships/image" Target="../media/image10.svg"/><Relationship Id="rId4" Type="http://schemas.openxmlformats.org/officeDocument/2006/relationships/image" Target="../media/image9.png"/></Relationships>
</file>

<file path=xl/drawings/_rels/drawing8.xml.rels><?xml version="1.0" encoding="UTF-8" standalone="yes"?>
<Relationships xmlns="http://schemas.openxmlformats.org/package/2006/relationships"><Relationship Id="rId3" Type="http://schemas.openxmlformats.org/officeDocument/2006/relationships/image" Target="../media/image22.svg"/><Relationship Id="rId2" Type="http://schemas.openxmlformats.org/officeDocument/2006/relationships/image" Target="../media/image21.png"/><Relationship Id="rId1" Type="http://schemas.openxmlformats.org/officeDocument/2006/relationships/image" Target="../media/image20.png"/><Relationship Id="rId5" Type="http://schemas.openxmlformats.org/officeDocument/2006/relationships/image" Target="../media/image19.svg"/><Relationship Id="rId4" Type="http://schemas.openxmlformats.org/officeDocument/2006/relationships/image" Target="../media/image18.png"/></Relationships>
</file>

<file path=xl/drawings/_rels/drawing9.xml.rels><?xml version="1.0" encoding="UTF-8" standalone="yes"?>
<Relationships xmlns="http://schemas.openxmlformats.org/package/2006/relationships"><Relationship Id="rId2" Type="http://schemas.openxmlformats.org/officeDocument/2006/relationships/image" Target="../media/image24.svg"/><Relationship Id="rId1" Type="http://schemas.openxmlformats.org/officeDocument/2006/relationships/image" Target="../media/image23.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0.png"/></Relationships>
</file>

<file path=xl/drawings/_rels/drawing11.xml.rels><?xml version="1.0" encoding="UTF-8" standalone="yes"?>
<Relationships xmlns="http://schemas.openxmlformats.org/package/2006/relationships"><Relationship Id="rId2" Type="http://schemas.openxmlformats.org/officeDocument/2006/relationships/image" Target="../media/image25.svg"/><Relationship Id="rId1" Type="http://schemas.openxmlformats.org/officeDocument/2006/relationships/image" Target="../media/image21.png"/></Relationships>
</file>

<file path=xl/drawings/drawing1.xml><?xml version="1.0" encoding="utf-8"?>
<xdr:wsDr xmlns:xdr="http://schemas.openxmlformats.org/drawingml/2006/spreadsheetDrawing" xmlns:a="http://schemas.openxmlformats.org/drawingml/2006/main">
  <xdr:twoCellAnchor>
    <xdr:from>
      <xdr:col>19</xdr:col>
      <xdr:colOff>0</xdr:colOff>
      <xdr:row>10</xdr:row>
      <xdr:rowOff>9524</xdr:rowOff>
    </xdr:from>
    <xdr:to>
      <xdr:col>23</xdr:col>
      <xdr:colOff>0</xdr:colOff>
      <xdr:row>12</xdr:row>
      <xdr:rowOff>0</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06EC97ED-EE42-4378-877E-752764703EAD}"/>
            </a:ext>
          </a:extLst>
        </xdr:cNvPr>
        <xdr:cNvSpPr/>
      </xdr:nvSpPr>
      <xdr:spPr>
        <a:xfrm>
          <a:off x="13306425" y="3441699"/>
          <a:ext cx="3048000" cy="1511301"/>
        </a:xfrm>
        <a:prstGeom prst="rect">
          <a:avLst/>
        </a:prstGeom>
        <a:solidFill>
          <a:srgbClr val="BC1F36"/>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1">
              <a:latin typeface="FUTURA MEDIUM" panose="020B0602020204020303" pitchFamily="34" charset="-79"/>
              <a:cs typeface="FUTURA MEDIUM" panose="020B0602020204020303" pitchFamily="34" charset="-79"/>
            </a:rPr>
            <a:t>Click</a:t>
          </a:r>
          <a:r>
            <a:rPr lang="en-US" sz="2000" b="1" baseline="0">
              <a:latin typeface="FUTURA MEDIUM" panose="020B0602020204020303" pitchFamily="34" charset="-79"/>
              <a:cs typeface="FUTURA MEDIUM" panose="020B0602020204020303" pitchFamily="34" charset="-79"/>
            </a:rPr>
            <a:t> For </a:t>
          </a:r>
        </a:p>
        <a:p>
          <a:pPr algn="ctr"/>
          <a:r>
            <a:rPr lang="en-US" sz="2000" b="1">
              <a:latin typeface="FUTURA MEDIUM" panose="020B0602020204020303" pitchFamily="34" charset="-79"/>
              <a:cs typeface="FUTURA MEDIUM" panose="020B0602020204020303" pitchFamily="34" charset="-79"/>
            </a:rPr>
            <a:t>Job Postings</a:t>
          </a:r>
          <a:endParaRPr lang="en-US" sz="1800" b="1">
            <a:latin typeface="FUTURA MEDIUM" panose="020B0602020204020303" pitchFamily="34" charset="-79"/>
            <a:cs typeface="FUTURA MEDIUM" panose="020B0602020204020303" pitchFamily="34" charset="-79"/>
          </a:endParaRPr>
        </a:p>
      </xdr:txBody>
    </xdr:sp>
    <xdr:clientData/>
  </xdr:twoCellAnchor>
  <xdr:twoCellAnchor>
    <xdr:from>
      <xdr:col>19</xdr:col>
      <xdr:colOff>0</xdr:colOff>
      <xdr:row>13</xdr:row>
      <xdr:rowOff>12698</xdr:rowOff>
    </xdr:from>
    <xdr:to>
      <xdr:col>23</xdr:col>
      <xdr:colOff>0</xdr:colOff>
      <xdr:row>15</xdr:row>
      <xdr:rowOff>-1</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8F2D0B7D-D682-4C13-9B1F-E9E7DA307DEC}"/>
            </a:ext>
          </a:extLst>
        </xdr:cNvPr>
        <xdr:cNvSpPr/>
      </xdr:nvSpPr>
      <xdr:spPr>
        <a:xfrm>
          <a:off x="13306425" y="5153023"/>
          <a:ext cx="3048000" cy="1733551"/>
        </a:xfrm>
        <a:prstGeom prst="rect">
          <a:avLst/>
        </a:prstGeom>
        <a:solidFill>
          <a:srgbClr val="BC1F36"/>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1">
              <a:latin typeface="FUTURA MEDIUM" panose="020B0602020204020303" pitchFamily="34" charset="-79"/>
              <a:cs typeface="FUTURA MEDIUM" panose="020B0602020204020303" pitchFamily="34" charset="-79"/>
            </a:rPr>
            <a:t>Click</a:t>
          </a:r>
          <a:r>
            <a:rPr lang="en-US" sz="2000" b="1" baseline="0">
              <a:latin typeface="FUTURA MEDIUM" panose="020B0602020204020303" pitchFamily="34" charset="-79"/>
              <a:cs typeface="FUTURA MEDIUM" panose="020B0602020204020303" pitchFamily="34" charset="-79"/>
            </a:rPr>
            <a:t> For More About </a:t>
          </a:r>
        </a:p>
        <a:p>
          <a:pPr algn="ctr"/>
          <a:r>
            <a:rPr lang="en-US" sz="2000" b="1" baseline="0">
              <a:latin typeface="FUTURA MEDIUM" panose="020B0602020204020303" pitchFamily="34" charset="-79"/>
              <a:cs typeface="FUTURA MEDIUM" panose="020B0602020204020303" pitchFamily="34" charset="-79"/>
            </a:rPr>
            <a:t>MECC Badges</a:t>
          </a:r>
          <a:endParaRPr lang="en-US" sz="1800" b="1">
            <a:latin typeface="FUTURA MEDIUM" panose="020B0602020204020303" pitchFamily="34" charset="-79"/>
            <a:cs typeface="FUTURA MEDIUM" panose="020B0602020204020303" pitchFamily="34" charset="-79"/>
          </a:endParaRPr>
        </a:p>
      </xdr:txBody>
    </xdr:sp>
    <xdr:clientData/>
  </xdr:twoCellAnchor>
  <xdr:twoCellAnchor editAs="oneCell">
    <xdr:from>
      <xdr:col>1</xdr:col>
      <xdr:colOff>1</xdr:colOff>
      <xdr:row>1</xdr:row>
      <xdr:rowOff>18142</xdr:rowOff>
    </xdr:from>
    <xdr:to>
      <xdr:col>12</xdr:col>
      <xdr:colOff>4747</xdr:colOff>
      <xdr:row>7</xdr:row>
      <xdr:rowOff>136071</xdr:rowOff>
    </xdr:to>
    <xdr:pic>
      <xdr:nvPicPr>
        <xdr:cNvPr id="4" name="Picture 3">
          <a:extLst>
            <a:ext uri="{FF2B5EF4-FFF2-40B4-BE49-F238E27FC236}">
              <a16:creationId xmlns:a16="http://schemas.microsoft.com/office/drawing/2014/main" id="{B2E22AF2-7E70-4732-B76D-A72C6C8504B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71476" y="208642"/>
          <a:ext cx="8371324" cy="2403929"/>
        </a:xfrm>
        <a:prstGeom prst="rect">
          <a:avLst/>
        </a:prstGeom>
      </xdr:spPr>
    </xdr:pic>
    <xdr:clientData/>
  </xdr:twoCellAnchor>
  <xdr:twoCellAnchor>
    <xdr:from>
      <xdr:col>19</xdr:col>
      <xdr:colOff>0</xdr:colOff>
      <xdr:row>6</xdr:row>
      <xdr:rowOff>0</xdr:rowOff>
    </xdr:from>
    <xdr:to>
      <xdr:col>23</xdr:col>
      <xdr:colOff>0</xdr:colOff>
      <xdr:row>8</xdr:row>
      <xdr:rowOff>373743</xdr:rowOff>
    </xdr:to>
    <xdr:sp macro="" textlink="">
      <xdr:nvSpPr>
        <xdr:cNvPr id="5" name="Rectangle 4">
          <a:hlinkClick xmlns:r="http://schemas.openxmlformats.org/officeDocument/2006/relationships" r:id="rId4"/>
          <a:extLst>
            <a:ext uri="{FF2B5EF4-FFF2-40B4-BE49-F238E27FC236}">
              <a16:creationId xmlns:a16="http://schemas.microsoft.com/office/drawing/2014/main" id="{AD84F164-2BEA-4FD8-8089-0703242477D3}"/>
            </a:ext>
          </a:extLst>
        </xdr:cNvPr>
        <xdr:cNvSpPr/>
      </xdr:nvSpPr>
      <xdr:spPr>
        <a:xfrm>
          <a:off x="13306425" y="2095500"/>
          <a:ext cx="3048000" cy="1132568"/>
        </a:xfrm>
        <a:prstGeom prst="rect">
          <a:avLst/>
        </a:prstGeom>
        <a:solidFill>
          <a:srgbClr val="BC1F36"/>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1">
              <a:latin typeface="FUTURA MEDIUM" panose="020B0602020204020303" pitchFamily="34" charset="-79"/>
              <a:cs typeface="FUTURA MEDIUM" panose="020B0602020204020303" pitchFamily="34" charset="-79"/>
            </a:rPr>
            <a:t>Click</a:t>
          </a:r>
          <a:r>
            <a:rPr lang="en-US" sz="2000" b="1" baseline="0">
              <a:latin typeface="FUTURA MEDIUM" panose="020B0602020204020303" pitchFamily="34" charset="-79"/>
              <a:cs typeface="FUTURA MEDIUM" panose="020B0602020204020303" pitchFamily="34" charset="-79"/>
            </a:rPr>
            <a:t> For </a:t>
          </a:r>
        </a:p>
        <a:p>
          <a:pPr algn="ctr"/>
          <a:r>
            <a:rPr lang="en-US" sz="2000" b="1" baseline="0">
              <a:latin typeface="FUTURA MEDIUM" panose="020B0602020204020303" pitchFamily="34" charset="-79"/>
              <a:cs typeface="FUTURA MEDIUM" panose="020B0602020204020303" pitchFamily="34" charset="-79"/>
            </a:rPr>
            <a:t>Walkthrough Video 2</a:t>
          </a:r>
          <a:endParaRPr lang="en-US" sz="1800" b="1">
            <a:latin typeface="FUTURA MEDIUM" panose="020B0602020204020303" pitchFamily="34" charset="-79"/>
            <a:cs typeface="FUTURA MEDIUM" panose="020B0602020204020303" pitchFamily="34" charset="-79"/>
          </a:endParaRPr>
        </a:p>
      </xdr:txBody>
    </xdr:sp>
    <xdr:clientData/>
  </xdr:twoCellAnchor>
  <xdr:twoCellAnchor>
    <xdr:from>
      <xdr:col>19</xdr:col>
      <xdr:colOff>9072</xdr:colOff>
      <xdr:row>2</xdr:row>
      <xdr:rowOff>0</xdr:rowOff>
    </xdr:from>
    <xdr:to>
      <xdr:col>23</xdr:col>
      <xdr:colOff>9072</xdr:colOff>
      <xdr:row>5</xdr:row>
      <xdr:rowOff>0</xdr:rowOff>
    </xdr:to>
    <xdr:sp macro="" textlink="">
      <xdr:nvSpPr>
        <xdr:cNvPr id="6" name="Rectangle 5">
          <a:hlinkClick xmlns:r="http://schemas.openxmlformats.org/officeDocument/2006/relationships" r:id="rId5"/>
          <a:extLst>
            <a:ext uri="{FF2B5EF4-FFF2-40B4-BE49-F238E27FC236}">
              <a16:creationId xmlns:a16="http://schemas.microsoft.com/office/drawing/2014/main" id="{8D91E730-BA78-487E-A407-226DB8B70DCC}"/>
            </a:ext>
          </a:extLst>
        </xdr:cNvPr>
        <xdr:cNvSpPr/>
      </xdr:nvSpPr>
      <xdr:spPr>
        <a:xfrm>
          <a:off x="13318672" y="571500"/>
          <a:ext cx="3048000" cy="1143000"/>
        </a:xfrm>
        <a:prstGeom prst="rect">
          <a:avLst/>
        </a:prstGeom>
        <a:solidFill>
          <a:srgbClr val="BC1F36"/>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1">
              <a:latin typeface="FUTURA MEDIUM" panose="020B0602020204020303" pitchFamily="34" charset="-79"/>
              <a:cs typeface="FUTURA MEDIUM" panose="020B0602020204020303" pitchFamily="34" charset="-79"/>
            </a:rPr>
            <a:t>Click</a:t>
          </a:r>
          <a:r>
            <a:rPr lang="en-US" sz="2000" b="1" baseline="0">
              <a:latin typeface="FUTURA MEDIUM" panose="020B0602020204020303" pitchFamily="34" charset="-79"/>
              <a:cs typeface="FUTURA MEDIUM" panose="020B0602020204020303" pitchFamily="34" charset="-79"/>
            </a:rPr>
            <a:t> For</a:t>
          </a:r>
        </a:p>
        <a:p>
          <a:pPr algn="ctr"/>
          <a:r>
            <a:rPr lang="en-US" sz="2000" b="1" baseline="0">
              <a:latin typeface="FUTURA MEDIUM" panose="020B0602020204020303" pitchFamily="34" charset="-79"/>
              <a:cs typeface="FUTURA MEDIUM" panose="020B0602020204020303" pitchFamily="34" charset="-79"/>
            </a:rPr>
            <a:t>Walkthrough Video 1</a:t>
          </a:r>
          <a:endParaRPr lang="en-US" sz="1800" b="1">
            <a:latin typeface="FUTURA MEDIUM" panose="020B0602020204020303" pitchFamily="34" charset="-79"/>
            <a:cs typeface="FUTURA MEDIUM" panose="020B0602020204020303" pitchFamily="34" charset="-79"/>
          </a:endParaRPr>
        </a:p>
      </xdr:txBody>
    </xdr:sp>
    <xdr:clientData/>
  </xdr:twoCellAnchor>
  <xdr:twoCellAnchor editAs="oneCell">
    <xdr:from>
      <xdr:col>14</xdr:col>
      <xdr:colOff>0</xdr:colOff>
      <xdr:row>3</xdr:row>
      <xdr:rowOff>92234</xdr:rowOff>
    </xdr:from>
    <xdr:to>
      <xdr:col>17</xdr:col>
      <xdr:colOff>201706</xdr:colOff>
      <xdr:row>9</xdr:row>
      <xdr:rowOff>149679</xdr:rowOff>
    </xdr:to>
    <xdr:pic>
      <xdr:nvPicPr>
        <xdr:cNvPr id="7" name="Picture 6">
          <a:extLst>
            <a:ext uri="{FF2B5EF4-FFF2-40B4-BE49-F238E27FC236}">
              <a16:creationId xmlns:a16="http://schemas.microsoft.com/office/drawing/2014/main" id="{7DA3D1E5-DDF2-42E3-9058-F061E73F5876}"/>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b="23377"/>
        <a:stretch/>
      </xdr:blipFill>
      <xdr:spPr>
        <a:xfrm>
          <a:off x="9886950" y="1044734"/>
          <a:ext cx="2484531" cy="2343445"/>
        </a:xfrm>
        <a:prstGeom prst="rect">
          <a:avLst/>
        </a:prstGeom>
      </xdr:spPr>
    </xdr:pic>
    <xdr:clientData/>
  </xdr:twoCellAnchor>
  <xdr:oneCellAnchor>
    <xdr:from>
      <xdr:col>3</xdr:col>
      <xdr:colOff>421822</xdr:colOff>
      <xdr:row>14</xdr:row>
      <xdr:rowOff>258536</xdr:rowOff>
    </xdr:from>
    <xdr:ext cx="6096000" cy="1102178"/>
    <xdr:sp macro="" textlink="">
      <xdr:nvSpPr>
        <xdr:cNvPr id="8" name="TextBox 7">
          <a:extLst>
            <a:ext uri="{FF2B5EF4-FFF2-40B4-BE49-F238E27FC236}">
              <a16:creationId xmlns:a16="http://schemas.microsoft.com/office/drawing/2014/main" id="{E3DA057F-709C-4A7A-86AA-962CDD3B3CCC}"/>
            </a:ext>
          </a:extLst>
        </xdr:cNvPr>
        <xdr:cNvSpPr txBox="1"/>
      </xdr:nvSpPr>
      <xdr:spPr>
        <a:xfrm>
          <a:off x="2313215" y="5783036"/>
          <a:ext cx="6096000" cy="110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3200" b="1">
              <a:solidFill>
                <a:srgbClr val="FF0000"/>
              </a:solidFill>
            </a:rPr>
            <a:t>Follow:</a:t>
          </a:r>
          <a:r>
            <a:rPr lang="en-US" sz="3200" b="1"/>
            <a:t> </a:t>
          </a:r>
          <a:r>
            <a:rPr lang="en-US" sz="3200" b="1">
              <a:solidFill>
                <a:srgbClr val="00B050"/>
              </a:solidFill>
            </a:rPr>
            <a:t>Excel.Ninja</a:t>
          </a:r>
          <a:r>
            <a:rPr lang="en-US" sz="3200" b="1">
              <a:solidFill>
                <a:sysClr val="windowText" lastClr="000000"/>
              </a:solidFill>
            </a:rPr>
            <a:t> on Instagram</a:t>
          </a:r>
        </a:p>
      </xdr:txBody>
    </xdr:sp>
    <xdr:clientData/>
  </xdr:oneCellAnchor>
  <xdr:twoCellAnchor editAs="oneCell">
    <xdr:from>
      <xdr:col>1</xdr:col>
      <xdr:colOff>391432</xdr:colOff>
      <xdr:row>14</xdr:row>
      <xdr:rowOff>0</xdr:rowOff>
    </xdr:from>
    <xdr:to>
      <xdr:col>3</xdr:col>
      <xdr:colOff>182561</xdr:colOff>
      <xdr:row>15</xdr:row>
      <xdr:rowOff>0</xdr:rowOff>
    </xdr:to>
    <xdr:pic>
      <xdr:nvPicPr>
        <xdr:cNvPr id="9" name="Picture 8">
          <a:extLst>
            <a:ext uri="{FF2B5EF4-FFF2-40B4-BE49-F238E27FC236}">
              <a16:creationId xmlns:a16="http://schemas.microsoft.com/office/drawing/2014/main" id="{F1A51FBD-DE7D-4FFF-BDF7-4B687F212186}"/>
            </a:ext>
          </a:extLst>
        </xdr:cNvPr>
        <xdr:cNvPicPr>
          <a:picLocks noChangeAspect="1"/>
        </xdr:cNvPicPr>
      </xdr:nvPicPr>
      <xdr:blipFill>
        <a:blip xmlns:r="http://schemas.openxmlformats.org/officeDocument/2006/relationships" r:embed="rId7"/>
        <a:stretch>
          <a:fillRect/>
        </a:stretch>
      </xdr:blipFill>
      <xdr:spPr>
        <a:xfrm>
          <a:off x="759732" y="5524500"/>
          <a:ext cx="1315129" cy="1362075"/>
        </a:xfrm>
        <a:prstGeom prst="rect">
          <a:avLst/>
        </a:prstGeom>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5495925</xdr:colOff>
      <xdr:row>5</xdr:row>
      <xdr:rowOff>11114</xdr:rowOff>
    </xdr:from>
    <xdr:to>
      <xdr:col>0</xdr:col>
      <xdr:colOff>7375238</xdr:colOff>
      <xdr:row>5</xdr:row>
      <xdr:rowOff>1001713</xdr:rowOff>
    </xdr:to>
    <xdr:pic>
      <xdr:nvPicPr>
        <xdr:cNvPr id="2" name="Picture 1" descr="Excel logo">
          <a:extLst>
            <a:ext uri="{FF2B5EF4-FFF2-40B4-BE49-F238E27FC236}">
              <a16:creationId xmlns:a16="http://schemas.microsoft.com/office/drawing/2014/main" id="{9356F0F2-25C5-4E97-B672-85171E57B3A4}"/>
            </a:ext>
          </a:extLst>
        </xdr:cNvPr>
        <xdr:cNvPicPr>
          <a:picLocks noChangeAspect="1"/>
        </xdr:cNvPicPr>
      </xdr:nvPicPr>
      <xdr:blipFill>
        <a:blip xmlns:r="http://schemas.openxmlformats.org/officeDocument/2006/relationships" r:embed="rId1"/>
        <a:stretch>
          <a:fillRect/>
        </a:stretch>
      </xdr:blipFill>
      <xdr:spPr>
        <a:xfrm>
          <a:off x="5495925" y="3881439"/>
          <a:ext cx="1879313" cy="996949"/>
        </a:xfrm>
        <a:prstGeom prst="rect">
          <a:avLst/>
        </a:prstGeom>
      </xdr:spPr>
    </xdr:pic>
    <xdr:clientData/>
  </xdr:twoCellAnchor>
  <xdr:absoluteAnchor>
    <xdr:pos x="7543800" y="4370388"/>
    <xdr:ext cx="1170432" cy="514350"/>
    <xdr:sp macro="" textlink="">
      <xdr:nvSpPr>
        <xdr:cNvPr id="3" name="Next Button" descr="Hyperlinked button shape to navigate to the next step">
          <a:hlinkClick xmlns:r="http://schemas.openxmlformats.org/officeDocument/2006/relationships" r:id="rId2"/>
          <a:extLst>
            <a:ext uri="{FF2B5EF4-FFF2-40B4-BE49-F238E27FC236}">
              <a16:creationId xmlns:a16="http://schemas.microsoft.com/office/drawing/2014/main" id="{A16C62F8-5DAF-4A85-B660-EDB91A61244F}"/>
            </a:ext>
          </a:extLst>
        </xdr:cNvPr>
        <xdr:cNvSpPr/>
      </xdr:nvSpPr>
      <xdr:spPr>
        <a:xfrm>
          <a:off x="7543800" y="4370388"/>
          <a:ext cx="1170432" cy="514350"/>
        </a:xfrm>
        <a:prstGeom prst="rect">
          <a:avLst/>
        </a:prstGeom>
        <a:solidFill>
          <a:schemeClr val="bg1"/>
        </a:solidFill>
        <a:ln>
          <a:solidFill>
            <a:srgbClr val="217346"/>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750" b="0" cap="none" spc="0" baseline="0">
              <a:ln>
                <a:noFill/>
              </a:ln>
              <a:solidFill>
                <a:srgbClr val="217346"/>
              </a:solidFill>
              <a:effectLst/>
              <a:latin typeface="Segoe UI" panose="020B0502040204020203" pitchFamily="34" charset="0"/>
              <a:ea typeface="Segoe UI" pitchFamily="34" charset="0"/>
              <a:cs typeface="Segoe UI" panose="020B0502040204020203" pitchFamily="34" charset="0"/>
            </a:rPr>
            <a:t>Let's go &gt;</a:t>
          </a:r>
          <a:endParaRPr lang="en-US" sz="1750" b="0" cap="none" spc="0">
            <a:ln>
              <a:noFill/>
            </a:ln>
            <a:solidFill>
              <a:srgbClr val="217346"/>
            </a:solidFill>
            <a:effectLst/>
            <a:latin typeface="Segoe UI" panose="020B0502040204020203" pitchFamily="34" charset="0"/>
            <a:ea typeface="Segoe UI" pitchFamily="34" charset="0"/>
            <a:cs typeface="Segoe UI" panose="020B0502040204020203" pitchFamily="34" charset="0"/>
          </a:endParaRPr>
        </a:p>
      </xdr:txBody>
    </xdr:sp>
    <xdr:clientData fPrintsWithSheet="0"/>
  </xdr:absoluteAnchor>
  <xdr:twoCellAnchor editAs="oneCell">
    <xdr:from>
      <xdr:col>0</xdr:col>
      <xdr:colOff>7553323</xdr:colOff>
      <xdr:row>4</xdr:row>
      <xdr:rowOff>1447801</xdr:rowOff>
    </xdr:from>
    <xdr:to>
      <xdr:col>0</xdr:col>
      <xdr:colOff>8715374</xdr:colOff>
      <xdr:row>5</xdr:row>
      <xdr:rowOff>447676</xdr:rowOff>
    </xdr:to>
    <xdr:pic>
      <xdr:nvPicPr>
        <xdr:cNvPr id="6" name="Picture 5">
          <a:extLst>
            <a:ext uri="{FF2B5EF4-FFF2-40B4-BE49-F238E27FC236}">
              <a16:creationId xmlns:a16="http://schemas.microsoft.com/office/drawing/2014/main" id="{B0608A21-8B1A-4178-ADF7-D692D31A0E7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553323" y="3124201"/>
          <a:ext cx="1162051" cy="1200150"/>
        </a:xfrm>
        <a:prstGeom prst="rect">
          <a:avLst/>
        </a:prstGeom>
      </xdr:spPr>
    </xdr:pic>
    <xdr:clientData/>
  </xdr:twoCellAnchor>
  <xdr:twoCellAnchor editAs="oneCell">
    <xdr:from>
      <xdr:col>0</xdr:col>
      <xdr:colOff>561976</xdr:colOff>
      <xdr:row>5</xdr:row>
      <xdr:rowOff>78840</xdr:rowOff>
    </xdr:from>
    <xdr:to>
      <xdr:col>0</xdr:col>
      <xdr:colOff>1228725</xdr:colOff>
      <xdr:row>5</xdr:row>
      <xdr:rowOff>772047</xdr:rowOff>
    </xdr:to>
    <xdr:pic>
      <xdr:nvPicPr>
        <xdr:cNvPr id="4" name="Picture 3">
          <a:extLst>
            <a:ext uri="{FF2B5EF4-FFF2-40B4-BE49-F238E27FC236}">
              <a16:creationId xmlns:a16="http://schemas.microsoft.com/office/drawing/2014/main" id="{737A0812-8F98-FDD5-DB29-73FA176FB6F3}"/>
            </a:ext>
          </a:extLst>
        </xdr:cNvPr>
        <xdr:cNvPicPr>
          <a:picLocks noChangeAspect="1"/>
        </xdr:cNvPicPr>
      </xdr:nvPicPr>
      <xdr:blipFill>
        <a:blip xmlns:r="http://schemas.openxmlformats.org/officeDocument/2006/relationships" r:embed="rId4"/>
        <a:stretch>
          <a:fillRect/>
        </a:stretch>
      </xdr:blipFill>
      <xdr:spPr>
        <a:xfrm>
          <a:off x="561976" y="3955515"/>
          <a:ext cx="666749" cy="693207"/>
        </a:xfrm>
        <a:prstGeom prst="rect">
          <a:avLst/>
        </a:prstGeom>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pic>
    <xdr:clientData/>
  </xdr:twoCellAnchor>
  <xdr:oneCellAnchor>
    <xdr:from>
      <xdr:col>0</xdr:col>
      <xdr:colOff>1209675</xdr:colOff>
      <xdr:row>5</xdr:row>
      <xdr:rowOff>257175</xdr:rowOff>
    </xdr:from>
    <xdr:ext cx="2096215" cy="264560"/>
    <xdr:sp macro="" textlink="">
      <xdr:nvSpPr>
        <xdr:cNvPr id="5" name="TextBox 4">
          <a:extLst>
            <a:ext uri="{FF2B5EF4-FFF2-40B4-BE49-F238E27FC236}">
              <a16:creationId xmlns:a16="http://schemas.microsoft.com/office/drawing/2014/main" id="{4E33863C-15E2-F557-F79D-AFDBA5F6A408}"/>
            </a:ext>
          </a:extLst>
        </xdr:cNvPr>
        <xdr:cNvSpPr txBox="1"/>
      </xdr:nvSpPr>
      <xdr:spPr>
        <a:xfrm>
          <a:off x="1209675" y="4133850"/>
          <a:ext cx="209621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1">
              <a:solidFill>
                <a:srgbClr val="FF0000"/>
              </a:solidFill>
            </a:rPr>
            <a:t>Follow:</a:t>
          </a:r>
          <a:r>
            <a:rPr lang="en-US" sz="1100" b="1"/>
            <a:t> </a:t>
          </a:r>
          <a:r>
            <a:rPr lang="en-US" sz="1100" b="1">
              <a:solidFill>
                <a:srgbClr val="00B050"/>
              </a:solidFill>
            </a:rPr>
            <a:t>Excel.Ninja </a:t>
          </a:r>
          <a:r>
            <a:rPr lang="en-US" sz="1100" b="1">
              <a:solidFill>
                <a:schemeClr val="bg1"/>
              </a:solidFill>
            </a:rPr>
            <a:t>on Instagram</a:t>
          </a:r>
        </a:p>
      </xdr:txBody>
    </xdr:sp>
    <xdr:clientData/>
  </xdr:oneCellAnchor>
</xdr:wsDr>
</file>

<file path=xl/drawings/drawing3.xml><?xml version="1.0" encoding="utf-8"?>
<xdr:wsDr xmlns:xdr="http://schemas.openxmlformats.org/drawingml/2006/spreadsheetDrawing" xmlns:a="http://schemas.openxmlformats.org/drawingml/2006/main">
  <xdr:twoCellAnchor editAs="oneCell">
    <xdr:from>
      <xdr:col>0</xdr:col>
      <xdr:colOff>417979</xdr:colOff>
      <xdr:row>5</xdr:row>
      <xdr:rowOff>102533</xdr:rowOff>
    </xdr:from>
    <xdr:to>
      <xdr:col>1</xdr:col>
      <xdr:colOff>252132</xdr:colOff>
      <xdr:row>7</xdr:row>
      <xdr:rowOff>14007</xdr:rowOff>
    </xdr:to>
    <xdr:pic>
      <xdr:nvPicPr>
        <xdr:cNvPr id="7" name="Graphic 6" descr="Lightbulb outline">
          <a:extLst>
            <a:ext uri="{FF2B5EF4-FFF2-40B4-BE49-F238E27FC236}">
              <a16:creationId xmlns:a16="http://schemas.microsoft.com/office/drawing/2014/main" id="{B5460548-FA06-4B2E-A779-B2FCFDB07CD1}"/>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417979" y="1380004"/>
          <a:ext cx="439271" cy="449356"/>
        </a:xfrm>
        <a:prstGeom prst="rect">
          <a:avLst/>
        </a:prstGeom>
      </xdr:spPr>
    </xdr:pic>
    <xdr:clientData/>
  </xdr:twoCellAnchor>
  <xdr:twoCellAnchor editAs="oneCell">
    <xdr:from>
      <xdr:col>2</xdr:col>
      <xdr:colOff>66675</xdr:colOff>
      <xdr:row>30</xdr:row>
      <xdr:rowOff>0</xdr:rowOff>
    </xdr:from>
    <xdr:to>
      <xdr:col>6</xdr:col>
      <xdr:colOff>543332</xdr:colOff>
      <xdr:row>31</xdr:row>
      <xdr:rowOff>323922</xdr:rowOff>
    </xdr:to>
    <xdr:pic>
      <xdr:nvPicPr>
        <xdr:cNvPr id="8" name="Picture 7">
          <a:extLst>
            <a:ext uri="{FF2B5EF4-FFF2-40B4-BE49-F238E27FC236}">
              <a16:creationId xmlns:a16="http://schemas.microsoft.com/office/drawing/2014/main" id="{DD0A6822-C93B-51E2-C9EE-339D892BE6E2}"/>
            </a:ext>
          </a:extLst>
        </xdr:cNvPr>
        <xdr:cNvPicPr>
          <a:picLocks noChangeAspect="1"/>
        </xdr:cNvPicPr>
      </xdr:nvPicPr>
      <xdr:blipFill>
        <a:blip xmlns:r="http://schemas.openxmlformats.org/officeDocument/2006/relationships" r:embed="rId3"/>
        <a:stretch>
          <a:fillRect/>
        </a:stretch>
      </xdr:blipFill>
      <xdr:spPr>
        <a:xfrm>
          <a:off x="971550" y="6334125"/>
          <a:ext cx="2915057" cy="514422"/>
        </a:xfrm>
        <a:prstGeom prst="rect">
          <a:avLst/>
        </a:prstGeom>
      </xdr:spPr>
    </xdr:pic>
    <xdr:clientData/>
  </xdr:twoCellAnchor>
  <xdr:twoCellAnchor editAs="oneCell">
    <xdr:from>
      <xdr:col>0</xdr:col>
      <xdr:colOff>209550</xdr:colOff>
      <xdr:row>17</xdr:row>
      <xdr:rowOff>47625</xdr:rowOff>
    </xdr:from>
    <xdr:to>
      <xdr:col>1</xdr:col>
      <xdr:colOff>266700</xdr:colOff>
      <xdr:row>20</xdr:row>
      <xdr:rowOff>57150</xdr:rowOff>
    </xdr:to>
    <xdr:pic>
      <xdr:nvPicPr>
        <xdr:cNvPr id="10" name="Graphic 9" descr="Balloon animal poodle">
          <a:extLst>
            <a:ext uri="{FF2B5EF4-FFF2-40B4-BE49-F238E27FC236}">
              <a16:creationId xmlns:a16="http://schemas.microsoft.com/office/drawing/2014/main" id="{C2F849B8-D267-AADB-A739-5E12A8AA553A}"/>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209550" y="4219575"/>
          <a:ext cx="666750" cy="666750"/>
        </a:xfrm>
        <a:prstGeom prst="rect">
          <a:avLst/>
        </a:prstGeom>
      </xdr:spPr>
    </xdr:pic>
    <xdr:clientData/>
  </xdr:twoCellAnchor>
  <xdr:twoCellAnchor editAs="oneCell">
    <xdr:from>
      <xdr:col>0</xdr:col>
      <xdr:colOff>0</xdr:colOff>
      <xdr:row>25</xdr:row>
      <xdr:rowOff>142874</xdr:rowOff>
    </xdr:from>
    <xdr:to>
      <xdr:col>2</xdr:col>
      <xdr:colOff>0</xdr:colOff>
      <xdr:row>29</xdr:row>
      <xdr:rowOff>161924</xdr:rowOff>
    </xdr:to>
    <xdr:pic>
      <xdr:nvPicPr>
        <xdr:cNvPr id="12" name="Graphic 11" descr="Award ribbon with star">
          <a:extLst>
            <a:ext uri="{FF2B5EF4-FFF2-40B4-BE49-F238E27FC236}">
              <a16:creationId xmlns:a16="http://schemas.microsoft.com/office/drawing/2014/main" id="{09578633-7839-9595-2947-CF6CE88198B7}"/>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0" y="5400674"/>
          <a:ext cx="904875" cy="904875"/>
        </a:xfrm>
        <a:prstGeom prst="rect">
          <a:avLst/>
        </a:prstGeom>
      </xdr:spPr>
    </xdr:pic>
    <xdr:clientData/>
  </xdr:twoCellAnchor>
  <xdr:twoCellAnchor>
    <xdr:from>
      <xdr:col>2</xdr:col>
      <xdr:colOff>495300</xdr:colOff>
      <xdr:row>28</xdr:row>
      <xdr:rowOff>142875</xdr:rowOff>
    </xdr:from>
    <xdr:to>
      <xdr:col>2</xdr:col>
      <xdr:colOff>504825</xdr:colOff>
      <xdr:row>31</xdr:row>
      <xdr:rowOff>114300</xdr:rowOff>
    </xdr:to>
    <xdr:cxnSp macro="">
      <xdr:nvCxnSpPr>
        <xdr:cNvPr id="14" name="Straight Arrow Connector 13">
          <a:extLst>
            <a:ext uri="{FF2B5EF4-FFF2-40B4-BE49-F238E27FC236}">
              <a16:creationId xmlns:a16="http://schemas.microsoft.com/office/drawing/2014/main" id="{CF1BBC02-3C5E-B26D-925D-5A98ECDC28AC}"/>
            </a:ext>
          </a:extLst>
        </xdr:cNvPr>
        <xdr:cNvCxnSpPr/>
      </xdr:nvCxnSpPr>
      <xdr:spPr>
        <a:xfrm flipH="1">
          <a:off x="1400175" y="6019800"/>
          <a:ext cx="9525" cy="619125"/>
        </a:xfrm>
        <a:prstGeom prst="straightConnector1">
          <a:avLst/>
        </a:prstGeom>
        <a:ln w="571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38100</xdr:colOff>
      <xdr:row>34</xdr:row>
      <xdr:rowOff>76201</xdr:rowOff>
    </xdr:from>
    <xdr:to>
      <xdr:col>6</xdr:col>
      <xdr:colOff>9526</xdr:colOff>
      <xdr:row>50</xdr:row>
      <xdr:rowOff>74426</xdr:rowOff>
    </xdr:to>
    <xdr:pic>
      <xdr:nvPicPr>
        <xdr:cNvPr id="3" name="Picture 2">
          <a:extLst>
            <a:ext uri="{FF2B5EF4-FFF2-40B4-BE49-F238E27FC236}">
              <a16:creationId xmlns:a16="http://schemas.microsoft.com/office/drawing/2014/main" id="{2FD3910E-0BAB-4C27-C0FA-974A6C721735}"/>
            </a:ext>
          </a:extLst>
        </xdr:cNvPr>
        <xdr:cNvPicPr>
          <a:picLocks noChangeAspect="1"/>
        </xdr:cNvPicPr>
      </xdr:nvPicPr>
      <xdr:blipFill rotWithShape="1">
        <a:blip xmlns:r="http://schemas.openxmlformats.org/officeDocument/2006/relationships" r:embed="rId8"/>
        <a:srcRect l="2694" t="7807" r="12288" b="1777"/>
        <a:stretch/>
      </xdr:blipFill>
      <xdr:spPr>
        <a:xfrm>
          <a:off x="942975" y="8067676"/>
          <a:ext cx="2409826" cy="3046225"/>
        </a:xfrm>
        <a:prstGeom prst="rect">
          <a:avLst/>
        </a:prstGeom>
      </xdr:spPr>
    </xdr:pic>
    <xdr:clientData/>
  </xdr:twoCellAnchor>
  <xdr:twoCellAnchor editAs="oneCell">
    <xdr:from>
      <xdr:col>18</xdr:col>
      <xdr:colOff>168088</xdr:colOff>
      <xdr:row>1</xdr:row>
      <xdr:rowOff>78442</xdr:rowOff>
    </xdr:from>
    <xdr:to>
      <xdr:col>18</xdr:col>
      <xdr:colOff>1082488</xdr:colOff>
      <xdr:row>4</xdr:row>
      <xdr:rowOff>107577</xdr:rowOff>
    </xdr:to>
    <xdr:pic>
      <xdr:nvPicPr>
        <xdr:cNvPr id="11" name="Graphic 10" descr="Keyboard outline">
          <a:extLst>
            <a:ext uri="{FF2B5EF4-FFF2-40B4-BE49-F238E27FC236}">
              <a16:creationId xmlns:a16="http://schemas.microsoft.com/office/drawing/2014/main" id="{12B08D78-A699-5DB7-4620-AA7A567038A9}"/>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2393706" y="268942"/>
          <a:ext cx="914400" cy="9144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123825</xdr:colOff>
      <xdr:row>40</xdr:row>
      <xdr:rowOff>70037</xdr:rowOff>
    </xdr:from>
    <xdr:to>
      <xdr:col>1</xdr:col>
      <xdr:colOff>180975</xdr:colOff>
      <xdr:row>44</xdr:row>
      <xdr:rowOff>20730</xdr:rowOff>
    </xdr:to>
    <xdr:pic>
      <xdr:nvPicPr>
        <xdr:cNvPr id="4" name="Graphic 3" descr="Balloon animal poodle">
          <a:extLst>
            <a:ext uri="{FF2B5EF4-FFF2-40B4-BE49-F238E27FC236}">
              <a16:creationId xmlns:a16="http://schemas.microsoft.com/office/drawing/2014/main" id="{2F599763-C753-4992-8624-2368DC993C9E}"/>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23825" y="9393331"/>
          <a:ext cx="662268" cy="847164"/>
        </a:xfrm>
        <a:prstGeom prst="rect">
          <a:avLst/>
        </a:prstGeom>
      </xdr:spPr>
    </xdr:pic>
    <xdr:clientData/>
  </xdr:twoCellAnchor>
  <xdr:twoCellAnchor editAs="oneCell">
    <xdr:from>
      <xdr:col>15</xdr:col>
      <xdr:colOff>818591</xdr:colOff>
      <xdr:row>1</xdr:row>
      <xdr:rowOff>112059</xdr:rowOff>
    </xdr:from>
    <xdr:to>
      <xdr:col>15</xdr:col>
      <xdr:colOff>1722345</xdr:colOff>
      <xdr:row>4</xdr:row>
      <xdr:rowOff>141194</xdr:rowOff>
    </xdr:to>
    <xdr:pic>
      <xdr:nvPicPr>
        <xdr:cNvPr id="3" name="Graphic 2" descr="Keyboard outline">
          <a:extLst>
            <a:ext uri="{FF2B5EF4-FFF2-40B4-BE49-F238E27FC236}">
              <a16:creationId xmlns:a16="http://schemas.microsoft.com/office/drawing/2014/main" id="{2D721CB3-AC4E-4286-8604-B5ED5545F285}"/>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13402797" y="302559"/>
          <a:ext cx="903754" cy="914400"/>
        </a:xfrm>
        <a:prstGeom prst="rect">
          <a:avLst/>
        </a:prstGeom>
      </xdr:spPr>
    </xdr:pic>
    <xdr:clientData/>
  </xdr:twoCellAnchor>
  <xdr:twoCellAnchor editAs="oneCell">
    <xdr:from>
      <xdr:col>14</xdr:col>
      <xdr:colOff>268941</xdr:colOff>
      <xdr:row>29</xdr:row>
      <xdr:rowOff>11205</xdr:rowOff>
    </xdr:from>
    <xdr:to>
      <xdr:col>15</xdr:col>
      <xdr:colOff>1550796</xdr:colOff>
      <xdr:row>41</xdr:row>
      <xdr:rowOff>201705</xdr:rowOff>
    </xdr:to>
    <xdr:pic>
      <xdr:nvPicPr>
        <xdr:cNvPr id="5" name="Picture 4">
          <a:extLst>
            <a:ext uri="{FF2B5EF4-FFF2-40B4-BE49-F238E27FC236}">
              <a16:creationId xmlns:a16="http://schemas.microsoft.com/office/drawing/2014/main" id="{7BB28D56-7C3F-DA16-21D3-46BE6EBDF99C}"/>
            </a:ext>
          </a:extLst>
        </xdr:cNvPr>
        <xdr:cNvPicPr>
          <a:picLocks noChangeAspect="1"/>
        </xdr:cNvPicPr>
      </xdr:nvPicPr>
      <xdr:blipFill>
        <a:blip xmlns:r="http://schemas.openxmlformats.org/officeDocument/2006/relationships" r:embed="rId5"/>
        <a:stretch>
          <a:fillRect/>
        </a:stretch>
      </xdr:blipFill>
      <xdr:spPr>
        <a:xfrm>
          <a:off x="11239500" y="7059705"/>
          <a:ext cx="3310120" cy="265579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131466</xdr:colOff>
      <xdr:row>33</xdr:row>
      <xdr:rowOff>182964</xdr:rowOff>
    </xdr:from>
    <xdr:to>
      <xdr:col>1</xdr:col>
      <xdr:colOff>188616</xdr:colOff>
      <xdr:row>36</xdr:row>
      <xdr:rowOff>198281</xdr:rowOff>
    </xdr:to>
    <xdr:pic>
      <xdr:nvPicPr>
        <xdr:cNvPr id="3" name="Graphic 2" descr="Balloon animal poodle">
          <a:extLst>
            <a:ext uri="{FF2B5EF4-FFF2-40B4-BE49-F238E27FC236}">
              <a16:creationId xmlns:a16="http://schemas.microsoft.com/office/drawing/2014/main" id="{76CC57B4-3855-447A-BC10-2581347A9B05}"/>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31466" y="6944667"/>
          <a:ext cx="664238" cy="859972"/>
        </a:xfrm>
        <a:prstGeom prst="rect">
          <a:avLst/>
        </a:prstGeom>
      </xdr:spPr>
    </xdr:pic>
    <xdr:clientData/>
  </xdr:twoCellAnchor>
  <xdr:twoCellAnchor editAs="oneCell">
    <xdr:from>
      <xdr:col>0</xdr:col>
      <xdr:colOff>2801</xdr:colOff>
      <xdr:row>3</xdr:row>
      <xdr:rowOff>60452</xdr:rowOff>
    </xdr:from>
    <xdr:to>
      <xdr:col>2</xdr:col>
      <xdr:colOff>30443</xdr:colOff>
      <xdr:row>8</xdr:row>
      <xdr:rowOff>46131</xdr:rowOff>
    </xdr:to>
    <xdr:pic>
      <xdr:nvPicPr>
        <xdr:cNvPr id="2" name="Graphic 1" descr="Lightbulb outline">
          <a:extLst>
            <a:ext uri="{FF2B5EF4-FFF2-40B4-BE49-F238E27FC236}">
              <a16:creationId xmlns:a16="http://schemas.microsoft.com/office/drawing/2014/main" id="{02F59D6D-FBCF-43FA-8EFB-B713F94E9412}"/>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2801" y="923305"/>
          <a:ext cx="927288" cy="941354"/>
        </a:xfrm>
        <a:prstGeom prst="rect">
          <a:avLst/>
        </a:prstGeom>
      </xdr:spPr>
    </xdr:pic>
    <xdr:clientData/>
  </xdr:twoCellAnchor>
  <xdr:twoCellAnchor editAs="oneCell">
    <xdr:from>
      <xdr:col>21</xdr:col>
      <xdr:colOff>351866</xdr:colOff>
      <xdr:row>1</xdr:row>
      <xdr:rowOff>73959</xdr:rowOff>
    </xdr:from>
    <xdr:to>
      <xdr:col>21</xdr:col>
      <xdr:colOff>1255620</xdr:colOff>
      <xdr:row>4</xdr:row>
      <xdr:rowOff>125319</xdr:rowOff>
    </xdr:to>
    <xdr:pic>
      <xdr:nvPicPr>
        <xdr:cNvPr id="5" name="Graphic 4" descr="Keyboard outline">
          <a:extLst>
            <a:ext uri="{FF2B5EF4-FFF2-40B4-BE49-F238E27FC236}">
              <a16:creationId xmlns:a16="http://schemas.microsoft.com/office/drawing/2014/main" id="{421FFF09-20C2-42E6-A9D7-7A64DEBE3186}"/>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16563416" y="264459"/>
          <a:ext cx="903754" cy="91496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9</xdr:col>
      <xdr:colOff>408877</xdr:colOff>
      <xdr:row>37</xdr:row>
      <xdr:rowOff>86422</xdr:rowOff>
    </xdr:from>
    <xdr:to>
      <xdr:col>10</xdr:col>
      <xdr:colOff>551752</xdr:colOff>
      <xdr:row>39</xdr:row>
      <xdr:rowOff>27878</xdr:rowOff>
    </xdr:to>
    <xdr:sp macro="" textlink="">
      <xdr:nvSpPr>
        <xdr:cNvPr id="8" name="Freeform: Shape 7" descr="Arrow">
          <a:extLst>
            <a:ext uri="{FF2B5EF4-FFF2-40B4-BE49-F238E27FC236}">
              <a16:creationId xmlns:a16="http://schemas.microsoft.com/office/drawing/2014/main" id="{56BAD891-391B-42DA-8AA3-3A95FFC05B3B}"/>
            </a:ext>
          </a:extLst>
        </xdr:cNvPr>
        <xdr:cNvSpPr/>
      </xdr:nvSpPr>
      <xdr:spPr>
        <a:xfrm rot="16200000">
          <a:off x="7858124" y="8286750"/>
          <a:ext cx="331981" cy="752475"/>
        </a:xfrm>
        <a:custGeom>
          <a:avLst/>
          <a:gdLst>
            <a:gd name="connsiteX0" fmla="*/ 279015 w 279015"/>
            <a:gd name="connsiteY0" fmla="*/ 99249 h 1391008"/>
            <a:gd name="connsiteX1" fmla="*/ 134697 w 279015"/>
            <a:gd name="connsiteY1" fmla="*/ 118492 h 1391008"/>
            <a:gd name="connsiteX2" fmla="*/ 211667 w 279015"/>
            <a:gd name="connsiteY2" fmla="*/ 1282658 h 1391008"/>
            <a:gd name="connsiteX3" fmla="*/ 0 w 279015"/>
            <a:gd name="connsiteY3" fmla="*/ 1340386 h 1391008"/>
            <a:gd name="connsiteX4" fmla="*/ 0 w 279015"/>
            <a:gd name="connsiteY4" fmla="*/ 1340386 h 1391008"/>
            <a:gd name="connsiteX0" fmla="*/ 279015 w 279015"/>
            <a:gd name="connsiteY0" fmla="*/ 32141 h 1310271"/>
            <a:gd name="connsiteX1" fmla="*/ 152422 w 279015"/>
            <a:gd name="connsiteY1" fmla="*/ 244286 h 1310271"/>
            <a:gd name="connsiteX2" fmla="*/ 211667 w 279015"/>
            <a:gd name="connsiteY2" fmla="*/ 1215550 h 1310271"/>
            <a:gd name="connsiteX3" fmla="*/ 0 w 279015"/>
            <a:gd name="connsiteY3" fmla="*/ 1273278 h 1310271"/>
            <a:gd name="connsiteX4" fmla="*/ 0 w 279015"/>
            <a:gd name="connsiteY4" fmla="*/ 1273278 h 1310271"/>
            <a:gd name="connsiteX0" fmla="*/ 279015 w 279015"/>
            <a:gd name="connsiteY0" fmla="*/ 2960 h 1281090"/>
            <a:gd name="connsiteX1" fmla="*/ 152422 w 279015"/>
            <a:gd name="connsiteY1" fmla="*/ 215105 h 1281090"/>
            <a:gd name="connsiteX2" fmla="*/ 211667 w 279015"/>
            <a:gd name="connsiteY2" fmla="*/ 1186369 h 1281090"/>
            <a:gd name="connsiteX3" fmla="*/ 0 w 279015"/>
            <a:gd name="connsiteY3" fmla="*/ 1244097 h 1281090"/>
            <a:gd name="connsiteX4" fmla="*/ 0 w 279015"/>
            <a:gd name="connsiteY4" fmla="*/ 1244097 h 128109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9015" h="1281090">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w="19050">
          <a:solidFill>
            <a:schemeClr val="accent2">
              <a:lumMod val="60000"/>
              <a:lumOff val="40000"/>
            </a:schemeClr>
          </a:solidFill>
          <a:headEnd type="triangle"/>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3302</xdr:colOff>
      <xdr:row>35</xdr:row>
      <xdr:rowOff>16306</xdr:rowOff>
    </xdr:from>
    <xdr:to>
      <xdr:col>13</xdr:col>
      <xdr:colOff>0</xdr:colOff>
      <xdr:row>41</xdr:row>
      <xdr:rowOff>266700</xdr:rowOff>
    </xdr:to>
    <xdr:sp macro="" textlink="">
      <xdr:nvSpPr>
        <xdr:cNvPr id="9" name="Step" descr="IMPORTANT DETAIL&#10;Select this cell, and then drag the fill &#10;handle down 3 cells. After that, click this button:&#10;This is the AutoFill Options button, and it lets you change the fill immediately after. Choose another option like Copy cells or Fill formatting only. You never know when these might come in handy someday">
          <a:extLst>
            <a:ext uri="{FF2B5EF4-FFF2-40B4-BE49-F238E27FC236}">
              <a16:creationId xmlns:a16="http://schemas.microsoft.com/office/drawing/2014/main" id="{04747EC1-4D9C-4044-A91E-5639EBCF52BA}"/>
            </a:ext>
          </a:extLst>
        </xdr:cNvPr>
        <xdr:cNvSpPr txBox="1"/>
      </xdr:nvSpPr>
      <xdr:spPr>
        <a:xfrm>
          <a:off x="8461502" y="8007781"/>
          <a:ext cx="3082027" cy="14410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IMPORTANT DETAIL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Select this cell, and then drag the fill </a:t>
          </a:r>
          <a:br>
            <a:rPr lang="en-US" sz="1100" b="0" i="0" kern="1200" baseline="0">
              <a:solidFill>
                <a:schemeClr val="dk1"/>
              </a:solidFill>
              <a:effectLst/>
              <a:latin typeface="+mn-lt"/>
              <a:ea typeface="+mn-ea"/>
              <a:cs typeface="+mn-cs"/>
            </a:rPr>
          </a:br>
          <a:r>
            <a:rPr lang="en-US" sz="1100" b="0" i="0" kern="1200" baseline="0">
              <a:solidFill>
                <a:schemeClr val="dk1"/>
              </a:solidFill>
              <a:effectLst/>
              <a:latin typeface="+mn-lt"/>
              <a:ea typeface="+mn-ea"/>
              <a:cs typeface="+mn-cs"/>
            </a:rPr>
            <a:t>handle down 3 cells. After that, click this button:</a:t>
          </a:r>
        </a:p>
        <a:p>
          <a:pPr eaLnBrk="1" fontAlgn="auto" latinLnBrk="0" hangingPunct="1"/>
          <a:r>
            <a:rPr lang="en-US" sz="1100" b="0" i="0" kern="1200" baseline="0">
              <a:solidFill>
                <a:schemeClr val="dk1"/>
              </a:solidFill>
              <a:effectLst/>
              <a:latin typeface="+mn-lt"/>
              <a:ea typeface="+mn-ea"/>
              <a:cs typeface="+mn-cs"/>
            </a:rPr>
            <a:t>This is the </a:t>
          </a:r>
          <a:r>
            <a:rPr lang="en-US" sz="1100" b="1" i="0" kern="1200" baseline="0">
              <a:solidFill>
                <a:schemeClr val="dk1"/>
              </a:solidFill>
              <a:effectLst/>
              <a:latin typeface="+mn-lt"/>
              <a:ea typeface="+mn-ea"/>
              <a:cs typeface="+mn-cs"/>
            </a:rPr>
            <a:t>AutoFill Options </a:t>
          </a:r>
          <a:r>
            <a:rPr lang="en-US" sz="1100" b="0" i="0" kern="1200" baseline="0">
              <a:solidFill>
                <a:schemeClr val="dk1"/>
              </a:solidFill>
              <a:effectLst/>
              <a:latin typeface="+mn-lt"/>
              <a:ea typeface="+mn-ea"/>
              <a:cs typeface="+mn-cs"/>
            </a:rPr>
            <a:t>button, and it lets you change the fill immediately after.  someday.</a:t>
          </a:r>
        </a:p>
        <a:p>
          <a:pPr eaLnBrk="1" fontAlgn="auto" latinLnBrk="0" hangingPunct="1"/>
          <a:endParaRPr lang="en-US" sz="1000" b="0" i="0" kern="1200" baseline="0">
            <a:solidFill>
              <a:schemeClr val="dk1"/>
            </a:solidFill>
            <a:effectLst/>
            <a:latin typeface="+mn-lt"/>
            <a:ea typeface="+mn-ea"/>
            <a:cs typeface="+mn-cs"/>
          </a:endParaRPr>
        </a:p>
      </xdr:txBody>
    </xdr:sp>
    <xdr:clientData/>
  </xdr:twoCellAnchor>
  <xdr:twoCellAnchor editAs="oneCell">
    <xdr:from>
      <xdr:col>0</xdr:col>
      <xdr:colOff>428625</xdr:colOff>
      <xdr:row>29</xdr:row>
      <xdr:rowOff>371475</xdr:rowOff>
    </xdr:from>
    <xdr:to>
      <xdr:col>2</xdr:col>
      <xdr:colOff>190500</xdr:colOff>
      <xdr:row>31</xdr:row>
      <xdr:rowOff>209550</xdr:rowOff>
    </xdr:to>
    <xdr:pic>
      <xdr:nvPicPr>
        <xdr:cNvPr id="11" name="Graphic 10" descr="Balloon animal poodle">
          <a:extLst>
            <a:ext uri="{FF2B5EF4-FFF2-40B4-BE49-F238E27FC236}">
              <a16:creationId xmlns:a16="http://schemas.microsoft.com/office/drawing/2014/main" id="{CC415BA3-5455-43CD-866C-26902BFD4C39}"/>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428625" y="6677025"/>
          <a:ext cx="666750" cy="666750"/>
        </a:xfrm>
        <a:prstGeom prst="rect">
          <a:avLst/>
        </a:prstGeom>
      </xdr:spPr>
    </xdr:pic>
    <xdr:clientData/>
  </xdr:twoCellAnchor>
  <xdr:oneCellAnchor>
    <xdr:from>
      <xdr:col>0</xdr:col>
      <xdr:colOff>428625</xdr:colOff>
      <xdr:row>41</xdr:row>
      <xdr:rowOff>371475</xdr:rowOff>
    </xdr:from>
    <xdr:ext cx="666750" cy="666750"/>
    <xdr:pic>
      <xdr:nvPicPr>
        <xdr:cNvPr id="12" name="Graphic 11" descr="Balloon animal poodle">
          <a:extLst>
            <a:ext uri="{FF2B5EF4-FFF2-40B4-BE49-F238E27FC236}">
              <a16:creationId xmlns:a16="http://schemas.microsoft.com/office/drawing/2014/main" id="{BA8C854E-B4E2-4197-88EE-DD59E94B6E92}"/>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428625" y="6677025"/>
          <a:ext cx="666750" cy="666750"/>
        </a:xfrm>
        <a:prstGeom prst="rect">
          <a:avLst/>
        </a:prstGeom>
      </xdr:spPr>
    </xdr:pic>
    <xdr:clientData/>
  </xdr:oneCellAnchor>
  <xdr:twoCellAnchor>
    <xdr:from>
      <xdr:col>7</xdr:col>
      <xdr:colOff>323850</xdr:colOff>
      <xdr:row>45</xdr:row>
      <xdr:rowOff>161925</xdr:rowOff>
    </xdr:from>
    <xdr:to>
      <xdr:col>10</xdr:col>
      <xdr:colOff>543248</xdr:colOff>
      <xdr:row>56</xdr:row>
      <xdr:rowOff>167865</xdr:rowOff>
    </xdr:to>
    <xdr:sp macro="" textlink="">
      <xdr:nvSpPr>
        <xdr:cNvPr id="13" name="Step" descr="IMPORTANT DETAIL&#10;Select this cell, and then drag the fill &#10;handle down 3 cells. After that, click this button:&#10;This is the AutoFill Options button, and it lets you change the fill immediately after. Choose another option like Copy cells or Fill formatting only. You never know when these might come in handy someday">
          <a:extLst>
            <a:ext uri="{FF2B5EF4-FFF2-40B4-BE49-F238E27FC236}">
              <a16:creationId xmlns:a16="http://schemas.microsoft.com/office/drawing/2014/main" id="{78D70E7F-5E4E-496D-A9F9-B547E1607F50}"/>
            </a:ext>
          </a:extLst>
        </xdr:cNvPr>
        <xdr:cNvSpPr txBox="1"/>
      </xdr:nvSpPr>
      <xdr:spPr>
        <a:xfrm>
          <a:off x="5324475" y="10601325"/>
          <a:ext cx="3067373" cy="1529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IMPORTANT Shortcut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Select the range, and then just hit Ctrl + E</a:t>
          </a:r>
        </a:p>
        <a:p>
          <a:pPr eaLnBrk="1" fontAlgn="auto" latinLnBrk="0" hangingPunct="1"/>
          <a:endParaRPr lang="en-US" sz="1000" b="0" i="0" kern="1200" baseline="0">
            <a:solidFill>
              <a:schemeClr val="dk1"/>
            </a:solidFill>
            <a:effectLst/>
            <a:latin typeface="+mn-lt"/>
            <a:ea typeface="+mn-ea"/>
            <a:cs typeface="+mn-cs"/>
          </a:endParaRPr>
        </a:p>
      </xdr:txBody>
    </xdr:sp>
    <xdr:clientData/>
  </xdr:twoCellAnchor>
  <xdr:twoCellAnchor editAs="oneCell">
    <xdr:from>
      <xdr:col>15</xdr:col>
      <xdr:colOff>170891</xdr:colOff>
      <xdr:row>2</xdr:row>
      <xdr:rowOff>197784</xdr:rowOff>
    </xdr:from>
    <xdr:to>
      <xdr:col>15</xdr:col>
      <xdr:colOff>1077820</xdr:colOff>
      <xdr:row>7</xdr:row>
      <xdr:rowOff>1494</xdr:rowOff>
    </xdr:to>
    <xdr:pic>
      <xdr:nvPicPr>
        <xdr:cNvPr id="3" name="Graphic 2" descr="Keyboard outline">
          <a:extLst>
            <a:ext uri="{FF2B5EF4-FFF2-40B4-BE49-F238E27FC236}">
              <a16:creationId xmlns:a16="http://schemas.microsoft.com/office/drawing/2014/main" id="{7A8A4D19-619A-4AB3-945C-FD2F7F7C3EC7}"/>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12772466" y="578784"/>
          <a:ext cx="903754" cy="91496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219075</xdr:colOff>
      <xdr:row>28</xdr:row>
      <xdr:rowOff>295275</xdr:rowOff>
    </xdr:from>
    <xdr:to>
      <xdr:col>2</xdr:col>
      <xdr:colOff>219075</xdr:colOff>
      <xdr:row>31</xdr:row>
      <xdr:rowOff>152400</xdr:rowOff>
    </xdr:to>
    <xdr:pic>
      <xdr:nvPicPr>
        <xdr:cNvPr id="5" name="Graphic 4" descr="Award ribbon with star">
          <a:extLst>
            <a:ext uri="{FF2B5EF4-FFF2-40B4-BE49-F238E27FC236}">
              <a16:creationId xmlns:a16="http://schemas.microsoft.com/office/drawing/2014/main" id="{5A201B73-1B0B-4CC8-9502-B74CDDCC156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219075" y="6953250"/>
          <a:ext cx="904875" cy="904875"/>
        </a:xfrm>
        <a:prstGeom prst="rect">
          <a:avLst/>
        </a:prstGeom>
      </xdr:spPr>
    </xdr:pic>
    <xdr:clientData/>
  </xdr:twoCellAnchor>
  <xdr:twoCellAnchor>
    <xdr:from>
      <xdr:col>4</xdr:col>
      <xdr:colOff>533400</xdr:colOff>
      <xdr:row>53</xdr:row>
      <xdr:rowOff>276225</xdr:rowOff>
    </xdr:from>
    <xdr:to>
      <xdr:col>10</xdr:col>
      <xdr:colOff>276225</xdr:colOff>
      <xdr:row>54</xdr:row>
      <xdr:rowOff>219075</xdr:rowOff>
    </xdr:to>
    <xdr:pic>
      <xdr:nvPicPr>
        <xdr:cNvPr id="6" name="Picture 1" descr="A graph with numbers and a bar&#10;&#10;Description automatically generated with medium confidence">
          <a:extLst>
            <a:ext uri="{FF2B5EF4-FFF2-40B4-BE49-F238E27FC236}">
              <a16:creationId xmlns:a16="http://schemas.microsoft.com/office/drawing/2014/main" id="{2827F327-5D5F-3B8D-BECC-0F7CE4A93D01}"/>
            </a:ext>
          </a:extLst>
        </xdr:cNvPr>
        <xdr:cNvPicPr>
          <a:picLocks noChangeAspect="1" noChangeArrowheads="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t="76426"/>
        <a:stretch/>
      </xdr:blipFill>
      <xdr:spPr bwMode="auto">
        <a:xfrm>
          <a:off x="2466975" y="14335125"/>
          <a:ext cx="565785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38100</xdr:colOff>
      <xdr:row>52</xdr:row>
      <xdr:rowOff>419100</xdr:rowOff>
    </xdr:from>
    <xdr:to>
      <xdr:col>4</xdr:col>
      <xdr:colOff>152400</xdr:colOff>
      <xdr:row>54</xdr:row>
      <xdr:rowOff>381000</xdr:rowOff>
    </xdr:to>
    <xdr:pic>
      <xdr:nvPicPr>
        <xdr:cNvPr id="7" name="Graphic 6" descr="Balloon animal poodle">
          <a:extLst>
            <a:ext uri="{FF2B5EF4-FFF2-40B4-BE49-F238E27FC236}">
              <a16:creationId xmlns:a16="http://schemas.microsoft.com/office/drawing/2014/main" id="{A48124B6-127E-4A2F-A781-4CB97AAFBF5A}"/>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942975" y="13887450"/>
          <a:ext cx="1143000" cy="1143000"/>
        </a:xfrm>
        <a:prstGeom prst="rect">
          <a:avLst/>
        </a:prstGeom>
      </xdr:spPr>
    </xdr:pic>
    <xdr:clientData/>
  </xdr:twoCellAnchor>
  <xdr:twoCellAnchor>
    <xdr:from>
      <xdr:col>8</xdr:col>
      <xdr:colOff>571500</xdr:colOff>
      <xdr:row>64</xdr:row>
      <xdr:rowOff>49223</xdr:rowOff>
    </xdr:from>
    <xdr:to>
      <xdr:col>8</xdr:col>
      <xdr:colOff>737248</xdr:colOff>
      <xdr:row>66</xdr:row>
      <xdr:rowOff>108996</xdr:rowOff>
    </xdr:to>
    <xdr:sp macro="" textlink="">
      <xdr:nvSpPr>
        <xdr:cNvPr id="2" name="Freeform: Shape 1" descr="Bracket line">
          <a:extLst>
            <a:ext uri="{FF2B5EF4-FFF2-40B4-BE49-F238E27FC236}">
              <a16:creationId xmlns:a16="http://schemas.microsoft.com/office/drawing/2014/main" id="{89B051C2-FA31-4460-92E8-9E381A371B2F}"/>
            </a:ext>
          </a:extLst>
        </xdr:cNvPr>
        <xdr:cNvSpPr/>
      </xdr:nvSpPr>
      <xdr:spPr>
        <a:xfrm rot="599914">
          <a:off x="6334125" y="2744798"/>
          <a:ext cx="165748" cy="536023"/>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8</xdr:col>
      <xdr:colOff>1230274</xdr:colOff>
      <xdr:row>63</xdr:row>
      <xdr:rowOff>66675</xdr:rowOff>
    </xdr:from>
    <xdr:to>
      <xdr:col>10</xdr:col>
      <xdr:colOff>574993</xdr:colOff>
      <xdr:row>67</xdr:row>
      <xdr:rowOff>26570</xdr:rowOff>
    </xdr:to>
    <xdr:sp macro="" textlink="">
      <xdr:nvSpPr>
        <xdr:cNvPr id="3" name="Step" descr="EXTRA CREDIT&#10;Click and drag to select these four cells, and then press CTRL+D. That's the shortcut key for filling down. Can you guess what the shortcut for filling right is? ">
          <a:extLst>
            <a:ext uri="{FF2B5EF4-FFF2-40B4-BE49-F238E27FC236}">
              <a16:creationId xmlns:a16="http://schemas.microsoft.com/office/drawing/2014/main" id="{865A3110-615A-42D7-9AC1-40AEEF5A199D}"/>
            </a:ext>
          </a:extLst>
        </xdr:cNvPr>
        <xdr:cNvSpPr txBox="1"/>
      </xdr:nvSpPr>
      <xdr:spPr>
        <a:xfrm>
          <a:off x="6992899" y="2524125"/>
          <a:ext cx="1430694" cy="9123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TIP</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Just hit F4 to circle through references</a:t>
          </a:r>
          <a:endParaRPr lang="en-US" sz="1100">
            <a:effectLst/>
          </a:endParaRPr>
        </a:p>
      </xdr:txBody>
    </xdr:sp>
    <xdr:clientData/>
  </xdr:twoCellAnchor>
  <xdr:twoCellAnchor>
    <xdr:from>
      <xdr:col>8</xdr:col>
      <xdr:colOff>737476</xdr:colOff>
      <xdr:row>63</xdr:row>
      <xdr:rowOff>64289</xdr:rowOff>
    </xdr:from>
    <xdr:to>
      <xdr:col>8</xdr:col>
      <xdr:colOff>1209016</xdr:colOff>
      <xdr:row>65</xdr:row>
      <xdr:rowOff>27277</xdr:rowOff>
    </xdr:to>
    <xdr:pic>
      <xdr:nvPicPr>
        <xdr:cNvPr id="4" name="Graphic 263" descr="Ribbon">
          <a:extLst>
            <a:ext uri="{FF2B5EF4-FFF2-40B4-BE49-F238E27FC236}">
              <a16:creationId xmlns:a16="http://schemas.microsoft.com/office/drawing/2014/main" id="{20E83839-14FC-4D3E-8CFB-B48973A70F1D}"/>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500101" y="2521739"/>
          <a:ext cx="471540" cy="439238"/>
        </a:xfrm>
        <a:prstGeom prst="rect">
          <a:avLst/>
        </a:prstGeom>
      </xdr:spPr>
    </xdr:pic>
    <xdr:clientData/>
  </xdr:twoCellAnchor>
  <xdr:twoCellAnchor>
    <xdr:from>
      <xdr:col>9</xdr:col>
      <xdr:colOff>317500</xdr:colOff>
      <xdr:row>43</xdr:row>
      <xdr:rowOff>12700</xdr:rowOff>
    </xdr:from>
    <xdr:to>
      <xdr:col>12</xdr:col>
      <xdr:colOff>419100</xdr:colOff>
      <xdr:row>49</xdr:row>
      <xdr:rowOff>177800</xdr:rowOff>
    </xdr:to>
    <xdr:sp macro="" textlink="">
      <xdr:nvSpPr>
        <xdr:cNvPr id="8" name="Step" descr="...and these 6 rows before you type the formula">
          <a:extLst>
            <a:ext uri="{FF2B5EF4-FFF2-40B4-BE49-F238E27FC236}">
              <a16:creationId xmlns:a16="http://schemas.microsoft.com/office/drawing/2014/main" id="{3914CFA3-448B-4F26-9D3F-932844BEE2C4}"/>
            </a:ext>
          </a:extLst>
        </xdr:cNvPr>
        <xdr:cNvSpPr txBox="1"/>
      </xdr:nvSpPr>
      <xdr:spPr>
        <a:xfrm>
          <a:off x="7848600" y="9975850"/>
          <a:ext cx="1930400" cy="1270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1" i="0">
              <a:solidFill>
                <a:schemeClr val="bg2">
                  <a:lumMod val="25000"/>
                </a:schemeClr>
              </a:solidFill>
              <a:effectLst/>
              <a:latin typeface="+mn-lt"/>
              <a:ea typeface="Segoe UI" pitchFamily="34" charset="0"/>
              <a:cs typeface="Segoe UI Light" panose="020B0502040204020203" pitchFamily="34" charset="0"/>
            </a:rPr>
            <a:t>COUNT:</a:t>
          </a:r>
          <a:r>
            <a:rPr lang="en-US" sz="1100" b="1" i="0" baseline="0">
              <a:solidFill>
                <a:schemeClr val="bg2">
                  <a:lumMod val="25000"/>
                </a:schemeClr>
              </a:solidFill>
              <a:effectLst/>
              <a:latin typeface="+mn-lt"/>
              <a:ea typeface="Segoe UI" pitchFamily="34" charset="0"/>
              <a:cs typeface="Segoe UI Light" panose="020B0502040204020203" pitchFamily="34" charset="0"/>
            </a:rPr>
            <a:t> </a:t>
          </a:r>
          <a:r>
            <a:rPr lang="en-US" sz="1100" b="0" i="0">
              <a:solidFill>
                <a:schemeClr val="bg2">
                  <a:lumMod val="25000"/>
                </a:schemeClr>
              </a:solidFill>
              <a:effectLst/>
              <a:latin typeface="+mn-lt"/>
              <a:ea typeface="Segoe UI" pitchFamily="34" charset="0"/>
              <a:cs typeface="Segoe UI Light" panose="020B0502040204020203" pitchFamily="34" charset="0"/>
            </a:rPr>
            <a:t>Only counts numbers: cells containing numerical data, including dates and times. </a:t>
          </a:r>
          <a:br>
            <a:rPr lang="en-US" sz="1100" b="0" i="0">
              <a:solidFill>
                <a:schemeClr val="bg2">
                  <a:lumMod val="25000"/>
                </a:schemeClr>
              </a:solidFill>
              <a:effectLst/>
              <a:latin typeface="+mn-lt"/>
              <a:ea typeface="Segoe UI" pitchFamily="34" charset="0"/>
              <a:cs typeface="Segoe UI Light" panose="020B0502040204020203" pitchFamily="34" charset="0"/>
            </a:rPr>
          </a:br>
          <a:r>
            <a:rPr lang="en-US" sz="1100" b="1" i="0">
              <a:solidFill>
                <a:schemeClr val="bg2">
                  <a:lumMod val="25000"/>
                </a:schemeClr>
              </a:solidFill>
              <a:effectLst/>
              <a:latin typeface="+mn-lt"/>
              <a:ea typeface="Segoe UI" pitchFamily="34" charset="0"/>
              <a:cs typeface="Segoe UI Light" panose="020B0502040204020203" pitchFamily="34" charset="0"/>
            </a:rPr>
            <a:t>COUNTA: </a:t>
          </a:r>
          <a:r>
            <a:rPr lang="en-US" sz="1100" b="0" i="0">
              <a:solidFill>
                <a:schemeClr val="bg2">
                  <a:lumMod val="25000"/>
                </a:schemeClr>
              </a:solidFill>
              <a:effectLst/>
              <a:latin typeface="+mn-lt"/>
              <a:ea typeface="Segoe UI" pitchFamily="34" charset="0"/>
              <a:cs typeface="Segoe UI Light" panose="020B0502040204020203" pitchFamily="34" charset="0"/>
            </a:rPr>
            <a:t>Everything</a:t>
          </a:r>
          <a:r>
            <a:rPr lang="en-US" sz="1100" b="0" i="0" baseline="0">
              <a:solidFill>
                <a:schemeClr val="bg2">
                  <a:lumMod val="25000"/>
                </a:schemeClr>
              </a:solidFill>
              <a:effectLst/>
              <a:latin typeface="+mn-lt"/>
              <a:ea typeface="Segoe UI" pitchFamily="34" charset="0"/>
              <a:cs typeface="Segoe UI Light" panose="020B0502040204020203" pitchFamily="34" charset="0"/>
            </a:rPr>
            <a:t> except for blank cells.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clientData/>
  </xdr:twoCellAnchor>
  <xdr:twoCellAnchor>
    <xdr:from>
      <xdr:col>9</xdr:col>
      <xdr:colOff>134823</xdr:colOff>
      <xdr:row>43</xdr:row>
      <xdr:rowOff>6350</xdr:rowOff>
    </xdr:from>
    <xdr:to>
      <xdr:col>9</xdr:col>
      <xdr:colOff>316431</xdr:colOff>
      <xdr:row>45</xdr:row>
      <xdr:rowOff>156749</xdr:rowOff>
    </xdr:to>
    <xdr:sp macro="" textlink="">
      <xdr:nvSpPr>
        <xdr:cNvPr id="9" name="Freeform: Shape 8" descr="Bracket line">
          <a:extLst>
            <a:ext uri="{FF2B5EF4-FFF2-40B4-BE49-F238E27FC236}">
              <a16:creationId xmlns:a16="http://schemas.microsoft.com/office/drawing/2014/main" id="{CD3072A4-2098-4936-9071-BC167AE08D9B}"/>
            </a:ext>
          </a:extLst>
        </xdr:cNvPr>
        <xdr:cNvSpPr/>
      </xdr:nvSpPr>
      <xdr:spPr>
        <a:xfrm>
          <a:off x="7665923" y="9969500"/>
          <a:ext cx="181608" cy="51869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9</xdr:col>
      <xdr:colOff>133350</xdr:colOff>
      <xdr:row>46</xdr:row>
      <xdr:rowOff>87495</xdr:rowOff>
    </xdr:from>
    <xdr:to>
      <xdr:col>9</xdr:col>
      <xdr:colOff>317143</xdr:colOff>
      <xdr:row>49</xdr:row>
      <xdr:rowOff>54120</xdr:rowOff>
    </xdr:to>
    <xdr:sp macro="" textlink="">
      <xdr:nvSpPr>
        <xdr:cNvPr id="10" name="Freeform: Shape 9" descr="Bracket line">
          <a:extLst>
            <a:ext uri="{FF2B5EF4-FFF2-40B4-BE49-F238E27FC236}">
              <a16:creationId xmlns:a16="http://schemas.microsoft.com/office/drawing/2014/main" id="{7DB5FF4C-AF91-4B84-9753-3D49C9683A73}"/>
            </a:ext>
          </a:extLst>
        </xdr:cNvPr>
        <xdr:cNvSpPr/>
      </xdr:nvSpPr>
      <xdr:spPr>
        <a:xfrm rot="10800000" flipH="1">
          <a:off x="7664450" y="10603095"/>
          <a:ext cx="183793" cy="519075"/>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8</xdr:col>
      <xdr:colOff>504825</xdr:colOff>
      <xdr:row>4</xdr:row>
      <xdr:rowOff>228600</xdr:rowOff>
    </xdr:from>
    <xdr:to>
      <xdr:col>8</xdr:col>
      <xdr:colOff>748387</xdr:colOff>
      <xdr:row>4</xdr:row>
      <xdr:rowOff>470111</xdr:rowOff>
    </xdr:to>
    <xdr:pic>
      <xdr:nvPicPr>
        <xdr:cNvPr id="2" name="Picture 1" descr="Quick Analysis button">
          <a:extLst>
            <a:ext uri="{FF2B5EF4-FFF2-40B4-BE49-F238E27FC236}">
              <a16:creationId xmlns:a16="http://schemas.microsoft.com/office/drawing/2014/main" id="{31257685-E725-4A44-A88E-FE3901301BBC}"/>
            </a:ext>
          </a:extLst>
        </xdr:cNvPr>
        <xdr:cNvPicPr>
          <a:picLocks noChangeAspect="1"/>
        </xdr:cNvPicPr>
      </xdr:nvPicPr>
      <xdr:blipFill rotWithShape="1">
        <a:blip xmlns:r="http://schemas.openxmlformats.org/officeDocument/2006/relationships" r:embed="rId1"/>
        <a:srcRect l="29498" t="32404" r="36228" b="19590"/>
        <a:stretch/>
      </xdr:blipFill>
      <xdr:spPr>
        <a:xfrm>
          <a:off x="6267450" y="1381125"/>
          <a:ext cx="243562" cy="241511"/>
        </a:xfrm>
        <a:prstGeom prst="rect">
          <a:avLst/>
        </a:prstGeom>
      </xdr:spPr>
    </xdr:pic>
    <xdr:clientData/>
  </xdr:twoCellAnchor>
  <xdr:twoCellAnchor>
    <xdr:from>
      <xdr:col>10</xdr:col>
      <xdr:colOff>208658</xdr:colOff>
      <xdr:row>17</xdr:row>
      <xdr:rowOff>122724</xdr:rowOff>
    </xdr:from>
    <xdr:to>
      <xdr:col>14</xdr:col>
      <xdr:colOff>454038</xdr:colOff>
      <xdr:row>23</xdr:row>
      <xdr:rowOff>16669</xdr:rowOff>
    </xdr:to>
    <xdr:sp macro="" textlink="">
      <xdr:nvSpPr>
        <xdr:cNvPr id="4" name="Step" descr="GOOD TO KNOW&#10;When you select cells, this button appears: It's called the Quick Analysis button. Aptly named, don't you think? If you ever have a question about the data, click this button and see if it gives you some answers">
          <a:extLst>
            <a:ext uri="{FF2B5EF4-FFF2-40B4-BE49-F238E27FC236}">
              <a16:creationId xmlns:a16="http://schemas.microsoft.com/office/drawing/2014/main" id="{89A3FA8D-3342-4C10-9B18-3B623C9EC82D}"/>
            </a:ext>
          </a:extLst>
        </xdr:cNvPr>
        <xdr:cNvSpPr txBox="1"/>
      </xdr:nvSpPr>
      <xdr:spPr>
        <a:xfrm>
          <a:off x="8057258" y="4313724"/>
          <a:ext cx="2683780" cy="11512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When you select cells, this button appears:</a:t>
          </a:r>
          <a:r>
            <a:rPr lang="en-US" sz="1100" kern="0" baseline="0">
              <a:solidFill>
                <a:schemeClr val="bg2">
                  <a:lumMod val="25000"/>
                </a:schemeClr>
              </a:solidFill>
              <a:ea typeface="Segoe UI" pitchFamily="34" charset="0"/>
              <a:cs typeface="Segoe UI Light" panose="020B0502040204020203" pitchFamily="34" charset="0"/>
            </a:rPr>
            <a:t>            </a:t>
          </a:r>
          <a:r>
            <a:rPr lang="en-US" sz="1100" kern="0">
              <a:solidFill>
                <a:schemeClr val="bg2">
                  <a:lumMod val="25000"/>
                </a:schemeClr>
              </a:solidFill>
              <a:ea typeface="Segoe UI" pitchFamily="34" charset="0"/>
              <a:cs typeface="Segoe UI Light" panose="020B0502040204020203" pitchFamily="34" charset="0"/>
            </a:rPr>
            <a:t>It's called the </a:t>
          </a:r>
          <a:r>
            <a:rPr lang="en-US" sz="1100" b="1" kern="0">
              <a:solidFill>
                <a:schemeClr val="bg2">
                  <a:lumMod val="25000"/>
                </a:schemeClr>
              </a:solidFill>
              <a:ea typeface="Segoe UI" pitchFamily="34" charset="0"/>
              <a:cs typeface="Segoe UI Light" panose="020B0502040204020203" pitchFamily="34" charset="0"/>
            </a:rPr>
            <a:t>Quick Analysis </a:t>
          </a:r>
          <a:r>
            <a:rPr lang="en-US" sz="1100" kern="0">
              <a:solidFill>
                <a:schemeClr val="bg2">
                  <a:lumMod val="25000"/>
                </a:schemeClr>
              </a:solidFill>
              <a:ea typeface="Segoe UI" pitchFamily="34" charset="0"/>
              <a:cs typeface="Segoe UI Light" panose="020B0502040204020203" pitchFamily="34" charset="0"/>
            </a:rPr>
            <a:t>button. </a:t>
          </a:r>
          <a:r>
            <a:rPr lang="en-US" sz="1100" kern="0" baseline="0">
              <a:solidFill>
                <a:schemeClr val="bg2">
                  <a:lumMod val="25000"/>
                </a:schemeClr>
              </a:solidFill>
              <a:ea typeface="Segoe UI" pitchFamily="34" charset="0"/>
              <a:cs typeface="Segoe UI Light" panose="020B0502040204020203" pitchFamily="34" charset="0"/>
            </a:rPr>
            <a:t>If you ever have a question about the data, click this button and see if it gives you some answers. </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clientData/>
  </xdr:twoCellAnchor>
  <xdr:twoCellAnchor>
    <xdr:from>
      <xdr:col>9</xdr:col>
      <xdr:colOff>514350</xdr:colOff>
      <xdr:row>17</xdr:row>
      <xdr:rowOff>95250</xdr:rowOff>
    </xdr:from>
    <xdr:to>
      <xdr:col>10</xdr:col>
      <xdr:colOff>245635</xdr:colOff>
      <xdr:row>19</xdr:row>
      <xdr:rowOff>117909</xdr:rowOff>
    </xdr:to>
    <xdr:pic>
      <xdr:nvPicPr>
        <xdr:cNvPr id="5" name="Graphic 147" descr="Glasses">
          <a:extLst>
            <a:ext uri="{FF2B5EF4-FFF2-40B4-BE49-F238E27FC236}">
              <a16:creationId xmlns:a16="http://schemas.microsoft.com/office/drawing/2014/main" id="{A74F80BD-2714-4F54-BD18-8DB2902AE1EE}"/>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7753350" y="4286250"/>
          <a:ext cx="340885" cy="403659"/>
        </a:xfrm>
        <a:prstGeom prst="rect">
          <a:avLst/>
        </a:prstGeom>
      </xdr:spPr>
    </xdr:pic>
    <xdr:clientData/>
  </xdr:twoCellAnchor>
  <xdr:twoCellAnchor>
    <xdr:from>
      <xdr:col>14</xdr:col>
      <xdr:colOff>333375</xdr:colOff>
      <xdr:row>18</xdr:row>
      <xdr:rowOff>66675</xdr:rowOff>
    </xdr:from>
    <xdr:to>
      <xdr:col>14</xdr:col>
      <xdr:colOff>576937</xdr:colOff>
      <xdr:row>19</xdr:row>
      <xdr:rowOff>117686</xdr:rowOff>
    </xdr:to>
    <xdr:pic>
      <xdr:nvPicPr>
        <xdr:cNvPr id="6" name="Picture 5" descr="Quick Analysis button">
          <a:extLst>
            <a:ext uri="{FF2B5EF4-FFF2-40B4-BE49-F238E27FC236}">
              <a16:creationId xmlns:a16="http://schemas.microsoft.com/office/drawing/2014/main" id="{0F32ECED-8C7E-4CE3-8936-E607C64CF286}"/>
            </a:ext>
          </a:extLst>
        </xdr:cNvPr>
        <xdr:cNvPicPr>
          <a:picLocks noChangeAspect="1"/>
        </xdr:cNvPicPr>
      </xdr:nvPicPr>
      <xdr:blipFill rotWithShape="1">
        <a:blip xmlns:r="http://schemas.openxmlformats.org/officeDocument/2006/relationships" r:embed="rId1"/>
        <a:srcRect l="29498" t="32404" r="36228" b="19590"/>
        <a:stretch/>
      </xdr:blipFill>
      <xdr:spPr>
        <a:xfrm>
          <a:off x="10620375" y="4448175"/>
          <a:ext cx="243562" cy="241511"/>
        </a:xfrm>
        <a:prstGeom prst="rect">
          <a:avLst/>
        </a:prstGeom>
      </xdr:spPr>
    </xdr:pic>
    <xdr:clientData/>
  </xdr:twoCellAnchor>
  <xdr:twoCellAnchor>
    <xdr:from>
      <xdr:col>7</xdr:col>
      <xdr:colOff>383647</xdr:colOff>
      <xdr:row>25</xdr:row>
      <xdr:rowOff>116565</xdr:rowOff>
    </xdr:from>
    <xdr:to>
      <xdr:col>8</xdr:col>
      <xdr:colOff>217901</xdr:colOff>
      <xdr:row>26</xdr:row>
      <xdr:rowOff>172579</xdr:rowOff>
    </xdr:to>
    <xdr:sp macro="" textlink="">
      <xdr:nvSpPr>
        <xdr:cNvPr id="7" name="Freeform: Shape 6" descr="Bracket line">
          <a:extLst>
            <a:ext uri="{FF2B5EF4-FFF2-40B4-BE49-F238E27FC236}">
              <a16:creationId xmlns:a16="http://schemas.microsoft.com/office/drawing/2014/main" id="{70A7FD4F-8F6C-4E80-A3AC-BF3654520F7B}"/>
            </a:ext>
          </a:extLst>
        </xdr:cNvPr>
        <xdr:cNvSpPr/>
      </xdr:nvSpPr>
      <xdr:spPr>
        <a:xfrm rot="599914" flipV="1">
          <a:off x="5384272" y="6126840"/>
          <a:ext cx="596254" cy="246514"/>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8</xdr:col>
      <xdr:colOff>639724</xdr:colOff>
      <xdr:row>25</xdr:row>
      <xdr:rowOff>173836</xdr:rowOff>
    </xdr:from>
    <xdr:to>
      <xdr:col>9</xdr:col>
      <xdr:colOff>594043</xdr:colOff>
      <xdr:row>29</xdr:row>
      <xdr:rowOff>324231</xdr:rowOff>
    </xdr:to>
    <xdr:sp macro="" textlink="">
      <xdr:nvSpPr>
        <xdr:cNvPr id="8" name="Step" descr="EXTRA CREDIT&#10;Click and drag to select these four cells, and then press CTRL+D. That's the shortcut key for filling down. Can you guess what the shortcut for filling right is? ">
          <a:extLst>
            <a:ext uri="{FF2B5EF4-FFF2-40B4-BE49-F238E27FC236}">
              <a16:creationId xmlns:a16="http://schemas.microsoft.com/office/drawing/2014/main" id="{657D5CF2-BCD6-41CA-A3C8-2EF65CAC9BAF}"/>
            </a:ext>
          </a:extLst>
        </xdr:cNvPr>
        <xdr:cNvSpPr txBox="1"/>
      </xdr:nvSpPr>
      <xdr:spPr>
        <a:xfrm>
          <a:off x="6402349" y="6184111"/>
          <a:ext cx="1430694" cy="9123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TIP</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Just hit Ctrl + Q for quick analysis!</a:t>
          </a:r>
          <a:endParaRPr lang="en-US" sz="1100">
            <a:effectLst/>
          </a:endParaRPr>
        </a:p>
      </xdr:txBody>
    </xdr:sp>
    <xdr:clientData/>
  </xdr:twoCellAnchor>
  <xdr:twoCellAnchor>
    <xdr:from>
      <xdr:col>8</xdr:col>
      <xdr:colOff>146926</xdr:colOff>
      <xdr:row>25</xdr:row>
      <xdr:rowOff>171450</xdr:rowOff>
    </xdr:from>
    <xdr:to>
      <xdr:col>8</xdr:col>
      <xdr:colOff>618466</xdr:colOff>
      <xdr:row>28</xdr:row>
      <xdr:rowOff>39188</xdr:rowOff>
    </xdr:to>
    <xdr:pic>
      <xdr:nvPicPr>
        <xdr:cNvPr id="9" name="Graphic 263" descr="Ribbon">
          <a:extLst>
            <a:ext uri="{FF2B5EF4-FFF2-40B4-BE49-F238E27FC236}">
              <a16:creationId xmlns:a16="http://schemas.microsoft.com/office/drawing/2014/main" id="{B3D276CC-6575-4EB4-B7F0-C908181C4E8F}"/>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5909551" y="6181725"/>
          <a:ext cx="471540" cy="439238"/>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oneCellAnchor>
    <xdr:from>
      <xdr:col>7</xdr:col>
      <xdr:colOff>171450</xdr:colOff>
      <xdr:row>17</xdr:row>
      <xdr:rowOff>152399</xdr:rowOff>
    </xdr:from>
    <xdr:ext cx="2143124" cy="1619251"/>
    <xdr:grpSp>
      <xdr:nvGrpSpPr>
        <xdr:cNvPr id="24" name="Group 23" descr="IMPORTANT DETAIL&#10;You can't clear a sort order like you can a filter. So if you don't want your sort to stick, undo it by pressing CTRL+Z">
          <a:extLst>
            <a:ext uri="{FF2B5EF4-FFF2-40B4-BE49-F238E27FC236}">
              <a16:creationId xmlns:a16="http://schemas.microsoft.com/office/drawing/2014/main" id="{A0DFE4DA-1ED1-41F8-B634-875D2F103F85}"/>
            </a:ext>
          </a:extLst>
        </xdr:cNvPr>
        <xdr:cNvGrpSpPr/>
      </xdr:nvGrpSpPr>
      <xdr:grpSpPr>
        <a:xfrm>
          <a:off x="10458450" y="3524249"/>
          <a:ext cx="2143124" cy="1619251"/>
          <a:chOff x="10582275" y="6629399"/>
          <a:chExt cx="2143124" cy="1619251"/>
        </a:xfrm>
      </xdr:grpSpPr>
      <xdr:pic>
        <xdr:nvPicPr>
          <xdr:cNvPr id="25" name="Graphic 122" descr="Magnifying glass">
            <a:extLst>
              <a:ext uri="{FF2B5EF4-FFF2-40B4-BE49-F238E27FC236}">
                <a16:creationId xmlns:a16="http://schemas.microsoft.com/office/drawing/2014/main" id="{60096382-C9E9-6C83-26B3-53947D4EE3A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flipH="1">
            <a:off x="10582275" y="6674825"/>
            <a:ext cx="352313" cy="352311"/>
          </a:xfrm>
          <a:prstGeom prst="rect">
            <a:avLst/>
          </a:prstGeom>
        </xdr:spPr>
      </xdr:pic>
      <xdr:sp macro="" textlink="">
        <xdr:nvSpPr>
          <xdr:cNvPr id="26" name="Step" descr="IMPORTANT DETAIL&#10;You can't clear a sort order like you can a filter. So if you don't want your sort to stick, undo it by pressing CTRL+Z">
            <a:extLst>
              <a:ext uri="{FF2B5EF4-FFF2-40B4-BE49-F238E27FC236}">
                <a16:creationId xmlns:a16="http://schemas.microsoft.com/office/drawing/2014/main" id="{AC53DDE1-E5C5-01FC-CDBC-A93838044F88}"/>
              </a:ext>
            </a:extLst>
          </xdr:cNvPr>
          <xdr:cNvSpPr txBox="1"/>
        </xdr:nvSpPr>
        <xdr:spPr>
          <a:xfrm>
            <a:off x="10886716" y="6629399"/>
            <a:ext cx="1838683" cy="16192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IMPORTANT DETAIL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You can't clear a sort order like you can a filter. So if you don't want your sort to stick, undo it by</a:t>
            </a:r>
            <a:r>
              <a:rPr lang="en-US" sz="1100" kern="0" baseline="0">
                <a:solidFill>
                  <a:schemeClr val="bg2">
                    <a:lumMod val="25000"/>
                  </a:schemeClr>
                </a:solidFill>
                <a:ea typeface="Segoe UI" pitchFamily="34" charset="0"/>
                <a:cs typeface="Segoe UI Light" panose="020B0502040204020203" pitchFamily="34" charset="0"/>
              </a:rPr>
              <a:t> pressing CTRL+Z.</a:t>
            </a:r>
            <a:endParaRPr lang="en-US" sz="1100">
              <a:solidFill>
                <a:schemeClr val="bg2">
                  <a:lumMod val="25000"/>
                </a:schemeClr>
              </a:solidFill>
              <a:ea typeface="Segoe UI" pitchFamily="34" charset="0"/>
              <a:cs typeface="Segoe UI Light" panose="020B0502040204020203" pitchFamily="34" charset="0"/>
            </a:endParaRPr>
          </a:p>
        </xdr:txBody>
      </xdr:sp>
    </xdr:grpSp>
    <xdr:clientData/>
  </xdr:oneCellAnchor>
</xdr:wsDr>
</file>

<file path=xl/drawings/drawing10.xml><?xml version="1.0" encoding="utf-8"?>
<xdr:wsDr xmlns:xdr="http://schemas.openxmlformats.org/drawingml/2006/spreadsheetDrawing" xmlns:a="http://schemas.openxmlformats.org/drawingml/2006/main">
  <xdr:twoCellAnchor>
    <xdr:from>
      <xdr:col>14</xdr:col>
      <xdr:colOff>333375</xdr:colOff>
      <xdr:row>14</xdr:row>
      <xdr:rowOff>66675</xdr:rowOff>
    </xdr:from>
    <xdr:to>
      <xdr:col>14</xdr:col>
      <xdr:colOff>576937</xdr:colOff>
      <xdr:row>15</xdr:row>
      <xdr:rowOff>117686</xdr:rowOff>
    </xdr:to>
    <xdr:pic>
      <xdr:nvPicPr>
        <xdr:cNvPr id="5" name="Picture 4" descr="Quick Analysis button">
          <a:extLst>
            <a:ext uri="{FF2B5EF4-FFF2-40B4-BE49-F238E27FC236}">
              <a16:creationId xmlns:a16="http://schemas.microsoft.com/office/drawing/2014/main" id="{61F1865B-A260-4F05-913D-B9F197CD471E}"/>
            </a:ext>
          </a:extLst>
        </xdr:cNvPr>
        <xdr:cNvPicPr>
          <a:picLocks noChangeAspect="1"/>
        </xdr:cNvPicPr>
      </xdr:nvPicPr>
      <xdr:blipFill rotWithShape="1">
        <a:blip xmlns:r="http://schemas.openxmlformats.org/officeDocument/2006/relationships" r:embed="rId1"/>
        <a:srcRect l="29498" t="32404" r="36228" b="19590"/>
        <a:stretch/>
      </xdr:blipFill>
      <xdr:spPr>
        <a:xfrm>
          <a:off x="10620375" y="4448175"/>
          <a:ext cx="243562" cy="241511"/>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absolute">
    <xdr:from>
      <xdr:col>2</xdr:col>
      <xdr:colOff>85725</xdr:colOff>
      <xdr:row>12</xdr:row>
      <xdr:rowOff>74944</xdr:rowOff>
    </xdr:from>
    <xdr:to>
      <xdr:col>5</xdr:col>
      <xdr:colOff>533400</xdr:colOff>
      <xdr:row>18</xdr:row>
      <xdr:rowOff>38098</xdr:rowOff>
    </xdr:to>
    <xdr:grpSp>
      <xdr:nvGrpSpPr>
        <xdr:cNvPr id="110" name="GOOD TO KNOW" descr="GOOD TO KNOW&#10;Excel keeps dates and times based on the number of days starting from January 1, 1900. Times are kept in fractional portions of a day based on minutes.&#10;&#10;So 01/01/2017 12:30 PM is actually stored as 42736.5208.&#10;&#10;">
          <a:extLst>
            <a:ext uri="{FF2B5EF4-FFF2-40B4-BE49-F238E27FC236}">
              <a16:creationId xmlns:a16="http://schemas.microsoft.com/office/drawing/2014/main" id="{5FD1EED7-BA78-459D-8631-C577BE6708FF}"/>
            </a:ext>
          </a:extLst>
        </xdr:cNvPr>
        <xdr:cNvGrpSpPr/>
      </xdr:nvGrpSpPr>
      <xdr:grpSpPr>
        <a:xfrm>
          <a:off x="7358343" y="3033297"/>
          <a:ext cx="3596528" cy="1487154"/>
          <a:chOff x="6778625" y="15449519"/>
          <a:chExt cx="3432175" cy="1428430"/>
        </a:xfrm>
      </xdr:grpSpPr>
      <xdr:sp macro="" textlink="">
        <xdr:nvSpPr>
          <xdr:cNvPr id="111" name="Step" descr="GOOD TO KNOW&#10;Excel keeps dates and times based on the number of days starting from January 1, 1900. Times are kept in fractional portions of a day based on minutes. So 01/01/2017 12:30 PM is actually stored as 42736.5208. If the Time or Date show up as numbers like that, then you can press Ctrl+1 &gt; Number &gt; select a Date or Time format. &#10;&#10;">
            <a:extLst>
              <a:ext uri="{FF2B5EF4-FFF2-40B4-BE49-F238E27FC236}">
                <a16:creationId xmlns:a16="http://schemas.microsoft.com/office/drawing/2014/main" id="{7BF2997B-A0C3-4169-8E09-CA4590DE712A}"/>
              </a:ext>
            </a:extLst>
          </xdr:cNvPr>
          <xdr:cNvSpPr txBox="1"/>
        </xdr:nvSpPr>
        <xdr:spPr>
          <a:xfrm>
            <a:off x="7042958" y="15665448"/>
            <a:ext cx="3167842" cy="1212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Excel keeps dates and times based on the number of days starting from January 1, 1900. Times are kept in fractional portions of a day based on minutes. So 01/01/2017 12:30 PM is actually stored as 42736.5208. If the Time or Date show up as numbers like that, then you can press </a:t>
            </a:r>
            <a:r>
              <a:rPr lang="en-US" sz="1100" b="1" i="0" kern="1200" baseline="0">
                <a:solidFill>
                  <a:schemeClr val="dk1"/>
                </a:solidFill>
                <a:effectLst/>
                <a:latin typeface="+mn-lt"/>
                <a:ea typeface="+mn-ea"/>
                <a:cs typeface="+mn-cs"/>
              </a:rPr>
              <a:t>Ctrl+1</a:t>
            </a:r>
            <a:r>
              <a:rPr lang="en-US" sz="1100" b="0" i="0" kern="1200" baseline="0">
                <a:solidFill>
                  <a:schemeClr val="dk1"/>
                </a:solidFill>
                <a:effectLst/>
                <a:latin typeface="+mn-lt"/>
                <a:ea typeface="+mn-ea"/>
                <a:cs typeface="+mn-cs"/>
              </a:rPr>
              <a:t> &gt; </a:t>
            </a:r>
            <a:r>
              <a:rPr lang="en-US" sz="1100" b="1" i="0" kern="1200" baseline="0">
                <a:solidFill>
                  <a:schemeClr val="dk1"/>
                </a:solidFill>
                <a:effectLst/>
                <a:latin typeface="+mn-lt"/>
                <a:ea typeface="+mn-ea"/>
                <a:cs typeface="+mn-cs"/>
              </a:rPr>
              <a:t>Number</a:t>
            </a:r>
            <a:r>
              <a:rPr lang="en-US" sz="1100" b="0" i="0" kern="1200" baseline="0">
                <a:solidFill>
                  <a:schemeClr val="dk1"/>
                </a:solidFill>
                <a:effectLst/>
                <a:latin typeface="+mn-lt"/>
                <a:ea typeface="+mn-ea"/>
                <a:cs typeface="+mn-cs"/>
              </a:rPr>
              <a:t> &gt; select a </a:t>
            </a:r>
            <a:r>
              <a:rPr lang="en-US" sz="1100" b="1" i="0" kern="1200" baseline="0">
                <a:solidFill>
                  <a:schemeClr val="dk1"/>
                </a:solidFill>
                <a:effectLst/>
                <a:latin typeface="+mn-lt"/>
                <a:ea typeface="+mn-ea"/>
                <a:cs typeface="+mn-cs"/>
              </a:rPr>
              <a:t>Date </a:t>
            </a:r>
            <a:r>
              <a:rPr lang="en-US" sz="1100" b="0" i="0" kern="1200" baseline="0">
                <a:solidFill>
                  <a:schemeClr val="dk1"/>
                </a:solidFill>
                <a:effectLst/>
                <a:latin typeface="+mn-lt"/>
                <a:ea typeface="+mn-ea"/>
                <a:cs typeface="+mn-cs"/>
              </a:rPr>
              <a:t>or </a:t>
            </a:r>
            <a:r>
              <a:rPr lang="en-US" sz="1100" b="1" i="0" kern="1200" baseline="0">
                <a:solidFill>
                  <a:schemeClr val="dk1"/>
                </a:solidFill>
                <a:effectLst/>
                <a:latin typeface="+mn-lt"/>
                <a:ea typeface="+mn-ea"/>
                <a:cs typeface="+mn-cs"/>
              </a:rPr>
              <a:t>Time </a:t>
            </a:r>
            <a:r>
              <a:rPr lang="en-US" sz="1100" b="0" i="0" kern="1200" baseline="0">
                <a:solidFill>
                  <a:schemeClr val="dk1"/>
                </a:solidFill>
                <a:effectLst/>
                <a:latin typeface="+mn-lt"/>
                <a:ea typeface="+mn-ea"/>
                <a:cs typeface="+mn-cs"/>
              </a:rPr>
              <a:t>format. </a:t>
            </a:r>
            <a:endParaRPr lang="en-US" sz="1100">
              <a:effectLst/>
              <a:latin typeface="+mn-lt"/>
            </a:endParaRPr>
          </a:p>
        </xdr:txBody>
      </xdr:sp>
      <xdr:pic>
        <xdr:nvPicPr>
          <xdr:cNvPr id="112" name="Graphic 147" descr="Glasses">
            <a:extLst>
              <a:ext uri="{FF2B5EF4-FFF2-40B4-BE49-F238E27FC236}">
                <a16:creationId xmlns:a16="http://schemas.microsoft.com/office/drawing/2014/main" id="{27B9B366-B86D-4174-92BE-C48629B2410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778625" y="15619705"/>
            <a:ext cx="323347" cy="349115"/>
          </a:xfrm>
          <a:prstGeom prst="rect">
            <a:avLst/>
          </a:prstGeom>
        </xdr:spPr>
      </xdr:pic>
      <xdr:sp macro="" textlink="">
        <xdr:nvSpPr>
          <xdr:cNvPr id="113" name="Freeform: Shape 112" descr="Arrrow">
            <a:extLst>
              <a:ext uri="{FF2B5EF4-FFF2-40B4-BE49-F238E27FC236}">
                <a16:creationId xmlns:a16="http://schemas.microsoft.com/office/drawing/2014/main" id="{70DF2B70-E9B4-4B83-9810-DBBCC80FDC11}"/>
              </a:ext>
            </a:extLst>
          </xdr:cNvPr>
          <xdr:cNvSpPr/>
        </xdr:nvSpPr>
        <xdr:spPr>
          <a:xfrm rot="5953034" flipV="1">
            <a:off x="8309328" y="15426786"/>
            <a:ext cx="284005" cy="329471"/>
          </a:xfrm>
          <a:custGeom>
            <a:avLst/>
            <a:gdLst>
              <a:gd name="connsiteX0" fmla="*/ 279015 w 279015"/>
              <a:gd name="connsiteY0" fmla="*/ 99249 h 1391008"/>
              <a:gd name="connsiteX1" fmla="*/ 134697 w 279015"/>
              <a:gd name="connsiteY1" fmla="*/ 118492 h 1391008"/>
              <a:gd name="connsiteX2" fmla="*/ 211667 w 279015"/>
              <a:gd name="connsiteY2" fmla="*/ 1282658 h 1391008"/>
              <a:gd name="connsiteX3" fmla="*/ 0 w 279015"/>
              <a:gd name="connsiteY3" fmla="*/ 1340386 h 1391008"/>
              <a:gd name="connsiteX4" fmla="*/ 0 w 279015"/>
              <a:gd name="connsiteY4" fmla="*/ 1340386 h 1391008"/>
              <a:gd name="connsiteX0" fmla="*/ 279015 w 279015"/>
              <a:gd name="connsiteY0" fmla="*/ 32141 h 1310271"/>
              <a:gd name="connsiteX1" fmla="*/ 152422 w 279015"/>
              <a:gd name="connsiteY1" fmla="*/ 244286 h 1310271"/>
              <a:gd name="connsiteX2" fmla="*/ 211667 w 279015"/>
              <a:gd name="connsiteY2" fmla="*/ 1215550 h 1310271"/>
              <a:gd name="connsiteX3" fmla="*/ 0 w 279015"/>
              <a:gd name="connsiteY3" fmla="*/ 1273278 h 1310271"/>
              <a:gd name="connsiteX4" fmla="*/ 0 w 279015"/>
              <a:gd name="connsiteY4" fmla="*/ 1273278 h 1310271"/>
              <a:gd name="connsiteX0" fmla="*/ 279015 w 279015"/>
              <a:gd name="connsiteY0" fmla="*/ 2960 h 1281090"/>
              <a:gd name="connsiteX1" fmla="*/ 152422 w 279015"/>
              <a:gd name="connsiteY1" fmla="*/ 215105 h 1281090"/>
              <a:gd name="connsiteX2" fmla="*/ 211667 w 279015"/>
              <a:gd name="connsiteY2" fmla="*/ 1186369 h 1281090"/>
              <a:gd name="connsiteX3" fmla="*/ 0 w 279015"/>
              <a:gd name="connsiteY3" fmla="*/ 1244097 h 1281090"/>
              <a:gd name="connsiteX4" fmla="*/ 0 w 279015"/>
              <a:gd name="connsiteY4" fmla="*/ 1244097 h 128109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9015" h="1281090">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w="19050">
            <a:solidFill>
              <a:schemeClr val="accent2">
                <a:lumMod val="60000"/>
                <a:lumOff val="40000"/>
              </a:schemeClr>
            </a:solidFill>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absolute">
    <xdr:from>
      <xdr:col>1</xdr:col>
      <xdr:colOff>514350</xdr:colOff>
      <xdr:row>28</xdr:row>
      <xdr:rowOff>117109</xdr:rowOff>
    </xdr:from>
    <xdr:to>
      <xdr:col>4</xdr:col>
      <xdr:colOff>390525</xdr:colOff>
      <xdr:row>36</xdr:row>
      <xdr:rowOff>47625</xdr:rowOff>
    </xdr:to>
    <xdr:grpSp>
      <xdr:nvGrpSpPr>
        <xdr:cNvPr id="153" name="Group 152">
          <a:extLst>
            <a:ext uri="{FF2B5EF4-FFF2-40B4-BE49-F238E27FC236}">
              <a16:creationId xmlns:a16="http://schemas.microsoft.com/office/drawing/2014/main" id="{5099300F-1CF9-4951-9904-72E39FABE751}"/>
            </a:ext>
          </a:extLst>
        </xdr:cNvPr>
        <xdr:cNvGrpSpPr/>
      </xdr:nvGrpSpPr>
      <xdr:grpSpPr>
        <a:xfrm>
          <a:off x="7013762" y="6504462"/>
          <a:ext cx="3193116" cy="1454516"/>
          <a:chOff x="6391275" y="8658225"/>
          <a:chExt cx="3190875" cy="1314450"/>
        </a:xfrm>
      </xdr:grpSpPr>
      <xdr:sp macro="" textlink="">
        <xdr:nvSpPr>
          <xdr:cNvPr id="154" name="Step" descr="GOOD TO KNOW&#10;You can use keyboard shortcuts to enter Dates and Times that won't continuously change:&#10;&#10;Date - Ctl+; &#10;Time - Ctrl+Shift+:&#10;">
            <a:extLst>
              <a:ext uri="{FF2B5EF4-FFF2-40B4-BE49-F238E27FC236}">
                <a16:creationId xmlns:a16="http://schemas.microsoft.com/office/drawing/2014/main" id="{B34ACC4B-6898-43D7-8CE0-22EF795B1C15}"/>
              </a:ext>
            </a:extLst>
          </xdr:cNvPr>
          <xdr:cNvSpPr txBox="1"/>
        </xdr:nvSpPr>
        <xdr:spPr>
          <a:xfrm>
            <a:off x="6637024" y="8769732"/>
            <a:ext cx="2945126" cy="12029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You can use keyboard shortcuts to enter Dates and Times that won't continuously change:</a:t>
            </a:r>
          </a:p>
          <a:p>
            <a:pPr algn="ctr" eaLnBrk="1" fontAlgn="auto" latinLnBrk="0" hangingPunct="1"/>
            <a:endParaRPr lang="en-US" sz="1100" b="0" i="0" kern="1200" baseline="0">
              <a:solidFill>
                <a:schemeClr val="dk1"/>
              </a:solidFill>
              <a:effectLst/>
              <a:latin typeface="+mn-lt"/>
              <a:ea typeface="+mn-ea"/>
              <a:cs typeface="+mn-cs"/>
            </a:endParaRPr>
          </a:p>
          <a:p>
            <a:pPr algn="ctr" eaLnBrk="1" fontAlgn="auto" latinLnBrk="0" hangingPunct="1"/>
            <a:r>
              <a:rPr lang="en-US" sz="1100" b="0" i="0" kern="1200" baseline="0">
                <a:solidFill>
                  <a:schemeClr val="dk1"/>
                </a:solidFill>
                <a:effectLst/>
                <a:latin typeface="+mn-lt"/>
                <a:ea typeface="+mn-ea"/>
                <a:cs typeface="+mn-cs"/>
              </a:rPr>
              <a:t>Date - </a:t>
            </a:r>
            <a:r>
              <a:rPr lang="en-US" sz="1100" b="1" i="0" kern="1200" baseline="0">
                <a:solidFill>
                  <a:schemeClr val="dk1"/>
                </a:solidFill>
                <a:effectLst/>
                <a:latin typeface="+mn-lt"/>
                <a:ea typeface="+mn-ea"/>
                <a:cs typeface="+mn-cs"/>
              </a:rPr>
              <a:t>Ctrl+;</a:t>
            </a:r>
            <a:r>
              <a:rPr lang="en-US" sz="1100" b="0" i="0" kern="1200" baseline="0">
                <a:solidFill>
                  <a:schemeClr val="dk1"/>
                </a:solidFill>
                <a:effectLst/>
                <a:latin typeface="+mn-lt"/>
                <a:ea typeface="+mn-ea"/>
                <a:cs typeface="+mn-cs"/>
              </a:rPr>
              <a:t> </a:t>
            </a:r>
          </a:p>
          <a:p>
            <a:pPr algn="ctr" eaLnBrk="1" fontAlgn="auto" latinLnBrk="0" hangingPunct="1"/>
            <a:r>
              <a:rPr lang="en-US" sz="1100" b="0" i="0" kern="1200" baseline="0">
                <a:solidFill>
                  <a:schemeClr val="dk1"/>
                </a:solidFill>
                <a:effectLst/>
                <a:latin typeface="+mn-lt"/>
                <a:ea typeface="+mn-ea"/>
                <a:cs typeface="+mn-cs"/>
              </a:rPr>
              <a:t>Time - </a:t>
            </a:r>
            <a:r>
              <a:rPr lang="en-US" sz="1100" b="1" i="0" kern="1200" baseline="0">
                <a:solidFill>
                  <a:schemeClr val="dk1"/>
                </a:solidFill>
                <a:effectLst/>
                <a:latin typeface="+mn-lt"/>
                <a:ea typeface="+mn-ea"/>
                <a:cs typeface="+mn-cs"/>
              </a:rPr>
              <a:t>Ctrl+Shift+:</a:t>
            </a:r>
            <a:endParaRPr lang="en-US" sz="1100">
              <a:effectLst/>
              <a:latin typeface="+mn-lt"/>
            </a:endParaRPr>
          </a:p>
        </xdr:txBody>
      </xdr:sp>
      <xdr:pic>
        <xdr:nvPicPr>
          <xdr:cNvPr id="155" name="Graphic 147" descr="Glasses">
            <a:extLst>
              <a:ext uri="{FF2B5EF4-FFF2-40B4-BE49-F238E27FC236}">
                <a16:creationId xmlns:a16="http://schemas.microsoft.com/office/drawing/2014/main" id="{CE0C3790-EFBA-44FF-9FDC-4DC01893B687}"/>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391275" y="8769732"/>
            <a:ext cx="300614" cy="258345"/>
          </a:xfrm>
          <a:prstGeom prst="rect">
            <a:avLst/>
          </a:prstGeom>
        </xdr:spPr>
      </xdr:pic>
      <xdr:sp macro="" textlink="">
        <xdr:nvSpPr>
          <xdr:cNvPr id="156" name="Freeform: Shape 155" descr="Arrrow">
            <a:extLst>
              <a:ext uri="{FF2B5EF4-FFF2-40B4-BE49-F238E27FC236}">
                <a16:creationId xmlns:a16="http://schemas.microsoft.com/office/drawing/2014/main" id="{DC28982F-2938-4FB2-83AE-57CF7D95EFD2}"/>
              </a:ext>
            </a:extLst>
          </xdr:cNvPr>
          <xdr:cNvSpPr/>
        </xdr:nvSpPr>
        <xdr:spPr>
          <a:xfrm rot="5587898" flipV="1">
            <a:off x="8086123" y="8223839"/>
            <a:ext cx="345250" cy="933889"/>
          </a:xfrm>
          <a:custGeom>
            <a:avLst/>
            <a:gdLst>
              <a:gd name="connsiteX0" fmla="*/ 279015 w 279015"/>
              <a:gd name="connsiteY0" fmla="*/ 99249 h 1391008"/>
              <a:gd name="connsiteX1" fmla="*/ 134697 w 279015"/>
              <a:gd name="connsiteY1" fmla="*/ 118492 h 1391008"/>
              <a:gd name="connsiteX2" fmla="*/ 211667 w 279015"/>
              <a:gd name="connsiteY2" fmla="*/ 1282658 h 1391008"/>
              <a:gd name="connsiteX3" fmla="*/ 0 w 279015"/>
              <a:gd name="connsiteY3" fmla="*/ 1340386 h 1391008"/>
              <a:gd name="connsiteX4" fmla="*/ 0 w 279015"/>
              <a:gd name="connsiteY4" fmla="*/ 1340386 h 1391008"/>
              <a:gd name="connsiteX0" fmla="*/ 279015 w 279015"/>
              <a:gd name="connsiteY0" fmla="*/ 32141 h 1310271"/>
              <a:gd name="connsiteX1" fmla="*/ 152422 w 279015"/>
              <a:gd name="connsiteY1" fmla="*/ 244286 h 1310271"/>
              <a:gd name="connsiteX2" fmla="*/ 211667 w 279015"/>
              <a:gd name="connsiteY2" fmla="*/ 1215550 h 1310271"/>
              <a:gd name="connsiteX3" fmla="*/ 0 w 279015"/>
              <a:gd name="connsiteY3" fmla="*/ 1273278 h 1310271"/>
              <a:gd name="connsiteX4" fmla="*/ 0 w 279015"/>
              <a:gd name="connsiteY4" fmla="*/ 1273278 h 1310271"/>
              <a:gd name="connsiteX0" fmla="*/ 279015 w 279015"/>
              <a:gd name="connsiteY0" fmla="*/ 2960 h 1281090"/>
              <a:gd name="connsiteX1" fmla="*/ 152422 w 279015"/>
              <a:gd name="connsiteY1" fmla="*/ 215105 h 1281090"/>
              <a:gd name="connsiteX2" fmla="*/ 211667 w 279015"/>
              <a:gd name="connsiteY2" fmla="*/ 1186369 h 1281090"/>
              <a:gd name="connsiteX3" fmla="*/ 0 w 279015"/>
              <a:gd name="connsiteY3" fmla="*/ 1244097 h 1281090"/>
              <a:gd name="connsiteX4" fmla="*/ 0 w 279015"/>
              <a:gd name="connsiteY4" fmla="*/ 1244097 h 128109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9015" h="1281090">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w="19050">
            <a:solidFill>
              <a:schemeClr val="accent2">
                <a:lumMod val="60000"/>
                <a:lumOff val="40000"/>
              </a:schemeClr>
            </a:solidFill>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DD71E91-BC70-440F-8380-96A2C23FA48B}" name="AnalyzeData7" displayName="AnalyzeData7" ref="E17:I25" totalsRowShown="0">
  <tableColumns count="5">
    <tableColumn id="1" xr3:uid="{E8D03400-C42F-456D-9474-8C99D0D3EC33}" name="Department"/>
    <tableColumn id="2" xr3:uid="{3F38BAA4-F7AD-4FE4-8AFB-A84167A83E94}" name="Category"/>
    <tableColumn id="3" xr3:uid="{FFFF1FAC-7B04-4F37-8B74-45DE658D0ACE}" name="Oct"/>
    <tableColumn id="4" xr3:uid="{43F6D8A6-4086-48F3-8848-0260C784C311}" name="Nov"/>
    <tableColumn id="5" xr3:uid="{9C2CB0E7-0ED2-4591-A2BE-2955F0A627A9}" name="Dec"/>
  </tableColumns>
  <tableStyleInfo name="CustomTableStyle" showFirstColumn="0" showLastColumn="0" showRowStripes="1" showColumnStripes="0"/>
  <extLst>
    <ext xmlns:x14="http://schemas.microsoft.com/office/spreadsheetml/2009/9/main" uri="{504A1905-F514-4f6f-8877-14C23A59335A}">
      <x14:table altTextSummary="Quick Analysis table for filtering data. This sample data has Department, Category, Oct, Nov, and Dec amounts with sample data"/>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E66227A-6B47-4D3C-A368-AC3ED79713A0}" name="DataToSort" displayName="DataToSort" ref="D18:G24">
  <sortState xmlns:xlrd2="http://schemas.microsoft.com/office/spreadsheetml/2017/richdata2" ref="D19:G24">
    <sortCondition sortBy="cellColor" ref="G20:G24" dxfId="1"/>
  </sortState>
  <tableColumns count="4">
    <tableColumn id="1" xr3:uid="{D46AA447-2617-430B-B53D-4275EE818300}" name="Expense date" totalsRowLabel="Total" dataCellStyle="Date"/>
    <tableColumn id="2" xr3:uid="{9910CD4A-17A3-4DDE-8AC5-6026A3CD33A7}" name="Employee"/>
    <tableColumn id="4" xr3:uid="{40D119C8-FB46-4BEF-A6D5-57276D411D50}" name="Food"/>
    <tableColumn id="5" xr3:uid="{A622714A-6E81-45CF-980D-7E8FC1524D4C}" name="Hotel" totalsRowFunction="sum"/>
  </tableColumns>
  <tableStyleInfo name="CustomTableStyle" showFirstColumn="0" showLastColumn="0" showRowStripes="1" showColumnStripes="0"/>
  <extLst>
    <ext xmlns:x14="http://schemas.microsoft.com/office/spreadsheetml/2009/9/main" uri="{504A1905-F514-4f6f-8877-14C23A59335A}">
      <x14:table altTextSummary="Sort by date, or by color sample table with four columns: Expense date, Employee, Food, and Hotel"/>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64BE19D-6658-4216-AAD5-19FDA7FC3B91}" name="DataToFilter" displayName="DataToFilter" ref="D28:G41">
  <autoFilter ref="D28:G41" xr:uid="{064BE19D-6658-4216-AAD5-19FDA7FC3B91}">
    <filterColumn colId="1">
      <filters>
        <filter val="Jackie"/>
        <filter val="Jeff"/>
        <filter val="Mark"/>
        <filter val="Tricia"/>
      </filters>
    </filterColumn>
    <filterColumn colId="2">
      <filters>
        <filter val="$30"/>
        <filter val="$60"/>
        <filter val="$62"/>
      </filters>
    </filterColumn>
  </autoFilter>
  <tableColumns count="4">
    <tableColumn id="1" xr3:uid="{4E87D0FA-6663-4B58-8321-6F746DD921DF}" name="Expense date" totalsRowLabel="Total" dataCellStyle="Date"/>
    <tableColumn id="2" xr3:uid="{DB017CEF-1ED9-40F4-AED1-AA4F0656B1A7}" name="Employee"/>
    <tableColumn id="4" xr3:uid="{D353DD56-1521-4B49-9C8D-00FC02E3DE8B}" name="Food"/>
    <tableColumn id="5" xr3:uid="{2DF9BD06-9AC3-439E-AF44-6437DDE7BDA7}" name="Hotel" totalsRowFunction="sum"/>
  </tableColumns>
  <tableStyleInfo name="CustomTableStyle" showFirstColumn="0" showLastColumn="0" showRowStripes="1" showColumnStripes="0"/>
  <extLst>
    <ext xmlns:x14="http://schemas.microsoft.com/office/spreadsheetml/2009/9/main" uri="{504A1905-F514-4f6f-8877-14C23A59335A}">
      <x14:table altTextSummary="More ways to filter data sample table with four columns: Expense date, Employee, Food, and Hotel"/>
    </ext>
  </extLst>
</table>
</file>

<file path=xl/theme/theme1.xml><?xml version="1.0" encoding="utf-8"?>
<a:theme xmlns:a="http://schemas.openxmlformats.org/drawingml/2006/main" name="Motyw pakietu Office 2013–2022">
  <a:themeElements>
    <a:clrScheme name="Pakiet Office 2013–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2013–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2013–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E20016FD-C321-4CFD-A64E-8EB60DC55068}">
  <we:reference id="db18cc72-1a17-45df-b60e-7ffb655e8af5" version="1.0.0.0" store="EXCatalog" storeType="EXCatalog"/>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50DF34-1D4E-4113-8820-04AE41C457D0}">
  <sheetPr>
    <tabColor rgb="FFBC1F36"/>
  </sheetPr>
  <dimension ref="A1:XX1000"/>
  <sheetViews>
    <sheetView showGridLines="0" zoomScale="70" zoomScaleNormal="70" zoomScaleSheetLayoutView="100" workbookViewId="0">
      <selection activeCell="N15" sqref="N15:R15"/>
    </sheetView>
  </sheetViews>
  <sheetFormatPr defaultColWidth="10.140625" defaultRowHeight="20.100000000000001" customHeight="1"/>
  <cols>
    <col min="1" max="1" width="5.42578125" style="134" customWidth="1"/>
    <col min="2" max="9" width="10.85546875" style="136" customWidth="1"/>
    <col min="10" max="12" width="10.85546875" style="134" customWidth="1"/>
    <col min="13" max="13" width="5.42578125" style="134" customWidth="1"/>
    <col min="14" max="18" width="10.85546875" style="134" customWidth="1"/>
    <col min="19" max="19" width="5.42578125" style="134" customWidth="1"/>
    <col min="20" max="20" width="10.85546875" style="134" customWidth="1"/>
    <col min="21" max="23" width="10.85546875" style="137" customWidth="1"/>
    <col min="24" max="16384" width="10.140625" style="137"/>
  </cols>
  <sheetData>
    <row r="1" spans="2:24" ht="15" customHeight="1">
      <c r="B1" s="134"/>
      <c r="C1" s="134"/>
      <c r="D1" s="134"/>
      <c r="E1" s="134"/>
      <c r="F1" s="134"/>
      <c r="G1" s="134"/>
      <c r="H1" s="134"/>
      <c r="I1" s="134"/>
      <c r="P1" s="135"/>
      <c r="Q1" s="136"/>
      <c r="R1" s="136"/>
    </row>
    <row r="2" spans="2:24" ht="30" customHeight="1">
      <c r="B2" s="134"/>
      <c r="C2" s="134"/>
      <c r="D2" s="134"/>
      <c r="E2" s="134"/>
      <c r="F2" s="134"/>
      <c r="G2" s="134"/>
      <c r="H2" s="134"/>
      <c r="I2" s="134"/>
      <c r="N2" s="149" t="s">
        <v>294</v>
      </c>
      <c r="O2" s="150"/>
      <c r="P2" s="150"/>
      <c r="Q2" s="150"/>
      <c r="R2" s="150"/>
    </row>
    <row r="3" spans="2:24" ht="30" customHeight="1">
      <c r="B3" s="134"/>
      <c r="C3" s="134"/>
      <c r="D3" s="134"/>
      <c r="E3" s="134"/>
      <c r="F3" s="134"/>
      <c r="G3" s="134"/>
      <c r="H3" s="134"/>
      <c r="I3" s="134"/>
      <c r="N3" s="151" t="s">
        <v>295</v>
      </c>
      <c r="O3" s="152"/>
      <c r="P3" s="152"/>
      <c r="Q3" s="152"/>
      <c r="R3" s="153"/>
      <c r="S3" s="136"/>
      <c r="T3" s="137"/>
      <c r="W3" s="134"/>
      <c r="X3" s="134"/>
    </row>
    <row r="4" spans="2:24" ht="30" customHeight="1">
      <c r="B4" s="134"/>
      <c r="C4" s="134"/>
      <c r="D4" s="134"/>
      <c r="E4" s="134"/>
      <c r="F4" s="134"/>
      <c r="G4" s="134"/>
      <c r="H4" s="134"/>
      <c r="I4" s="134"/>
      <c r="N4" s="138"/>
      <c r="O4" s="139"/>
      <c r="P4" s="136"/>
      <c r="Q4" s="136"/>
      <c r="R4" s="136"/>
      <c r="S4" s="136"/>
      <c r="T4" s="137"/>
      <c r="W4" s="134"/>
    </row>
    <row r="5" spans="2:24" ht="30" customHeight="1">
      <c r="B5" s="134"/>
      <c r="C5" s="134"/>
      <c r="D5" s="134"/>
      <c r="E5" s="134"/>
      <c r="F5" s="134"/>
      <c r="G5" s="134"/>
      <c r="H5" s="134"/>
      <c r="I5" s="134"/>
      <c r="N5" s="138"/>
      <c r="O5" s="139"/>
      <c r="P5" s="136"/>
      <c r="Q5" s="136"/>
      <c r="R5" s="136"/>
      <c r="S5" s="136"/>
      <c r="T5" s="137"/>
      <c r="W5" s="134"/>
    </row>
    <row r="6" spans="2:24" ht="30" customHeight="1">
      <c r="B6" s="134"/>
      <c r="C6" s="134"/>
      <c r="D6" s="134"/>
      <c r="E6" s="134"/>
      <c r="F6" s="134"/>
      <c r="G6" s="134"/>
      <c r="H6" s="134"/>
      <c r="I6" s="134"/>
      <c r="N6" s="138"/>
      <c r="O6" s="139"/>
      <c r="P6" s="136"/>
      <c r="Q6" s="136"/>
      <c r="R6" s="136"/>
      <c r="S6" s="136"/>
      <c r="T6" s="137"/>
      <c r="W6" s="134"/>
      <c r="X6" s="134"/>
    </row>
    <row r="7" spans="2:24" ht="30" customHeight="1">
      <c r="B7" s="134"/>
      <c r="C7" s="134"/>
      <c r="D7" s="134"/>
      <c r="E7" s="134"/>
      <c r="F7" s="134"/>
      <c r="G7" s="134"/>
      <c r="H7" s="134"/>
      <c r="I7" s="134"/>
      <c r="N7" s="138"/>
      <c r="O7" s="139"/>
      <c r="P7" s="136"/>
      <c r="Q7" s="136"/>
      <c r="R7" s="136"/>
      <c r="T7" s="137"/>
      <c r="W7" s="134"/>
      <c r="X7" s="134"/>
    </row>
    <row r="8" spans="2:24" ht="30" customHeight="1">
      <c r="B8" s="134"/>
      <c r="C8" s="134"/>
      <c r="D8" s="134"/>
      <c r="E8" s="134"/>
      <c r="F8" s="134"/>
      <c r="G8" s="134"/>
      <c r="H8" s="134"/>
      <c r="I8" s="134"/>
      <c r="N8" s="138"/>
      <c r="O8" s="139"/>
      <c r="P8" s="136"/>
      <c r="Q8" s="136"/>
      <c r="R8" s="136"/>
      <c r="S8" s="137"/>
      <c r="T8" s="137"/>
      <c r="W8" s="134"/>
      <c r="X8" s="134"/>
    </row>
    <row r="9" spans="2:24" ht="30" customHeight="1">
      <c r="B9" s="140" t="s">
        <v>301</v>
      </c>
      <c r="C9" s="140"/>
      <c r="D9" s="140"/>
      <c r="E9" s="140"/>
      <c r="F9" s="140"/>
      <c r="G9" s="140"/>
      <c r="H9" s="140"/>
      <c r="I9" s="140"/>
      <c r="J9" s="140"/>
      <c r="K9" s="140"/>
      <c r="L9" s="140"/>
      <c r="N9" s="138"/>
      <c r="O9" s="139"/>
      <c r="P9" s="136"/>
      <c r="Q9" s="136"/>
      <c r="R9" s="136"/>
      <c r="S9" s="136"/>
      <c r="T9" s="137"/>
    </row>
    <row r="10" spans="2:24" ht="15" customHeight="1">
      <c r="B10" s="141"/>
      <c r="C10" s="142"/>
      <c r="D10" s="143"/>
      <c r="H10" s="137"/>
      <c r="I10" s="137"/>
      <c r="J10" s="137"/>
      <c r="K10" s="137"/>
      <c r="O10" s="142"/>
      <c r="P10" s="136"/>
      <c r="Q10" s="136"/>
      <c r="R10" s="136"/>
      <c r="S10" s="136"/>
      <c r="T10" s="137"/>
      <c r="W10" s="134"/>
    </row>
    <row r="11" spans="2:24" ht="30" customHeight="1" thickBot="1">
      <c r="B11" s="144" t="s">
        <v>296</v>
      </c>
      <c r="C11" s="145"/>
      <c r="D11" s="145"/>
      <c r="E11" s="145"/>
      <c r="F11" s="145"/>
      <c r="G11" s="145"/>
      <c r="H11" s="145"/>
      <c r="I11" s="145"/>
      <c r="J11" s="145"/>
      <c r="K11" s="145"/>
      <c r="L11" s="145"/>
      <c r="N11" s="144" t="s">
        <v>297</v>
      </c>
      <c r="O11" s="145"/>
      <c r="P11" s="145"/>
      <c r="Q11" s="145"/>
      <c r="R11" s="145"/>
      <c r="U11" s="134"/>
      <c r="V11" s="134"/>
      <c r="W11" s="134"/>
    </row>
    <row r="12" spans="2:24" ht="119.25" customHeight="1" thickBot="1">
      <c r="B12" s="154" t="s">
        <v>302</v>
      </c>
      <c r="C12" s="155"/>
      <c r="D12" s="155"/>
      <c r="E12" s="155"/>
      <c r="F12" s="155"/>
      <c r="G12" s="155"/>
      <c r="H12" s="155"/>
      <c r="I12" s="155"/>
      <c r="J12" s="155"/>
      <c r="K12" s="155"/>
      <c r="L12" s="156"/>
      <c r="N12" s="157" t="s">
        <v>298</v>
      </c>
      <c r="O12" s="158"/>
      <c r="P12" s="158"/>
      <c r="Q12" s="158"/>
      <c r="R12" s="159"/>
      <c r="S12" s="136"/>
      <c r="T12" s="137"/>
      <c r="W12" s="134"/>
    </row>
    <row r="13" spans="2:24" ht="15" customHeight="1">
      <c r="B13" s="141"/>
      <c r="C13" s="142"/>
      <c r="D13" s="143"/>
      <c r="H13" s="137"/>
      <c r="I13" s="137"/>
      <c r="J13" s="137"/>
      <c r="K13" s="137"/>
      <c r="N13" s="136"/>
      <c r="O13" s="136"/>
      <c r="P13" s="136"/>
      <c r="Q13" s="136"/>
      <c r="R13" s="136"/>
      <c r="S13" s="136"/>
      <c r="T13" s="136"/>
      <c r="U13" s="136"/>
      <c r="V13" s="134"/>
      <c r="W13" s="134"/>
    </row>
    <row r="14" spans="2:24" ht="30" customHeight="1">
      <c r="B14" s="134"/>
      <c r="C14" s="134"/>
      <c r="D14" s="134"/>
      <c r="E14" s="134"/>
      <c r="F14" s="134"/>
      <c r="G14" s="134"/>
      <c r="H14" s="134"/>
      <c r="I14" s="134"/>
      <c r="N14" s="144" t="s">
        <v>299</v>
      </c>
      <c r="O14" s="145"/>
      <c r="P14" s="145"/>
      <c r="Q14" s="145"/>
      <c r="R14" s="145"/>
      <c r="U14" s="134"/>
      <c r="V14" s="134"/>
      <c r="W14" s="134"/>
      <c r="X14" s="134"/>
    </row>
    <row r="15" spans="2:24" ht="107.45" customHeight="1" thickBot="1">
      <c r="B15" s="141"/>
      <c r="C15" s="142"/>
      <c r="D15" s="143"/>
      <c r="H15" s="137"/>
      <c r="I15" s="137"/>
      <c r="J15" s="137"/>
      <c r="K15" s="137"/>
      <c r="N15" s="157" t="s">
        <v>300</v>
      </c>
      <c r="O15" s="158"/>
      <c r="P15" s="158"/>
      <c r="Q15" s="158"/>
      <c r="R15" s="159"/>
      <c r="S15" s="136"/>
      <c r="T15" s="137"/>
      <c r="W15" s="134"/>
    </row>
    <row r="16" spans="2:24" ht="20.100000000000001" customHeight="1">
      <c r="X16" s="134"/>
    </row>
    <row r="17" spans="1:24" ht="30" customHeight="1">
      <c r="A17" s="137"/>
      <c r="B17" s="137"/>
      <c r="C17" s="137"/>
      <c r="D17" s="137"/>
      <c r="E17" s="137"/>
      <c r="F17" s="137"/>
      <c r="G17" s="137"/>
      <c r="H17" s="137"/>
      <c r="I17" s="137"/>
      <c r="J17" s="137"/>
      <c r="K17" s="137"/>
      <c r="L17" s="137"/>
      <c r="M17" s="137"/>
      <c r="N17" s="137"/>
      <c r="O17" s="137"/>
      <c r="P17" s="137"/>
      <c r="Q17" s="137"/>
      <c r="R17" s="137"/>
      <c r="S17" s="137"/>
      <c r="T17" s="137"/>
      <c r="X17" s="134"/>
    </row>
    <row r="18" spans="1:24" ht="30" customHeight="1">
      <c r="A18" s="137"/>
      <c r="B18" s="137"/>
      <c r="C18" s="137"/>
      <c r="D18" s="137"/>
      <c r="E18" s="137"/>
      <c r="F18" s="137"/>
      <c r="G18" s="137"/>
      <c r="H18" s="137"/>
      <c r="I18" s="137"/>
      <c r="J18" s="137"/>
      <c r="K18" s="137"/>
      <c r="L18" s="137"/>
      <c r="M18" s="137"/>
      <c r="N18" s="137"/>
      <c r="O18" s="137"/>
      <c r="P18" s="137"/>
      <c r="Q18" s="137"/>
      <c r="R18" s="137"/>
      <c r="S18" s="137"/>
      <c r="T18" s="137"/>
      <c r="X18" s="134"/>
    </row>
    <row r="19" spans="1:24" s="146" customFormat="1" ht="30" customHeight="1">
      <c r="N19" s="136"/>
      <c r="O19" s="136"/>
      <c r="P19" s="136"/>
      <c r="Q19" s="136"/>
      <c r="R19" s="136"/>
      <c r="S19" s="136"/>
      <c r="T19" s="136"/>
      <c r="U19" s="136"/>
      <c r="V19" s="134"/>
      <c r="W19" s="134"/>
      <c r="X19" s="134"/>
    </row>
    <row r="20" spans="1:24" ht="30" customHeight="1">
      <c r="A20" s="137"/>
      <c r="B20" s="137"/>
      <c r="C20" s="137"/>
      <c r="D20" s="137"/>
      <c r="E20" s="137"/>
      <c r="F20" s="137"/>
      <c r="G20" s="137"/>
      <c r="H20" s="137"/>
      <c r="I20" s="137"/>
      <c r="J20" s="137"/>
      <c r="K20" s="137"/>
      <c r="L20" s="137"/>
      <c r="M20" s="137"/>
      <c r="N20" s="137"/>
      <c r="O20" s="137"/>
      <c r="P20" s="137"/>
      <c r="Q20" s="137"/>
      <c r="R20" s="136"/>
      <c r="S20" s="136"/>
      <c r="T20" s="136"/>
    </row>
    <row r="21" spans="1:24" ht="30" customHeight="1">
      <c r="A21" s="137"/>
      <c r="B21" s="137"/>
      <c r="C21" s="137"/>
      <c r="D21" s="137"/>
      <c r="E21" s="137"/>
      <c r="F21" s="137"/>
      <c r="G21" s="137"/>
      <c r="H21" s="137"/>
      <c r="I21" s="137"/>
      <c r="J21" s="137"/>
      <c r="K21" s="137"/>
      <c r="L21" s="137"/>
      <c r="M21" s="137"/>
      <c r="N21" s="137"/>
      <c r="O21" s="137"/>
      <c r="P21" s="137"/>
      <c r="Q21" s="137"/>
      <c r="R21" s="136"/>
      <c r="S21" s="136"/>
      <c r="T21" s="136"/>
    </row>
    <row r="22" spans="1:24" ht="30" customHeight="1">
      <c r="A22" s="137"/>
      <c r="B22" s="137"/>
      <c r="C22" s="137"/>
      <c r="D22" s="137"/>
      <c r="E22" s="137"/>
      <c r="F22" s="137"/>
      <c r="G22" s="137"/>
      <c r="H22" s="137"/>
      <c r="I22" s="137"/>
      <c r="J22" s="137"/>
      <c r="K22" s="137"/>
      <c r="L22" s="137"/>
      <c r="M22" s="137"/>
    </row>
    <row r="23" spans="1:24" ht="30" customHeight="1">
      <c r="A23" s="137"/>
      <c r="B23" s="137"/>
      <c r="C23" s="137"/>
      <c r="D23" s="137"/>
      <c r="E23" s="137"/>
      <c r="F23" s="137"/>
      <c r="G23" s="137"/>
      <c r="H23" s="137"/>
      <c r="I23" s="137"/>
      <c r="J23" s="137"/>
      <c r="K23" s="137"/>
      <c r="L23" s="137"/>
      <c r="M23" s="137"/>
    </row>
    <row r="24" spans="1:24" ht="20.100000000000001" customHeight="1">
      <c r="A24" s="137"/>
      <c r="B24" s="137"/>
      <c r="C24" s="137"/>
      <c r="D24" s="137"/>
      <c r="E24" s="137"/>
      <c r="F24" s="137"/>
      <c r="G24" s="137"/>
      <c r="H24" s="137"/>
      <c r="I24" s="137"/>
      <c r="J24" s="137"/>
      <c r="K24" s="137"/>
      <c r="L24" s="137"/>
      <c r="M24" s="137"/>
      <c r="N24" s="137"/>
      <c r="O24" s="137"/>
      <c r="P24" s="137"/>
      <c r="Q24" s="137"/>
      <c r="R24" s="136"/>
      <c r="S24" s="136"/>
      <c r="T24" s="136"/>
    </row>
    <row r="25" spans="1:24" ht="30" customHeight="1">
      <c r="A25" s="137"/>
      <c r="B25" s="137"/>
      <c r="C25" s="137"/>
      <c r="D25" s="137"/>
      <c r="E25" s="137"/>
      <c r="F25" s="137"/>
      <c r="G25" s="137"/>
      <c r="H25" s="137"/>
      <c r="I25" s="137"/>
      <c r="J25" s="137"/>
      <c r="K25" s="137"/>
      <c r="L25" s="137"/>
      <c r="M25" s="137"/>
    </row>
    <row r="26" spans="1:24" ht="89.45" customHeight="1">
      <c r="A26" s="137"/>
      <c r="B26" s="137"/>
      <c r="C26" s="137"/>
      <c r="D26" s="137"/>
      <c r="E26" s="137"/>
      <c r="F26" s="137"/>
      <c r="G26" s="137"/>
      <c r="H26" s="137"/>
      <c r="I26" s="137"/>
      <c r="J26" s="137"/>
      <c r="K26" s="137"/>
      <c r="L26" s="137"/>
      <c r="M26" s="137"/>
      <c r="N26" s="137"/>
      <c r="O26" s="137"/>
      <c r="P26" s="137"/>
      <c r="Q26" s="137"/>
      <c r="R26" s="136"/>
      <c r="S26" s="136"/>
      <c r="T26" s="136"/>
    </row>
    <row r="28" spans="1:24" ht="30" customHeight="1">
      <c r="A28" s="137"/>
      <c r="B28" s="137"/>
      <c r="C28" s="137"/>
      <c r="D28" s="137"/>
      <c r="E28" s="137"/>
      <c r="F28" s="137"/>
      <c r="G28" s="137"/>
      <c r="H28" s="137"/>
      <c r="I28" s="137"/>
      <c r="J28" s="137"/>
      <c r="K28" s="137"/>
      <c r="L28" s="137"/>
      <c r="M28" s="137"/>
    </row>
    <row r="29" spans="1:24" ht="86.45" customHeight="1">
      <c r="A29" s="137"/>
      <c r="B29" s="137"/>
      <c r="C29" s="137"/>
      <c r="D29" s="137"/>
      <c r="E29" s="137"/>
      <c r="F29" s="137"/>
      <c r="G29" s="137"/>
      <c r="H29" s="137"/>
      <c r="I29" s="137"/>
      <c r="J29" s="137"/>
      <c r="K29" s="137"/>
      <c r="L29" s="137"/>
      <c r="M29" s="137"/>
    </row>
    <row r="30" spans="1:24" ht="20.100000000000001" customHeight="1">
      <c r="A30" s="137"/>
      <c r="B30" s="137"/>
      <c r="C30" s="137"/>
      <c r="D30" s="137"/>
      <c r="E30" s="137"/>
      <c r="F30" s="137"/>
      <c r="G30" s="137"/>
      <c r="H30" s="137"/>
      <c r="I30" s="137"/>
      <c r="J30" s="137"/>
      <c r="K30" s="137"/>
      <c r="L30" s="137"/>
      <c r="M30" s="137"/>
    </row>
    <row r="32" spans="1:24" ht="20.100000000000001" customHeight="1">
      <c r="B32" s="134"/>
      <c r="C32" s="134"/>
      <c r="D32" s="134"/>
      <c r="E32" s="134"/>
      <c r="F32" s="134"/>
      <c r="G32" s="134"/>
      <c r="H32" s="134"/>
      <c r="I32" s="134"/>
      <c r="P32" s="135"/>
      <c r="Q32" s="136"/>
      <c r="R32" s="136"/>
    </row>
    <row r="34" spans="2:20" ht="20.100000000000001" customHeight="1">
      <c r="B34" s="147"/>
      <c r="C34" s="142"/>
      <c r="H34" s="137"/>
      <c r="I34" s="137"/>
      <c r="J34" s="137"/>
      <c r="K34" s="137"/>
      <c r="M34" s="137"/>
      <c r="N34" s="137"/>
      <c r="O34" s="137"/>
      <c r="P34" s="137"/>
      <c r="Q34" s="137"/>
      <c r="R34" s="136"/>
      <c r="S34" s="136"/>
      <c r="T34" s="136"/>
    </row>
    <row r="35" spans="2:20" ht="20.100000000000001" customHeight="1">
      <c r="B35" s="141"/>
      <c r="C35" s="142"/>
      <c r="H35" s="137"/>
      <c r="I35" s="137"/>
      <c r="J35" s="137"/>
      <c r="K35" s="137"/>
      <c r="M35" s="137"/>
      <c r="N35" s="137"/>
      <c r="O35" s="137"/>
      <c r="P35" s="137"/>
      <c r="Q35" s="137"/>
      <c r="R35" s="136"/>
      <c r="S35" s="136"/>
      <c r="T35" s="136"/>
    </row>
    <row r="36" spans="2:20" ht="20.100000000000001" customHeight="1">
      <c r="B36" s="141"/>
      <c r="C36" s="142"/>
      <c r="H36" s="137"/>
      <c r="I36" s="137"/>
      <c r="J36" s="137"/>
      <c r="K36" s="137"/>
      <c r="M36" s="137"/>
      <c r="N36" s="137"/>
      <c r="O36" s="137"/>
      <c r="P36" s="137"/>
      <c r="Q36" s="137"/>
      <c r="R36" s="136"/>
      <c r="S36" s="136"/>
      <c r="T36" s="136"/>
    </row>
    <row r="37" spans="2:20" ht="20.100000000000001" customHeight="1">
      <c r="B37" s="141"/>
      <c r="C37" s="142"/>
      <c r="D37" s="143"/>
      <c r="H37" s="137"/>
      <c r="I37" s="137"/>
      <c r="J37" s="137"/>
      <c r="K37" s="137"/>
      <c r="M37" s="137"/>
      <c r="N37" s="137"/>
      <c r="O37" s="137"/>
      <c r="P37" s="137"/>
      <c r="Q37" s="137"/>
      <c r="R37" s="136"/>
      <c r="S37" s="136"/>
      <c r="T37" s="136"/>
    </row>
    <row r="1000" spans="648:648" ht="15">
      <c r="XX1000" s="148">
        <v>125713</v>
      </c>
    </row>
  </sheetData>
  <mergeCells count="5">
    <mergeCell ref="N2:R2"/>
    <mergeCell ref="N3:R3"/>
    <mergeCell ref="B12:L12"/>
    <mergeCell ref="N12:R12"/>
    <mergeCell ref="N15:R1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autoPageBreaks="0"/>
  </sheetPr>
  <dimension ref="A1:XX1000"/>
  <sheetViews>
    <sheetView showGridLines="0" zoomScale="115" zoomScaleNormal="115" workbookViewId="0">
      <selection activeCell="A5" sqref="A5"/>
    </sheetView>
  </sheetViews>
  <sheetFormatPr defaultColWidth="11.140625" defaultRowHeight="20.25" customHeight="1"/>
  <cols>
    <col min="1" max="1" width="136.42578125" style="1" customWidth="1"/>
    <col min="2" max="2" width="3.5703125" style="1" customWidth="1"/>
    <col min="3" max="16384" width="11.140625" style="1"/>
  </cols>
  <sheetData>
    <row r="1" spans="1:1" ht="39" customHeight="1">
      <c r="A1" s="130"/>
    </row>
    <row r="2" spans="1:1" s="33" customFormat="1" ht="75.75" customHeight="1">
      <c r="A2" s="125" t="s">
        <v>52</v>
      </c>
    </row>
    <row r="3" spans="1:1" ht="17.25" customHeight="1">
      <c r="A3" s="126"/>
    </row>
    <row r="4" spans="1:1" ht="22.5" hidden="1">
      <c r="A4" s="127"/>
    </row>
    <row r="5" spans="1:1" ht="173.25" customHeight="1">
      <c r="A5" s="128" t="s">
        <v>303</v>
      </c>
    </row>
    <row r="6" spans="1:1" ht="106.5" customHeight="1">
      <c r="A6" s="129"/>
    </row>
    <row r="1000" spans="648:648" ht="15.75">
      <c r="XX1000" s="148">
        <v>125713</v>
      </c>
    </row>
  </sheetData>
  <pageMargins left="0.7" right="0.7" top="0.75" bottom="0.75" header="0.3" footer="0.3"/>
  <pageSetup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F960F-A8BC-4C80-A330-3C230EBC57C4}">
  <dimension ref="A1:XX1000"/>
  <sheetViews>
    <sheetView zoomScaleNormal="100" workbookViewId="0">
      <selection activeCell="M13" sqref="M13"/>
    </sheetView>
  </sheetViews>
  <sheetFormatPr defaultRowHeight="15"/>
  <cols>
    <col min="2" max="2" width="4.42578125" customWidth="1"/>
  </cols>
  <sheetData>
    <row r="1" spans="1:16">
      <c r="A1" s="34"/>
      <c r="B1" s="34"/>
      <c r="C1" s="34"/>
      <c r="D1" s="34"/>
      <c r="E1" s="34"/>
      <c r="F1" s="34"/>
      <c r="G1" s="34"/>
      <c r="H1" s="34"/>
      <c r="I1" s="34"/>
      <c r="J1" s="34"/>
      <c r="K1" s="34"/>
      <c r="L1" s="34"/>
      <c r="M1" s="34"/>
      <c r="N1" s="34"/>
      <c r="O1" s="34"/>
      <c r="P1" s="34"/>
    </row>
    <row r="2" spans="1:16">
      <c r="A2" s="160" t="s">
        <v>41</v>
      </c>
      <c r="B2" s="160"/>
      <c r="C2" s="160"/>
      <c r="D2" s="160"/>
      <c r="E2" s="160"/>
      <c r="F2" s="160"/>
      <c r="G2" s="160"/>
      <c r="H2" s="160"/>
      <c r="I2" s="160"/>
      <c r="J2" s="160"/>
      <c r="K2" s="160"/>
      <c r="L2" s="160"/>
      <c r="M2" s="160"/>
      <c r="N2" s="160"/>
      <c r="O2" s="160"/>
      <c r="P2" s="160"/>
    </row>
    <row r="3" spans="1:16" ht="39.75" customHeight="1">
      <c r="A3" s="161"/>
      <c r="B3" s="161"/>
      <c r="C3" s="161"/>
      <c r="D3" s="161"/>
      <c r="E3" s="161"/>
      <c r="F3" s="161"/>
      <c r="G3" s="161"/>
      <c r="H3" s="161"/>
      <c r="I3" s="161"/>
      <c r="J3" s="161"/>
      <c r="K3" s="161"/>
      <c r="L3" s="161"/>
      <c r="M3" s="161"/>
      <c r="N3" s="161"/>
      <c r="O3" s="161"/>
      <c r="P3" s="161"/>
    </row>
    <row r="4" spans="1:16">
      <c r="A4" s="34"/>
      <c r="B4" s="34"/>
      <c r="C4" s="34"/>
      <c r="D4" s="34"/>
      <c r="E4" s="34"/>
      <c r="F4" s="34"/>
      <c r="G4" s="34"/>
      <c r="H4" s="34"/>
      <c r="I4" s="34"/>
      <c r="J4" s="34"/>
      <c r="K4" s="34"/>
      <c r="L4" s="34"/>
      <c r="M4" s="34"/>
      <c r="N4" s="34"/>
      <c r="O4" s="34"/>
      <c r="P4" s="34"/>
    </row>
    <row r="5" spans="1:16" ht="46.5">
      <c r="A5" s="89" t="s">
        <v>40</v>
      </c>
      <c r="B5" s="34"/>
      <c r="C5" s="34"/>
      <c r="D5" s="34"/>
      <c r="E5" s="49"/>
      <c r="F5" s="34"/>
      <c r="G5" s="34"/>
      <c r="H5" s="34"/>
      <c r="I5" s="34"/>
      <c r="J5" s="34"/>
      <c r="K5" s="34"/>
      <c r="L5" s="34"/>
      <c r="M5" s="34"/>
      <c r="N5" s="34"/>
      <c r="O5" s="34"/>
      <c r="P5" s="34"/>
    </row>
    <row r="6" spans="1:16">
      <c r="A6" s="34" t="s">
        <v>37</v>
      </c>
      <c r="B6" s="34"/>
      <c r="C6" s="34"/>
      <c r="D6" s="34"/>
      <c r="E6" s="34"/>
      <c r="F6" s="34"/>
      <c r="G6" s="34"/>
      <c r="H6" s="34"/>
      <c r="I6" s="34"/>
      <c r="J6" s="34"/>
      <c r="K6" s="34"/>
      <c r="L6" s="34"/>
      <c r="M6" s="34"/>
      <c r="N6" s="34"/>
      <c r="O6" s="34"/>
      <c r="P6" s="34"/>
    </row>
    <row r="7" spans="1:16">
      <c r="A7" s="34" t="s">
        <v>38</v>
      </c>
      <c r="B7" s="34"/>
      <c r="C7" s="34"/>
      <c r="D7" s="34"/>
      <c r="E7" s="34"/>
      <c r="F7" s="34"/>
      <c r="G7" s="34"/>
      <c r="H7" s="34"/>
      <c r="I7" s="34"/>
      <c r="J7" s="34"/>
      <c r="K7" s="34"/>
      <c r="L7" s="34"/>
      <c r="M7" s="34"/>
      <c r="N7" s="34"/>
      <c r="O7" s="34"/>
      <c r="P7" s="34"/>
    </row>
    <row r="8" spans="1:16">
      <c r="A8" s="34" t="s">
        <v>39</v>
      </c>
      <c r="B8" s="34"/>
      <c r="C8" s="34"/>
      <c r="D8" s="34"/>
      <c r="E8" s="34"/>
      <c r="F8" s="34"/>
      <c r="G8" s="34"/>
      <c r="H8" s="34"/>
      <c r="I8" s="34"/>
      <c r="J8" s="34"/>
      <c r="K8" s="34"/>
      <c r="L8" s="34"/>
      <c r="M8" s="34"/>
      <c r="N8" s="34"/>
      <c r="O8" s="34"/>
      <c r="P8" s="34"/>
    </row>
    <row r="9" spans="1:16">
      <c r="A9" s="34"/>
      <c r="B9" s="34"/>
      <c r="C9" s="34"/>
      <c r="D9" s="34"/>
      <c r="E9" s="34"/>
      <c r="F9" s="34"/>
      <c r="G9" s="34"/>
      <c r="H9" s="34"/>
      <c r="I9" s="34"/>
      <c r="J9" s="34"/>
      <c r="K9" s="34"/>
      <c r="L9" s="34"/>
      <c r="M9" s="34"/>
      <c r="N9" s="34"/>
      <c r="O9" s="34"/>
      <c r="P9" s="34"/>
    </row>
    <row r="10" spans="1:16">
      <c r="A10" s="34"/>
      <c r="B10" s="34"/>
      <c r="C10" s="34"/>
      <c r="D10" s="34"/>
      <c r="E10" s="34"/>
      <c r="F10" s="34"/>
      <c r="G10" s="34"/>
      <c r="H10" s="34"/>
      <c r="I10" s="34"/>
      <c r="J10" s="34"/>
      <c r="K10" s="34"/>
      <c r="L10" s="34"/>
      <c r="M10" s="34"/>
      <c r="N10" s="34"/>
      <c r="O10" s="34"/>
      <c r="P10" s="34"/>
    </row>
    <row r="11" spans="1:16">
      <c r="A11" s="34"/>
      <c r="B11" s="35"/>
      <c r="C11" s="35"/>
      <c r="D11" s="35"/>
      <c r="E11" s="34"/>
      <c r="F11" s="34"/>
      <c r="G11" s="34"/>
      <c r="H11" s="34"/>
      <c r="I11" s="34"/>
      <c r="J11" s="34"/>
      <c r="K11" s="34"/>
      <c r="L11" s="34"/>
      <c r="M11" s="34"/>
      <c r="N11" s="34"/>
      <c r="O11" s="34"/>
      <c r="P11" s="34"/>
    </row>
    <row r="12" spans="1:16">
      <c r="A12" s="34"/>
      <c r="B12" s="34"/>
      <c r="C12" s="34"/>
      <c r="D12" s="34"/>
      <c r="E12" s="34"/>
      <c r="F12" s="34"/>
      <c r="G12" s="34"/>
      <c r="H12" s="34"/>
      <c r="I12" s="34"/>
      <c r="J12" s="34"/>
      <c r="K12" s="34"/>
      <c r="L12" s="34"/>
      <c r="M12" s="34"/>
      <c r="N12" s="34"/>
      <c r="O12" s="34"/>
      <c r="P12" s="34"/>
    </row>
    <row r="13" spans="1:16">
      <c r="A13" s="34"/>
      <c r="B13" s="34"/>
      <c r="C13" s="34"/>
      <c r="D13" s="34"/>
      <c r="E13" s="34"/>
      <c r="F13" s="34"/>
      <c r="G13" s="34"/>
      <c r="H13" s="34"/>
      <c r="I13" s="34"/>
      <c r="J13" s="34"/>
      <c r="K13" s="34"/>
      <c r="L13" s="34"/>
      <c r="M13" s="34"/>
      <c r="N13" s="34"/>
      <c r="O13" s="34"/>
      <c r="P13" s="34"/>
    </row>
    <row r="14" spans="1:16" ht="46.5">
      <c r="A14" s="89"/>
      <c r="B14" s="34"/>
      <c r="C14" s="34"/>
      <c r="D14" s="34"/>
      <c r="E14" s="34"/>
      <c r="F14" s="34"/>
      <c r="G14" s="34"/>
      <c r="H14" s="34"/>
      <c r="I14" s="34"/>
      <c r="J14" s="34"/>
      <c r="K14" s="34"/>
      <c r="L14" s="34"/>
      <c r="M14" s="34"/>
      <c r="N14" s="34"/>
      <c r="O14" s="34"/>
      <c r="P14" s="34"/>
    </row>
    <row r="15" spans="1:16">
      <c r="A15" s="34"/>
      <c r="B15" s="34"/>
      <c r="C15" s="34"/>
      <c r="D15" s="34"/>
      <c r="E15" s="34"/>
      <c r="F15" s="34"/>
      <c r="G15" s="34"/>
      <c r="H15" s="34"/>
      <c r="I15" s="34"/>
      <c r="J15" s="34"/>
      <c r="K15" s="34"/>
      <c r="L15" s="34"/>
      <c r="M15" s="34"/>
      <c r="N15" s="34"/>
      <c r="O15" s="34"/>
      <c r="P15" s="34"/>
    </row>
    <row r="16" spans="1:16">
      <c r="A16" s="34"/>
      <c r="B16" s="34"/>
      <c r="C16" s="34"/>
      <c r="D16" s="34"/>
      <c r="E16" s="34"/>
      <c r="F16" s="34"/>
      <c r="G16" s="34"/>
      <c r="H16" s="34"/>
      <c r="I16" s="34"/>
      <c r="J16" s="34"/>
      <c r="K16" s="34"/>
      <c r="L16" s="34"/>
      <c r="M16" s="34"/>
      <c r="N16" s="34"/>
      <c r="O16" s="34"/>
      <c r="P16" s="34"/>
    </row>
    <row r="17" spans="1:16">
      <c r="A17" s="34"/>
      <c r="B17" s="34"/>
      <c r="C17" s="35"/>
      <c r="D17" s="34"/>
      <c r="E17" s="34"/>
      <c r="F17" s="34"/>
      <c r="G17" s="34"/>
      <c r="H17" s="34"/>
      <c r="I17" s="34"/>
      <c r="J17" s="34"/>
      <c r="K17" s="34"/>
      <c r="L17" s="34"/>
      <c r="M17" s="34"/>
      <c r="N17" s="34"/>
      <c r="O17" s="34"/>
      <c r="P17" s="34"/>
    </row>
    <row r="18" spans="1:16">
      <c r="A18" s="34"/>
      <c r="B18" s="34"/>
      <c r="C18" s="34"/>
      <c r="D18" s="34"/>
      <c r="E18" s="34"/>
      <c r="F18" s="34"/>
      <c r="G18" s="34"/>
      <c r="H18" s="34"/>
      <c r="I18" s="34"/>
      <c r="J18" s="34"/>
      <c r="K18" s="34"/>
      <c r="L18" s="34"/>
      <c r="M18" s="34"/>
      <c r="N18" s="34"/>
      <c r="O18" s="34"/>
      <c r="P18" s="34"/>
    </row>
    <row r="19" spans="1:16">
      <c r="A19" s="34"/>
      <c r="B19" s="34"/>
      <c r="C19" s="34"/>
      <c r="D19" s="34"/>
      <c r="E19" s="34"/>
      <c r="F19" s="34"/>
      <c r="G19" s="34"/>
      <c r="H19" s="34"/>
      <c r="I19" s="34"/>
      <c r="J19" s="34"/>
      <c r="K19" s="34"/>
      <c r="L19" s="34"/>
      <c r="M19" s="34"/>
      <c r="N19" s="34"/>
      <c r="O19" s="34"/>
      <c r="P19" s="34"/>
    </row>
    <row r="20" spans="1:16">
      <c r="A20" s="34"/>
      <c r="B20" s="34"/>
      <c r="C20" s="34"/>
      <c r="D20" s="34"/>
      <c r="E20" s="34"/>
      <c r="F20" s="34"/>
      <c r="G20" s="34"/>
      <c r="H20" s="34"/>
      <c r="I20" s="34"/>
      <c r="J20" s="34"/>
      <c r="K20" s="34"/>
      <c r="L20" s="34"/>
      <c r="M20" s="34"/>
      <c r="N20" s="34"/>
      <c r="O20" s="34"/>
      <c r="P20" s="34"/>
    </row>
    <row r="21" spans="1:16" ht="18.75">
      <c r="A21" s="34"/>
      <c r="B21" s="34"/>
      <c r="C21" s="34"/>
      <c r="D21" s="34"/>
      <c r="E21" s="49"/>
      <c r="F21" s="34"/>
      <c r="G21" s="34"/>
      <c r="H21" s="34"/>
      <c r="I21" s="34"/>
      <c r="J21" s="34"/>
      <c r="K21" s="34"/>
      <c r="L21" s="34"/>
      <c r="M21" s="34"/>
      <c r="N21" s="34"/>
      <c r="O21" s="34"/>
      <c r="P21" s="34"/>
    </row>
    <row r="22" spans="1:16" ht="21">
      <c r="A22" s="34"/>
      <c r="B22" s="34"/>
      <c r="C22" s="34"/>
      <c r="D22" s="34"/>
      <c r="E22" s="36"/>
      <c r="F22" s="34"/>
      <c r="G22" s="34"/>
      <c r="H22" s="34"/>
      <c r="I22" s="34"/>
      <c r="J22" s="34"/>
      <c r="K22" s="34"/>
      <c r="L22" s="34"/>
      <c r="M22" s="34"/>
      <c r="N22" s="34"/>
      <c r="O22" s="34"/>
      <c r="P22" s="34"/>
    </row>
    <row r="23" spans="1:16">
      <c r="A23" s="34"/>
      <c r="B23" s="34"/>
      <c r="C23" s="34"/>
      <c r="D23" s="34"/>
      <c r="E23" s="34"/>
      <c r="F23" s="34"/>
      <c r="G23" s="34"/>
      <c r="H23" s="34"/>
      <c r="I23" s="34"/>
      <c r="J23" s="34"/>
      <c r="K23" s="34"/>
      <c r="L23" s="34"/>
      <c r="M23" s="34"/>
      <c r="N23" s="34"/>
      <c r="O23" s="34"/>
      <c r="P23" s="34"/>
    </row>
    <row r="24" spans="1:16">
      <c r="A24" s="34"/>
      <c r="B24" s="34"/>
      <c r="C24" s="34"/>
      <c r="D24" s="34"/>
      <c r="E24" s="34"/>
      <c r="F24" s="34"/>
      <c r="G24" s="34"/>
      <c r="H24" s="34"/>
      <c r="I24" s="34"/>
      <c r="J24" s="34"/>
      <c r="K24" s="34"/>
      <c r="L24" s="34"/>
      <c r="M24" s="34"/>
      <c r="N24" s="34"/>
      <c r="O24" s="34"/>
      <c r="P24" s="34"/>
    </row>
    <row r="25" spans="1:16">
      <c r="A25" s="34"/>
      <c r="B25" s="34"/>
      <c r="C25" s="34"/>
      <c r="D25" s="34"/>
      <c r="E25" s="34"/>
      <c r="F25" s="34"/>
      <c r="G25" s="34"/>
      <c r="H25" s="34"/>
      <c r="I25" s="34"/>
      <c r="J25" s="34"/>
      <c r="K25" s="34"/>
      <c r="L25" s="34"/>
      <c r="M25" s="34"/>
      <c r="N25" s="34"/>
      <c r="O25" s="34"/>
      <c r="P25" s="34"/>
    </row>
    <row r="1000" spans="648:648" ht="15.75">
      <c r="XX1000" s="148">
        <v>125713</v>
      </c>
    </row>
  </sheetData>
  <mergeCells count="1">
    <mergeCell ref="A2:P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135A3D-2EB3-4076-93C0-07EF8E46A43A}">
  <sheetPr>
    <tabColor theme="5" tint="0.79998168889431442"/>
  </sheetPr>
  <dimension ref="A1:XX1000"/>
  <sheetViews>
    <sheetView topLeftCell="A5" zoomScale="85" zoomScaleNormal="85" workbookViewId="0">
      <selection activeCell="D26" sqref="D26:H29"/>
    </sheetView>
  </sheetViews>
  <sheetFormatPr defaultRowHeight="15"/>
  <cols>
    <col min="2" max="2" width="4.42578125" customWidth="1"/>
    <col min="16" max="16" width="58.7109375" customWidth="1"/>
    <col min="18" max="18" width="33.7109375" customWidth="1"/>
    <col min="19" max="19" width="26.140625" customWidth="1"/>
  </cols>
  <sheetData>
    <row r="1" spans="1:19">
      <c r="A1" s="34"/>
      <c r="B1" s="34"/>
      <c r="C1" s="34"/>
      <c r="D1" s="34"/>
      <c r="E1" s="34"/>
      <c r="F1" s="34"/>
      <c r="G1" s="34"/>
      <c r="H1" s="34"/>
      <c r="I1" s="34"/>
      <c r="J1" s="34"/>
      <c r="K1" s="34"/>
      <c r="L1" s="34"/>
      <c r="M1" s="34"/>
      <c r="N1" s="34"/>
      <c r="O1" s="34"/>
      <c r="P1" s="34"/>
    </row>
    <row r="2" spans="1:19">
      <c r="A2" s="160" t="s">
        <v>55</v>
      </c>
      <c r="B2" s="160"/>
      <c r="C2" s="160"/>
      <c r="D2" s="160"/>
      <c r="E2" s="160"/>
      <c r="F2" s="160"/>
      <c r="G2" s="160"/>
      <c r="H2" s="160"/>
      <c r="I2" s="160"/>
      <c r="J2" s="160"/>
      <c r="K2" s="160"/>
      <c r="L2" s="160"/>
      <c r="M2" s="160"/>
      <c r="N2" s="160"/>
      <c r="O2" s="160"/>
      <c r="P2" s="160"/>
    </row>
    <row r="3" spans="1:19" ht="39.75" customHeight="1">
      <c r="A3" s="161"/>
      <c r="B3" s="161"/>
      <c r="C3" s="161"/>
      <c r="D3" s="161"/>
      <c r="E3" s="161"/>
      <c r="F3" s="161"/>
      <c r="G3" s="161"/>
      <c r="H3" s="161"/>
      <c r="I3" s="161"/>
      <c r="J3" s="161"/>
      <c r="K3" s="161"/>
      <c r="L3" s="161"/>
      <c r="M3" s="161"/>
      <c r="N3" s="161"/>
      <c r="O3" s="161"/>
      <c r="P3" s="161"/>
      <c r="R3" s="162" t="s">
        <v>164</v>
      </c>
      <c r="S3" s="162"/>
    </row>
    <row r="4" spans="1:19">
      <c r="A4" s="34"/>
      <c r="B4" s="34"/>
      <c r="C4" s="34"/>
      <c r="D4" s="34"/>
      <c r="E4" s="34"/>
      <c r="F4" s="34"/>
      <c r="G4" s="34"/>
      <c r="H4" s="34"/>
      <c r="I4" s="34"/>
      <c r="J4" s="34"/>
      <c r="K4" s="34"/>
      <c r="L4" s="34"/>
      <c r="M4" s="34"/>
      <c r="N4" s="34"/>
      <c r="O4" s="34"/>
      <c r="P4" s="34"/>
      <c r="R4" s="162"/>
      <c r="S4" s="162"/>
    </row>
    <row r="5" spans="1:19" ht="15.75">
      <c r="A5" s="34"/>
      <c r="B5" s="34"/>
      <c r="C5" s="34"/>
      <c r="D5" s="34"/>
      <c r="E5" s="34"/>
      <c r="F5" s="34"/>
      <c r="G5" s="34"/>
      <c r="H5" s="34"/>
      <c r="I5" s="34"/>
      <c r="J5" s="34"/>
      <c r="K5" s="34"/>
      <c r="L5" s="34"/>
      <c r="M5" s="34"/>
      <c r="N5" s="34"/>
      <c r="O5" s="34"/>
      <c r="P5" s="34"/>
      <c r="R5" s="116" t="s">
        <v>152</v>
      </c>
      <c r="S5" s="116" t="s">
        <v>153</v>
      </c>
    </row>
    <row r="6" spans="1:19" ht="21">
      <c r="A6" s="34"/>
      <c r="B6" s="34"/>
      <c r="C6" s="131" t="s">
        <v>288</v>
      </c>
      <c r="D6" s="34"/>
      <c r="E6" s="34"/>
      <c r="F6" s="34"/>
      <c r="G6" s="34"/>
      <c r="H6" s="34"/>
      <c r="I6" s="34"/>
      <c r="J6" s="34"/>
      <c r="K6" s="34"/>
      <c r="L6" s="34"/>
      <c r="M6" s="34"/>
      <c r="N6" s="34"/>
      <c r="O6" s="34"/>
      <c r="P6" s="34"/>
      <c r="R6" s="117" t="s">
        <v>154</v>
      </c>
      <c r="S6" s="117" t="s">
        <v>155</v>
      </c>
    </row>
    <row r="7" spans="1:19" ht="21">
      <c r="A7" s="34"/>
      <c r="B7" s="34"/>
      <c r="C7" s="90"/>
      <c r="D7" s="34"/>
      <c r="E7" s="94"/>
      <c r="F7" s="34"/>
      <c r="G7" s="34"/>
      <c r="H7" s="34"/>
      <c r="I7" s="34"/>
      <c r="J7" s="34"/>
      <c r="K7" s="34"/>
      <c r="L7" s="34"/>
      <c r="M7" s="34"/>
      <c r="N7" s="34"/>
      <c r="O7" s="34"/>
      <c r="P7" s="34"/>
      <c r="R7" s="117" t="s">
        <v>156</v>
      </c>
      <c r="S7" s="117" t="s">
        <v>157</v>
      </c>
    </row>
    <row r="8" spans="1:19" ht="21">
      <c r="A8" s="34"/>
      <c r="B8" s="34"/>
      <c r="C8" s="171" t="s">
        <v>307</v>
      </c>
      <c r="D8" s="172"/>
      <c r="E8" s="172"/>
      <c r="F8" s="172"/>
      <c r="G8" s="172"/>
      <c r="H8" s="172"/>
      <c r="I8" s="172"/>
      <c r="J8" s="172"/>
      <c r="K8" s="172"/>
      <c r="L8" s="172"/>
      <c r="M8" s="34"/>
      <c r="N8" s="34"/>
      <c r="O8" s="34"/>
      <c r="P8" s="34"/>
      <c r="R8" s="117" t="s">
        <v>158</v>
      </c>
      <c r="S8" s="117" t="s">
        <v>159</v>
      </c>
    </row>
    <row r="9" spans="1:19" ht="15.75">
      <c r="A9" s="34"/>
      <c r="B9" s="34"/>
      <c r="C9" s="34"/>
      <c r="D9" s="34"/>
      <c r="E9" s="34"/>
      <c r="F9" s="34"/>
      <c r="G9" s="34"/>
      <c r="H9" s="34"/>
      <c r="I9" s="34"/>
      <c r="J9" s="34"/>
      <c r="K9" s="34"/>
      <c r="L9" s="34"/>
      <c r="M9" s="34"/>
      <c r="N9" s="34"/>
      <c r="O9" s="34"/>
      <c r="P9" s="34"/>
      <c r="R9" s="117" t="s">
        <v>160</v>
      </c>
      <c r="S9" s="117" t="s">
        <v>161</v>
      </c>
    </row>
    <row r="10" spans="1:19" ht="15.75">
      <c r="A10" s="34"/>
      <c r="B10" s="34"/>
      <c r="C10" s="34"/>
      <c r="D10" s="34"/>
      <c r="E10" s="34"/>
      <c r="F10" s="34"/>
      <c r="G10" s="34"/>
      <c r="H10" s="34"/>
      <c r="I10" s="34"/>
      <c r="J10" s="34"/>
      <c r="K10" s="34"/>
      <c r="L10" s="34"/>
      <c r="M10" s="34"/>
      <c r="N10" s="34"/>
      <c r="O10" s="34"/>
      <c r="P10" s="34"/>
      <c r="R10" s="117" t="s">
        <v>162</v>
      </c>
      <c r="S10" s="117" t="s">
        <v>163</v>
      </c>
    </row>
    <row r="11" spans="1:19">
      <c r="A11" s="34"/>
      <c r="B11" s="34"/>
      <c r="C11" s="34"/>
      <c r="D11" s="34"/>
      <c r="E11" s="34"/>
      <c r="F11" s="34"/>
      <c r="G11" s="34"/>
      <c r="H11" s="34"/>
      <c r="I11" s="34"/>
      <c r="J11" s="34"/>
      <c r="K11" s="34"/>
      <c r="L11" s="34"/>
      <c r="M11" s="34"/>
      <c r="N11" s="34"/>
      <c r="O11" s="34"/>
      <c r="P11" s="34"/>
    </row>
    <row r="12" spans="1:19" ht="18.75">
      <c r="A12" s="34"/>
      <c r="B12" s="118" t="s">
        <v>270</v>
      </c>
      <c r="C12" s="52" t="s">
        <v>57</v>
      </c>
      <c r="D12" s="51"/>
      <c r="E12" s="51"/>
      <c r="F12" s="51"/>
      <c r="G12" s="51"/>
      <c r="H12" s="51"/>
      <c r="I12" s="34"/>
      <c r="J12" s="34"/>
      <c r="K12" s="34"/>
      <c r="L12" s="34"/>
      <c r="M12" s="34"/>
      <c r="N12" s="34"/>
      <c r="O12" s="34"/>
      <c r="P12" s="34"/>
    </row>
    <row r="13" spans="1:19" ht="18.75">
      <c r="A13" s="34"/>
      <c r="B13" s="118" t="s">
        <v>270</v>
      </c>
      <c r="C13" s="52" t="s">
        <v>286</v>
      </c>
      <c r="D13" s="51"/>
      <c r="E13" s="51"/>
      <c r="F13" s="51"/>
      <c r="G13" s="51"/>
      <c r="H13" s="51"/>
      <c r="I13" s="34"/>
      <c r="J13" s="34"/>
      <c r="K13" s="34"/>
      <c r="L13" s="34"/>
      <c r="M13" s="34"/>
      <c r="N13" s="34"/>
      <c r="O13" s="34"/>
      <c r="P13" s="34"/>
    </row>
    <row r="14" spans="1:19" ht="18.75">
      <c r="A14" s="34"/>
      <c r="B14" s="118" t="s">
        <v>270</v>
      </c>
      <c r="C14" s="52" t="s">
        <v>165</v>
      </c>
      <c r="D14" s="34"/>
      <c r="E14" s="34"/>
      <c r="F14" s="34"/>
      <c r="G14" s="34"/>
      <c r="H14" s="34"/>
      <c r="I14" s="34"/>
      <c r="J14" s="34"/>
      <c r="K14" s="34"/>
      <c r="L14" s="34"/>
      <c r="M14" s="34"/>
      <c r="N14" s="34"/>
      <c r="O14" s="34"/>
      <c r="P14" s="34"/>
    </row>
    <row r="15" spans="1:19" ht="18.75">
      <c r="A15" s="34"/>
      <c r="B15" s="118" t="s">
        <v>270</v>
      </c>
      <c r="C15" s="52" t="s">
        <v>147</v>
      </c>
      <c r="D15" s="34"/>
      <c r="E15" s="34"/>
      <c r="F15" s="34"/>
      <c r="G15" s="34"/>
      <c r="H15" s="34"/>
      <c r="I15" s="34"/>
      <c r="J15" s="34"/>
      <c r="K15" s="34"/>
      <c r="L15" s="34"/>
      <c r="M15" s="34"/>
      <c r="N15" s="34"/>
      <c r="O15" s="34"/>
      <c r="P15" s="34"/>
    </row>
    <row r="16" spans="1:19" ht="18.75">
      <c r="A16" s="34"/>
      <c r="B16" s="52"/>
      <c r="C16" s="52"/>
      <c r="D16" s="34"/>
      <c r="E16" s="34"/>
      <c r="F16" s="34"/>
      <c r="G16" s="34"/>
      <c r="H16" s="34"/>
      <c r="I16" s="34"/>
      <c r="J16" s="34"/>
      <c r="K16" s="34"/>
      <c r="L16" s="34"/>
      <c r="M16" s="34"/>
      <c r="N16" s="34"/>
      <c r="O16" s="34"/>
      <c r="P16" s="34"/>
    </row>
    <row r="17" spans="1:16" ht="29.25" customHeight="1">
      <c r="A17" s="34"/>
      <c r="B17" s="38"/>
      <c r="C17" s="37"/>
      <c r="D17" s="34"/>
      <c r="E17" s="34"/>
      <c r="F17" s="34"/>
      <c r="G17" s="34"/>
      <c r="H17" s="34"/>
      <c r="I17" s="34"/>
      <c r="J17" s="34"/>
      <c r="K17" s="34"/>
      <c r="L17" s="34"/>
      <c r="M17" s="34"/>
      <c r="N17" s="34"/>
      <c r="O17" s="34"/>
      <c r="P17" s="34"/>
    </row>
    <row r="18" spans="1:16" ht="14.25" customHeight="1"/>
    <row r="19" spans="1:16" ht="18.75">
      <c r="C19" s="88" t="s">
        <v>58</v>
      </c>
    </row>
    <row r="20" spans="1:16" ht="18.75">
      <c r="C20" s="88" t="s">
        <v>59</v>
      </c>
    </row>
    <row r="22" spans="1:16">
      <c r="C22" t="s">
        <v>149</v>
      </c>
    </row>
    <row r="24" spans="1:16" ht="15" customHeight="1">
      <c r="A24" s="34"/>
      <c r="B24" s="34"/>
      <c r="C24" s="34"/>
      <c r="D24" s="34"/>
      <c r="E24" s="34"/>
      <c r="F24" s="34"/>
      <c r="G24" s="34"/>
      <c r="H24" s="34"/>
      <c r="I24" s="34"/>
      <c r="J24" s="34"/>
      <c r="K24" s="34"/>
      <c r="L24" s="34"/>
      <c r="M24" s="34"/>
      <c r="N24" s="34"/>
      <c r="O24" s="34"/>
      <c r="P24" s="34"/>
    </row>
    <row r="25" spans="1:16" ht="21" customHeight="1">
      <c r="A25" s="34"/>
      <c r="B25" s="34"/>
      <c r="C25" s="90" t="s">
        <v>150</v>
      </c>
      <c r="D25" s="34"/>
      <c r="E25" s="34"/>
      <c r="F25" s="34"/>
      <c r="G25" s="34"/>
      <c r="H25" s="34"/>
      <c r="I25" s="34"/>
      <c r="J25" s="34"/>
      <c r="K25" s="34"/>
      <c r="L25" s="34"/>
      <c r="M25" s="34"/>
      <c r="N25" s="34"/>
      <c r="O25" s="34"/>
      <c r="P25" s="34"/>
    </row>
    <row r="26" spans="1:16">
      <c r="A26" s="34"/>
      <c r="B26" s="34"/>
      <c r="C26" s="34"/>
      <c r="D26" s="34"/>
      <c r="E26" s="34"/>
      <c r="F26" s="34"/>
      <c r="G26" s="34"/>
      <c r="H26" s="34"/>
      <c r="I26" s="34"/>
      <c r="J26" s="34"/>
      <c r="K26" s="34"/>
      <c r="L26" s="34"/>
      <c r="M26" s="34"/>
      <c r="N26" s="34"/>
      <c r="O26" s="34"/>
      <c r="P26" s="34"/>
    </row>
    <row r="27" spans="1:16">
      <c r="A27" s="34"/>
      <c r="B27" s="34"/>
      <c r="C27" s="34"/>
      <c r="D27" s="34"/>
      <c r="E27" s="34"/>
      <c r="F27" s="34"/>
      <c r="G27" s="34"/>
      <c r="H27" s="34"/>
      <c r="I27" s="34"/>
      <c r="J27" s="34"/>
      <c r="K27" s="34"/>
      <c r="L27" s="34"/>
      <c r="M27" s="34"/>
      <c r="N27" s="34"/>
      <c r="O27" s="34"/>
      <c r="P27" s="34"/>
    </row>
    <row r="28" spans="1:16" ht="18.75">
      <c r="A28" s="34"/>
      <c r="B28" s="34"/>
      <c r="C28" s="53" t="s">
        <v>148</v>
      </c>
      <c r="D28" s="34"/>
      <c r="E28" s="49"/>
      <c r="F28" s="34"/>
      <c r="G28" s="34"/>
      <c r="H28" s="34"/>
      <c r="I28" s="34"/>
      <c r="J28" s="34"/>
      <c r="K28" s="34"/>
      <c r="L28" s="34"/>
      <c r="M28" s="34"/>
      <c r="N28" s="34"/>
      <c r="O28" s="34"/>
      <c r="P28" s="34"/>
    </row>
    <row r="29" spans="1:16" ht="21">
      <c r="A29" s="34"/>
      <c r="B29" s="34"/>
      <c r="C29" s="34"/>
      <c r="D29" s="34"/>
      <c r="E29" s="36"/>
      <c r="F29" s="34"/>
      <c r="G29" s="34"/>
      <c r="H29" s="34"/>
      <c r="I29" s="34"/>
      <c r="J29" s="34"/>
      <c r="K29" s="34"/>
      <c r="L29" s="34"/>
      <c r="M29" s="34"/>
      <c r="N29" s="34"/>
      <c r="O29" s="34"/>
      <c r="P29" s="34"/>
    </row>
    <row r="30" spans="1:16">
      <c r="A30" s="34"/>
      <c r="B30" s="34"/>
      <c r="C30" s="34"/>
      <c r="D30" s="34"/>
      <c r="E30" s="34"/>
      <c r="F30" s="34"/>
      <c r="G30" s="34"/>
      <c r="H30" s="34"/>
      <c r="I30" s="34"/>
      <c r="J30" s="34"/>
      <c r="K30" s="34"/>
      <c r="L30" s="34"/>
      <c r="M30" s="34"/>
      <c r="N30" s="34"/>
      <c r="O30" s="34"/>
      <c r="P30" s="34"/>
    </row>
    <row r="31" spans="1:16">
      <c r="A31" s="34"/>
      <c r="B31" s="34"/>
      <c r="C31" s="34"/>
      <c r="D31" s="34"/>
      <c r="E31" s="34"/>
      <c r="F31" s="34"/>
      <c r="G31" s="34"/>
      <c r="H31" s="34"/>
      <c r="I31" s="34"/>
      <c r="J31" s="34"/>
      <c r="K31" s="34"/>
      <c r="L31" s="34"/>
      <c r="M31" s="34"/>
      <c r="N31" s="34"/>
      <c r="O31" s="34"/>
      <c r="P31" s="34"/>
    </row>
    <row r="32" spans="1:16" ht="43.5" customHeight="1">
      <c r="A32" s="34"/>
      <c r="B32" s="34"/>
      <c r="C32" s="34"/>
      <c r="D32" s="34"/>
      <c r="E32" s="34"/>
      <c r="F32" s="34"/>
      <c r="G32" s="34"/>
      <c r="H32" s="34"/>
      <c r="I32" s="34"/>
      <c r="J32" s="34"/>
      <c r="K32" s="34"/>
      <c r="L32" s="34"/>
      <c r="M32" s="34"/>
      <c r="N32" s="34"/>
      <c r="O32" s="34"/>
      <c r="P32" s="34"/>
    </row>
    <row r="33" spans="1:16">
      <c r="A33" s="34"/>
      <c r="B33" s="34"/>
      <c r="C33" s="34"/>
      <c r="D33" s="34"/>
      <c r="E33" s="34"/>
      <c r="F33" s="34"/>
      <c r="G33" s="34"/>
      <c r="H33" s="34"/>
      <c r="I33" s="34"/>
      <c r="J33" s="34"/>
      <c r="K33" s="34"/>
      <c r="L33" s="34"/>
      <c r="M33" s="34"/>
      <c r="N33" s="34"/>
      <c r="O33" s="34"/>
      <c r="P33" s="34"/>
    </row>
    <row r="34" spans="1:16" ht="15.75">
      <c r="A34" s="34"/>
      <c r="B34" s="34"/>
      <c r="C34" s="53" t="s">
        <v>166</v>
      </c>
      <c r="D34" s="34"/>
      <c r="E34" s="34"/>
      <c r="F34" s="34"/>
      <c r="G34" s="34"/>
      <c r="H34" s="34"/>
      <c r="I34" s="34"/>
      <c r="J34" s="34"/>
      <c r="K34" s="34"/>
      <c r="L34" s="34"/>
      <c r="M34" s="34"/>
      <c r="N34" s="34"/>
      <c r="O34" s="34"/>
      <c r="P34" s="34"/>
    </row>
    <row r="35" spans="1:16">
      <c r="A35" s="34"/>
      <c r="B35" s="34"/>
      <c r="C35" s="34"/>
      <c r="D35" s="34"/>
      <c r="E35" s="34"/>
      <c r="F35" s="34"/>
      <c r="G35" s="34"/>
      <c r="H35" s="34"/>
      <c r="I35" s="34"/>
      <c r="J35" s="34"/>
      <c r="K35" s="34"/>
      <c r="L35" s="34"/>
      <c r="M35" s="34"/>
      <c r="N35" s="34"/>
      <c r="O35" s="34"/>
      <c r="P35" s="34"/>
    </row>
    <row r="36" spans="1:16">
      <c r="A36" s="34"/>
      <c r="B36" s="34"/>
      <c r="C36" s="34"/>
      <c r="D36" s="34"/>
      <c r="E36" s="34"/>
      <c r="F36" s="34"/>
      <c r="G36" s="34"/>
      <c r="H36" s="34"/>
      <c r="I36" s="34"/>
      <c r="J36" s="34"/>
      <c r="K36" s="34"/>
      <c r="L36" s="34"/>
      <c r="M36" s="34"/>
      <c r="N36" s="34"/>
      <c r="O36" s="34"/>
      <c r="P36" s="34"/>
    </row>
    <row r="37" spans="1:16">
      <c r="A37" s="34"/>
      <c r="B37" s="34"/>
      <c r="C37" s="34"/>
      <c r="D37" s="34"/>
      <c r="E37" s="34"/>
      <c r="F37" s="34"/>
      <c r="G37" s="34"/>
      <c r="H37" s="34"/>
      <c r="I37" s="34"/>
      <c r="J37" s="34"/>
      <c r="K37" s="34"/>
      <c r="L37" s="34"/>
      <c r="M37" s="34"/>
      <c r="N37" s="34"/>
      <c r="O37" s="34"/>
      <c r="P37" s="34"/>
    </row>
    <row r="38" spans="1:16">
      <c r="A38" s="34"/>
      <c r="B38" s="34"/>
      <c r="C38" s="34"/>
      <c r="D38" s="34"/>
      <c r="E38" s="34"/>
      <c r="F38" s="34"/>
      <c r="G38" s="34"/>
      <c r="H38" s="34"/>
      <c r="I38" s="34"/>
      <c r="J38" s="34"/>
      <c r="K38" s="34"/>
      <c r="L38" s="34"/>
      <c r="M38" s="34"/>
      <c r="N38" s="34"/>
      <c r="O38" s="34"/>
      <c r="P38" s="34"/>
    </row>
    <row r="39" spans="1:16">
      <c r="A39" s="34"/>
      <c r="B39" s="34"/>
      <c r="C39" s="34"/>
      <c r="D39" s="34"/>
      <c r="E39" s="34"/>
      <c r="F39" s="34"/>
      <c r="G39" s="34"/>
      <c r="H39" s="34"/>
      <c r="I39" s="34"/>
      <c r="J39" s="34"/>
      <c r="K39" s="34"/>
      <c r="L39" s="34"/>
      <c r="M39" s="34"/>
      <c r="N39" s="34"/>
      <c r="O39" s="34"/>
      <c r="P39" s="34"/>
    </row>
    <row r="40" spans="1:16">
      <c r="A40" s="34"/>
      <c r="B40" s="34"/>
      <c r="C40" s="34"/>
      <c r="D40" s="34"/>
      <c r="E40" s="34"/>
      <c r="F40" s="34"/>
      <c r="G40" s="34"/>
      <c r="H40" s="34"/>
      <c r="I40" s="34"/>
      <c r="J40" s="34"/>
      <c r="K40" s="34"/>
      <c r="L40" s="34"/>
      <c r="M40" s="34"/>
      <c r="N40" s="34"/>
      <c r="O40" s="34"/>
      <c r="P40" s="34"/>
    </row>
    <row r="41" spans="1:16">
      <c r="A41" s="34"/>
      <c r="B41" s="34"/>
      <c r="C41" s="34"/>
      <c r="D41" s="34"/>
      <c r="E41" s="34"/>
      <c r="F41" s="34"/>
      <c r="G41" s="34"/>
      <c r="H41" s="34"/>
      <c r="I41" s="34"/>
      <c r="J41" s="34"/>
      <c r="K41" s="34"/>
      <c r="L41" s="34"/>
      <c r="M41" s="34"/>
      <c r="N41" s="34"/>
      <c r="O41" s="34"/>
      <c r="P41" s="34"/>
    </row>
    <row r="42" spans="1:16">
      <c r="A42" s="34"/>
      <c r="B42" s="34"/>
      <c r="C42" s="34"/>
      <c r="D42" s="34"/>
      <c r="E42" s="34"/>
      <c r="F42" s="34"/>
      <c r="G42" s="34"/>
      <c r="H42" s="34"/>
      <c r="I42" s="34"/>
      <c r="J42" s="34"/>
      <c r="K42" s="34"/>
      <c r="L42" s="34"/>
      <c r="M42" s="34"/>
      <c r="N42" s="34"/>
      <c r="O42" s="34"/>
      <c r="P42" s="34"/>
    </row>
    <row r="43" spans="1:16">
      <c r="A43" s="34"/>
      <c r="B43" s="34"/>
      <c r="C43" s="34"/>
      <c r="D43" s="34"/>
      <c r="E43" s="34"/>
      <c r="F43" s="34"/>
      <c r="G43" s="34"/>
      <c r="H43" s="34"/>
      <c r="I43" s="34"/>
      <c r="J43" s="34"/>
      <c r="K43" s="34"/>
      <c r="L43" s="34"/>
      <c r="M43" s="34"/>
      <c r="N43" s="34"/>
      <c r="O43" s="34"/>
      <c r="P43" s="34"/>
    </row>
    <row r="44" spans="1:16">
      <c r="A44" s="34"/>
      <c r="B44" s="34"/>
      <c r="C44" s="34"/>
      <c r="D44" s="34"/>
      <c r="E44" s="34"/>
      <c r="F44" s="34"/>
      <c r="G44" s="34"/>
      <c r="H44" s="34"/>
      <c r="I44" s="34"/>
      <c r="J44" s="34"/>
      <c r="K44" s="34"/>
      <c r="L44" s="34"/>
      <c r="M44" s="34"/>
      <c r="N44" s="34"/>
      <c r="O44" s="34"/>
      <c r="P44" s="34"/>
    </row>
    <row r="45" spans="1:16">
      <c r="A45" s="34"/>
      <c r="B45" s="34"/>
      <c r="C45" s="34"/>
      <c r="D45" s="34"/>
      <c r="E45" s="34"/>
      <c r="F45" s="34"/>
      <c r="G45" s="34"/>
      <c r="H45" s="34"/>
      <c r="I45" s="34"/>
      <c r="J45" s="34"/>
      <c r="K45" s="34"/>
      <c r="L45" s="34"/>
      <c r="M45" s="34"/>
      <c r="N45" s="34"/>
      <c r="O45" s="34"/>
      <c r="P45" s="34"/>
    </row>
    <row r="46" spans="1:16">
      <c r="A46" s="34"/>
      <c r="B46" s="34"/>
      <c r="C46" s="34"/>
      <c r="D46" s="34"/>
      <c r="E46" s="34"/>
      <c r="F46" s="34"/>
      <c r="G46" s="34"/>
      <c r="H46" s="34"/>
      <c r="I46" s="34"/>
      <c r="J46" s="34"/>
      <c r="K46" s="34"/>
      <c r="L46" s="34"/>
      <c r="M46" s="34"/>
      <c r="N46" s="34"/>
      <c r="O46" s="34"/>
      <c r="P46" s="34"/>
    </row>
    <row r="47" spans="1:16">
      <c r="A47" s="34"/>
      <c r="B47" s="34"/>
      <c r="C47" s="34"/>
      <c r="D47" s="34"/>
      <c r="E47" s="34"/>
      <c r="F47" s="34"/>
      <c r="G47" s="34"/>
      <c r="H47" s="34"/>
      <c r="I47" s="34"/>
      <c r="J47" s="34"/>
      <c r="K47" s="34"/>
      <c r="L47" s="34"/>
      <c r="M47" s="34"/>
      <c r="N47" s="34"/>
      <c r="O47" s="34"/>
      <c r="P47" s="34"/>
    </row>
    <row r="48" spans="1:16">
      <c r="A48" s="34"/>
      <c r="B48" s="34"/>
      <c r="C48" s="34"/>
      <c r="D48" s="34"/>
      <c r="E48" s="34"/>
      <c r="F48" s="34"/>
      <c r="G48" s="34"/>
      <c r="H48" s="34"/>
      <c r="I48" s="34"/>
      <c r="J48" s="34"/>
      <c r="K48" s="34"/>
      <c r="L48" s="34"/>
      <c r="M48" s="34"/>
      <c r="N48" s="34"/>
      <c r="O48" s="34"/>
      <c r="P48" s="34"/>
    </row>
    <row r="49" spans="1:16">
      <c r="A49" s="34"/>
      <c r="B49" s="34"/>
      <c r="C49" s="34"/>
      <c r="D49" s="34"/>
      <c r="E49" s="34"/>
      <c r="F49" s="34"/>
      <c r="G49" s="34"/>
      <c r="H49" s="34"/>
      <c r="I49" s="34"/>
      <c r="J49" s="34"/>
      <c r="K49" s="34"/>
      <c r="L49" s="34"/>
      <c r="M49" s="34"/>
      <c r="N49" s="34"/>
      <c r="O49" s="34"/>
      <c r="P49" s="34"/>
    </row>
    <row r="50" spans="1:16">
      <c r="A50" s="34"/>
      <c r="B50" s="34"/>
      <c r="C50" s="34"/>
      <c r="D50" s="34"/>
      <c r="E50" s="34"/>
      <c r="F50" s="34"/>
      <c r="G50" s="34"/>
      <c r="H50" s="34"/>
      <c r="I50" s="34"/>
      <c r="J50" s="34"/>
      <c r="K50" s="34"/>
      <c r="L50" s="34"/>
      <c r="M50" s="34"/>
      <c r="N50" s="34"/>
      <c r="O50" s="34"/>
      <c r="P50" s="34"/>
    </row>
    <row r="51" spans="1:16">
      <c r="A51" s="34"/>
      <c r="B51" s="34"/>
      <c r="C51" s="34"/>
      <c r="D51" s="34"/>
      <c r="E51" s="34"/>
      <c r="F51" s="34"/>
      <c r="G51" s="34"/>
      <c r="H51" s="34"/>
      <c r="I51" s="34"/>
      <c r="J51" s="34"/>
      <c r="K51" s="34"/>
      <c r="L51" s="34"/>
      <c r="M51" s="34"/>
      <c r="N51" s="34"/>
      <c r="O51" s="34"/>
      <c r="P51" s="34"/>
    </row>
    <row r="52" spans="1:16">
      <c r="A52" s="34"/>
      <c r="B52" s="34"/>
      <c r="C52" s="34"/>
      <c r="D52" s="34"/>
      <c r="E52" s="34"/>
      <c r="F52" s="34"/>
      <c r="G52" s="34"/>
      <c r="H52" s="34"/>
      <c r="I52" s="34"/>
      <c r="J52" s="34"/>
      <c r="K52" s="34"/>
      <c r="L52" s="34"/>
      <c r="M52" s="34"/>
      <c r="N52" s="34"/>
      <c r="O52" s="34"/>
      <c r="P52" s="34"/>
    </row>
    <row r="53" spans="1:16" ht="21">
      <c r="A53" s="34"/>
      <c r="B53" s="34"/>
      <c r="C53" s="90" t="s">
        <v>151</v>
      </c>
      <c r="D53" s="34"/>
      <c r="E53" s="34"/>
      <c r="F53" s="34"/>
      <c r="G53" s="34"/>
      <c r="H53" s="34"/>
      <c r="I53" s="34"/>
      <c r="J53" s="34"/>
      <c r="K53" s="34"/>
      <c r="L53" s="34"/>
      <c r="M53" s="34"/>
      <c r="N53" s="34"/>
      <c r="O53" s="34"/>
      <c r="P53" s="34"/>
    </row>
    <row r="54" spans="1:16" ht="21">
      <c r="A54" s="34"/>
      <c r="B54" s="34"/>
      <c r="C54" s="90"/>
      <c r="D54" s="34"/>
      <c r="E54" s="34"/>
      <c r="F54" s="34"/>
      <c r="G54" s="34"/>
      <c r="H54" s="34"/>
      <c r="I54" s="34"/>
      <c r="J54" s="34"/>
      <c r="K54" s="34"/>
      <c r="L54" s="34"/>
      <c r="M54" s="34"/>
      <c r="N54" s="34"/>
      <c r="O54" s="34"/>
      <c r="P54" s="34"/>
    </row>
    <row r="55" spans="1:16" ht="15.75">
      <c r="A55" s="34"/>
      <c r="B55" s="119" t="s">
        <v>270</v>
      </c>
      <c r="C55" s="91" t="s">
        <v>219</v>
      </c>
      <c r="D55" s="34"/>
      <c r="E55" s="34"/>
      <c r="F55" s="34"/>
      <c r="G55" s="34"/>
      <c r="H55" s="34"/>
      <c r="I55" s="34"/>
      <c r="J55" s="34"/>
      <c r="K55" s="34"/>
      <c r="L55" s="34"/>
      <c r="M55" s="34"/>
      <c r="N55" s="34"/>
      <c r="O55" s="34"/>
      <c r="P55" s="34"/>
    </row>
    <row r="56" spans="1:16" ht="21">
      <c r="A56" s="34"/>
      <c r="B56" s="34"/>
      <c r="C56" s="90"/>
      <c r="D56" s="34"/>
      <c r="E56" s="34"/>
      <c r="F56" s="34"/>
      <c r="G56" s="34"/>
      <c r="H56" s="34"/>
      <c r="I56" s="34"/>
      <c r="J56" s="34"/>
      <c r="K56" s="34"/>
      <c r="L56" s="34"/>
      <c r="M56" s="34"/>
      <c r="N56" s="34"/>
      <c r="O56" s="34"/>
      <c r="P56" s="34"/>
    </row>
    <row r="57" spans="1:16" ht="21">
      <c r="A57" s="34"/>
      <c r="B57" s="34"/>
      <c r="C57" s="90"/>
      <c r="D57" s="34"/>
      <c r="E57" s="34"/>
      <c r="F57" s="34"/>
      <c r="G57" s="34"/>
      <c r="H57" s="34"/>
      <c r="I57" s="34"/>
      <c r="J57" s="34"/>
      <c r="K57" s="34"/>
      <c r="L57" s="34"/>
      <c r="M57" s="34"/>
      <c r="N57" s="34"/>
      <c r="O57" s="34"/>
      <c r="P57" s="34"/>
    </row>
    <row r="58" spans="1:16" ht="21">
      <c r="A58" s="34"/>
      <c r="B58" s="34"/>
      <c r="C58" s="90"/>
      <c r="D58" s="34"/>
      <c r="E58" s="34"/>
      <c r="F58" s="34"/>
      <c r="G58" s="34"/>
      <c r="H58" s="34"/>
      <c r="I58" s="34"/>
      <c r="J58" s="34"/>
      <c r="K58" s="34"/>
      <c r="L58" s="34"/>
      <c r="M58" s="34"/>
      <c r="N58" s="34"/>
      <c r="O58" s="34"/>
      <c r="P58" s="34"/>
    </row>
    <row r="59" spans="1:16" ht="21">
      <c r="A59" s="34"/>
      <c r="B59" s="34"/>
      <c r="C59" s="90"/>
      <c r="D59" s="34"/>
      <c r="E59" s="34"/>
      <c r="F59" s="34"/>
      <c r="G59" s="34"/>
      <c r="H59" s="34"/>
      <c r="I59" s="34"/>
      <c r="J59" s="34"/>
      <c r="K59" s="34"/>
      <c r="L59" s="34"/>
      <c r="M59" s="34"/>
      <c r="N59" s="34"/>
      <c r="O59" s="34"/>
      <c r="P59" s="34"/>
    </row>
    <row r="60" spans="1:16" ht="21">
      <c r="A60" s="34"/>
      <c r="B60" s="34"/>
      <c r="C60" s="90"/>
      <c r="D60" s="34"/>
      <c r="E60" s="34"/>
      <c r="F60" s="34"/>
      <c r="G60" s="34"/>
      <c r="H60" s="34"/>
      <c r="I60" s="34"/>
      <c r="J60" s="34"/>
      <c r="K60" s="34"/>
      <c r="L60" s="34"/>
      <c r="M60" s="34"/>
      <c r="N60" s="34"/>
      <c r="O60" s="34"/>
      <c r="P60" s="34"/>
    </row>
    <row r="61" spans="1:16" ht="21">
      <c r="A61" s="34"/>
      <c r="B61" s="34"/>
      <c r="C61" s="90"/>
      <c r="D61" s="34"/>
      <c r="E61" s="34"/>
      <c r="F61" s="34"/>
      <c r="G61" s="34"/>
      <c r="H61" s="34"/>
      <c r="I61" s="34"/>
      <c r="J61" s="34"/>
      <c r="K61" s="34"/>
      <c r="L61" s="34"/>
      <c r="M61" s="34"/>
      <c r="N61" s="34"/>
      <c r="O61" s="34"/>
      <c r="P61" s="34"/>
    </row>
    <row r="1000" spans="648:648" ht="15.75">
      <c r="XX1000" s="148">
        <v>125713</v>
      </c>
    </row>
  </sheetData>
  <mergeCells count="2">
    <mergeCell ref="A2:P3"/>
    <mergeCell ref="R3:S4"/>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7546A-C031-4A36-92C3-0BCD17C4BC1C}">
  <dimension ref="G1:I16"/>
  <sheetViews>
    <sheetView showGridLines="0" workbookViewId="0">
      <selection activeCell="G52" sqref="G52"/>
    </sheetView>
  </sheetViews>
  <sheetFormatPr defaultRowHeight="15"/>
  <cols>
    <col min="1" max="6" width="9.140625" style="173"/>
    <col min="7" max="9" width="9.140625" style="173" customWidth="1"/>
    <col min="10" max="16384" width="9.140625" style="173"/>
  </cols>
  <sheetData>
    <row r="1" spans="7:9" s="175" customFormat="1" ht="7.5" customHeight="1"/>
    <row r="2" spans="7:9" s="175" customFormat="1" ht="7.5" customHeight="1"/>
    <row r="3" spans="7:9" ht="15" customHeight="1"/>
    <row r="4" spans="7:9" ht="15" customHeight="1">
      <c r="G4" s="174"/>
      <c r="H4" s="174"/>
      <c r="I4" s="174"/>
    </row>
    <row r="5" spans="7:9" ht="15" customHeight="1">
      <c r="G5" s="174"/>
      <c r="H5" s="174"/>
      <c r="I5" s="174"/>
    </row>
    <row r="6" spans="7:9" ht="15" customHeight="1">
      <c r="G6" s="174"/>
      <c r="H6" s="174"/>
      <c r="I6" s="174"/>
    </row>
    <row r="7" spans="7:9" ht="15" customHeight="1">
      <c r="G7" s="174"/>
      <c r="H7" s="174"/>
      <c r="I7" s="174"/>
    </row>
    <row r="8" spans="7:9" ht="15" customHeight="1">
      <c r="G8" s="174"/>
      <c r="H8" s="174"/>
      <c r="I8" s="174"/>
    </row>
    <row r="9" spans="7:9" ht="15" customHeight="1">
      <c r="G9" s="174"/>
      <c r="H9" s="174"/>
      <c r="I9" s="174"/>
    </row>
    <row r="10" spans="7:9" ht="15" customHeight="1"/>
    <row r="11" spans="7:9" ht="15" customHeight="1"/>
    <row r="12" spans="7:9" ht="15" customHeight="1"/>
    <row r="13" spans="7:9" ht="15" customHeight="1"/>
    <row r="14" spans="7:9" ht="15" customHeight="1"/>
    <row r="15" spans="7:9" ht="15" customHeight="1"/>
    <row r="16" spans="7:9" ht="1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203CA-4462-417D-A01B-23C775BD8F24}">
  <sheetPr codeName="Sheet3"/>
  <dimension ref="A1:XX1000"/>
  <sheetViews>
    <sheetView zoomScale="85" zoomScaleNormal="85" workbookViewId="0">
      <selection activeCell="A2" sqref="A2:T33"/>
    </sheetView>
  </sheetViews>
  <sheetFormatPr defaultRowHeight="15"/>
  <cols>
    <col min="2" max="2" width="4.42578125" customWidth="1"/>
    <col min="4" max="4" width="11.42578125" customWidth="1"/>
    <col min="5" max="5" width="22.7109375" customWidth="1"/>
    <col min="6" max="6" width="19.85546875" customWidth="1"/>
    <col min="8" max="8" width="11.42578125" customWidth="1"/>
    <col min="9" max="9" width="22.140625" customWidth="1"/>
    <col min="15" max="15" width="30.42578125" bestFit="1" customWidth="1"/>
    <col min="16" max="16" width="26" customWidth="1"/>
    <col min="20" max="20" width="10.28515625" customWidth="1"/>
  </cols>
  <sheetData>
    <row r="1" spans="1:17">
      <c r="A1" s="34"/>
      <c r="B1" s="34"/>
      <c r="C1" s="34"/>
      <c r="D1" s="34"/>
      <c r="E1" s="34"/>
      <c r="F1" s="34"/>
      <c r="G1" s="34"/>
      <c r="H1" s="34"/>
      <c r="I1" s="34"/>
      <c r="J1" s="34"/>
      <c r="K1" s="34"/>
      <c r="L1" s="34"/>
    </row>
    <row r="2" spans="1:17">
      <c r="A2" s="160" t="s">
        <v>56</v>
      </c>
      <c r="B2" s="160"/>
      <c r="C2" s="160"/>
      <c r="D2" s="160"/>
      <c r="E2" s="160"/>
      <c r="F2" s="160"/>
      <c r="G2" s="160"/>
      <c r="H2" s="160"/>
      <c r="I2" s="160"/>
      <c r="J2" s="160"/>
      <c r="K2" s="160"/>
      <c r="L2" s="160"/>
    </row>
    <row r="3" spans="1:17" ht="39.75" customHeight="1">
      <c r="A3" s="161"/>
      <c r="B3" s="161"/>
      <c r="C3" s="161"/>
      <c r="D3" s="161"/>
      <c r="E3" s="161"/>
      <c r="F3" s="161"/>
      <c r="G3" s="161"/>
      <c r="H3" s="161"/>
      <c r="I3" s="161"/>
      <c r="J3" s="161"/>
      <c r="K3" s="161"/>
      <c r="L3" s="161"/>
      <c r="O3" s="163" t="s">
        <v>164</v>
      </c>
      <c r="P3" s="163"/>
    </row>
    <row r="4" spans="1:17">
      <c r="A4" s="34"/>
      <c r="B4" s="34"/>
      <c r="C4" s="34"/>
      <c r="D4" s="34"/>
      <c r="E4" s="34"/>
      <c r="F4" s="34"/>
      <c r="G4" s="34"/>
      <c r="H4" s="34"/>
      <c r="I4" s="34"/>
      <c r="J4" s="34"/>
      <c r="K4" s="34"/>
      <c r="L4" s="34"/>
      <c r="O4" s="163"/>
      <c r="P4" s="163"/>
    </row>
    <row r="5" spans="1:17" ht="18.75" customHeight="1">
      <c r="A5" s="34"/>
      <c r="B5" s="34"/>
      <c r="C5" s="34"/>
      <c r="D5" s="34"/>
      <c r="E5" s="103" t="s">
        <v>167</v>
      </c>
      <c r="F5" s="34"/>
      <c r="G5" s="34"/>
      <c r="H5" s="34"/>
      <c r="I5" s="34"/>
      <c r="J5" s="34"/>
      <c r="K5" s="34"/>
      <c r="L5" s="34"/>
      <c r="O5" s="92" t="s">
        <v>152</v>
      </c>
      <c r="P5" s="92" t="s">
        <v>153</v>
      </c>
    </row>
    <row r="6" spans="1:17" ht="18.75" customHeight="1">
      <c r="A6" s="34"/>
      <c r="B6" s="34"/>
      <c r="C6" s="34"/>
      <c r="D6" s="34"/>
      <c r="E6" s="34" t="s">
        <v>168</v>
      </c>
      <c r="F6" s="34"/>
      <c r="G6" s="34"/>
      <c r="H6" s="34"/>
      <c r="I6" s="34"/>
      <c r="J6" s="34"/>
      <c r="K6" s="34"/>
      <c r="L6" s="34"/>
      <c r="O6" s="104" t="s">
        <v>191</v>
      </c>
      <c r="P6" s="93" t="s">
        <v>192</v>
      </c>
      <c r="Q6" s="104"/>
    </row>
    <row r="7" spans="1:17" ht="18.75" customHeight="1">
      <c r="A7" s="34"/>
      <c r="B7" s="34"/>
      <c r="C7" s="34"/>
      <c r="D7" s="34"/>
      <c r="E7" s="34" t="s">
        <v>178</v>
      </c>
      <c r="F7" s="34"/>
      <c r="G7" s="34"/>
      <c r="H7" s="34"/>
      <c r="I7" s="34"/>
      <c r="J7" s="34"/>
      <c r="K7" s="34"/>
      <c r="L7" s="34"/>
      <c r="O7" s="104" t="s">
        <v>287</v>
      </c>
      <c r="P7" s="93" t="s">
        <v>220</v>
      </c>
      <c r="Q7" s="104"/>
    </row>
    <row r="8" spans="1:17" ht="18.75" customHeight="1">
      <c r="A8" s="34"/>
      <c r="B8" s="34"/>
      <c r="C8" s="34"/>
      <c r="D8" s="34"/>
      <c r="E8" s="34" t="s">
        <v>169</v>
      </c>
      <c r="F8" s="34"/>
      <c r="G8" s="34"/>
      <c r="H8" s="34"/>
      <c r="I8" s="34"/>
      <c r="J8" s="34"/>
      <c r="K8" s="34"/>
      <c r="L8" s="34"/>
      <c r="O8" s="104" t="s">
        <v>193</v>
      </c>
      <c r="P8" s="93" t="s">
        <v>194</v>
      </c>
      <c r="Q8" s="104"/>
    </row>
    <row r="9" spans="1:17" ht="18.75" customHeight="1">
      <c r="A9" s="34"/>
      <c r="B9" s="34"/>
      <c r="C9" s="34"/>
      <c r="D9" s="34"/>
      <c r="E9" s="165"/>
      <c r="F9" s="165"/>
      <c r="G9" s="165"/>
      <c r="H9" s="165"/>
      <c r="I9" s="34"/>
      <c r="J9" s="34"/>
      <c r="K9" s="34"/>
      <c r="L9" s="34"/>
      <c r="O9" s="104" t="s">
        <v>195</v>
      </c>
      <c r="P9" s="93" t="s">
        <v>196</v>
      </c>
      <c r="Q9" s="104"/>
    </row>
    <row r="10" spans="1:17" ht="18.75" customHeight="1">
      <c r="A10" s="34"/>
      <c r="B10" s="34"/>
      <c r="C10" s="34"/>
      <c r="D10" s="34"/>
      <c r="E10" s="165"/>
      <c r="F10" s="165"/>
      <c r="G10" s="165"/>
      <c r="H10" s="165"/>
      <c r="I10" s="34"/>
      <c r="J10" s="34"/>
      <c r="K10" s="34"/>
      <c r="L10" s="34"/>
      <c r="O10" s="104" t="s">
        <v>197</v>
      </c>
      <c r="P10" s="93" t="s">
        <v>198</v>
      </c>
      <c r="Q10" s="104"/>
    </row>
    <row r="11" spans="1:17" ht="18.75" customHeight="1">
      <c r="A11" s="34"/>
      <c r="B11" s="34"/>
      <c r="C11" s="34"/>
      <c r="D11" s="118" t="s">
        <v>270</v>
      </c>
      <c r="E11" s="52" t="s">
        <v>179</v>
      </c>
      <c r="F11" s="34"/>
      <c r="G11" s="34"/>
      <c r="H11" s="34"/>
      <c r="I11" s="34"/>
      <c r="J11" s="34"/>
      <c r="K11" s="34"/>
      <c r="L11" s="34"/>
      <c r="O11" s="93" t="s">
        <v>205</v>
      </c>
      <c r="P11" s="93" t="s">
        <v>206</v>
      </c>
    </row>
    <row r="12" spans="1:17" ht="18.75" customHeight="1">
      <c r="A12" s="34"/>
      <c r="B12" s="34"/>
      <c r="C12" s="34"/>
      <c r="D12" s="52"/>
      <c r="E12" s="103" t="s">
        <v>170</v>
      </c>
      <c r="F12" s="34"/>
      <c r="G12" s="34"/>
      <c r="H12" s="34"/>
      <c r="I12" s="34"/>
      <c r="J12" s="34"/>
      <c r="K12" s="34"/>
      <c r="L12" s="34"/>
      <c r="O12" s="93" t="s">
        <v>207</v>
      </c>
      <c r="P12" s="93" t="s">
        <v>208</v>
      </c>
    </row>
    <row r="13" spans="1:17" ht="18.75" customHeight="1">
      <c r="A13" s="34"/>
      <c r="B13" s="34"/>
      <c r="C13" s="34"/>
      <c r="D13" s="52"/>
      <c r="E13" s="34" t="s">
        <v>171</v>
      </c>
      <c r="F13" s="34"/>
      <c r="G13" s="34"/>
      <c r="H13" s="34"/>
      <c r="I13" s="34"/>
      <c r="J13" s="34"/>
      <c r="K13" s="34"/>
      <c r="L13" s="34"/>
      <c r="O13" s="93" t="s">
        <v>209</v>
      </c>
      <c r="P13" s="93" t="s">
        <v>210</v>
      </c>
    </row>
    <row r="14" spans="1:17" ht="18.75" customHeight="1">
      <c r="A14" s="34"/>
      <c r="B14" s="34"/>
      <c r="C14" s="34"/>
      <c r="D14" s="52"/>
      <c r="E14" s="34" t="s">
        <v>172</v>
      </c>
      <c r="F14" s="34"/>
      <c r="G14" s="34"/>
      <c r="H14" s="34"/>
      <c r="I14" s="34"/>
      <c r="J14" s="34"/>
      <c r="K14" s="34"/>
      <c r="L14" s="34"/>
      <c r="O14" s="93" t="s">
        <v>211</v>
      </c>
      <c r="P14" s="93" t="s">
        <v>212</v>
      </c>
    </row>
    <row r="15" spans="1:17" ht="18.75" customHeight="1">
      <c r="A15" s="34"/>
      <c r="B15" s="34"/>
      <c r="C15" s="34"/>
      <c r="D15" s="52"/>
      <c r="E15" s="52"/>
      <c r="F15" s="34"/>
      <c r="G15" s="34"/>
      <c r="H15" s="34"/>
      <c r="I15" s="34"/>
      <c r="J15" s="34"/>
      <c r="K15" s="34"/>
      <c r="L15" s="34"/>
      <c r="O15" s="93" t="s">
        <v>203</v>
      </c>
      <c r="P15" s="93" t="s">
        <v>204</v>
      </c>
    </row>
    <row r="16" spans="1:17" ht="20.100000000000001" customHeight="1">
      <c r="A16" s="34"/>
      <c r="B16" s="34"/>
      <c r="C16" s="34"/>
      <c r="D16" s="118" t="s">
        <v>270</v>
      </c>
      <c r="E16" s="52" t="s">
        <v>180</v>
      </c>
      <c r="F16" s="34"/>
      <c r="G16" s="34"/>
      <c r="H16" s="34"/>
      <c r="I16" s="34"/>
      <c r="J16" s="34"/>
      <c r="K16" s="34"/>
      <c r="L16" s="34"/>
    </row>
    <row r="17" spans="1:21" ht="20.100000000000001" customHeight="1">
      <c r="A17" s="34"/>
      <c r="B17" s="34"/>
      <c r="C17" s="34"/>
      <c r="D17" s="52"/>
      <c r="E17" s="103" t="s">
        <v>181</v>
      </c>
      <c r="F17" s="34"/>
      <c r="G17" s="34"/>
      <c r="H17" s="34"/>
      <c r="I17" s="34"/>
      <c r="J17" s="34"/>
      <c r="K17" s="34"/>
      <c r="L17" s="34"/>
      <c r="O17" s="43" t="s">
        <v>214</v>
      </c>
      <c r="P17" s="43" t="s">
        <v>186</v>
      </c>
      <c r="Q17" s="43" t="s">
        <v>17</v>
      </c>
      <c r="R17" s="99" t="s">
        <v>46</v>
      </c>
      <c r="S17" s="43" t="s">
        <v>185</v>
      </c>
      <c r="T17" s="43" t="s">
        <v>213</v>
      </c>
    </row>
    <row r="18" spans="1:21" ht="20.100000000000001" customHeight="1">
      <c r="A18" s="34"/>
      <c r="B18" s="34"/>
      <c r="C18" s="34"/>
      <c r="D18" s="52"/>
      <c r="E18" s="98" t="s">
        <v>173</v>
      </c>
      <c r="F18" s="34"/>
      <c r="G18" s="34"/>
      <c r="H18" s="34"/>
      <c r="I18" s="34"/>
      <c r="J18" s="34"/>
      <c r="K18" s="34"/>
      <c r="L18" s="34"/>
      <c r="O18" s="102" t="s">
        <v>215</v>
      </c>
      <c r="P18" s="102" t="s">
        <v>187</v>
      </c>
      <c r="Q18" s="100">
        <v>50</v>
      </c>
      <c r="R18" s="23">
        <v>70</v>
      </c>
      <c r="S18" s="23">
        <f>Q18*R18</f>
        <v>3500</v>
      </c>
      <c r="T18" s="48">
        <v>32</v>
      </c>
    </row>
    <row r="19" spans="1:21" ht="20.100000000000001" customHeight="1">
      <c r="A19" s="34"/>
      <c r="B19" s="34"/>
      <c r="C19" s="34"/>
      <c r="D19" s="52"/>
      <c r="E19" s="98" t="s">
        <v>174</v>
      </c>
      <c r="F19" s="34"/>
      <c r="G19" s="34"/>
      <c r="H19" s="34"/>
      <c r="I19" s="34"/>
      <c r="J19" s="34"/>
      <c r="K19" s="34"/>
      <c r="L19" s="34"/>
      <c r="O19" s="102" t="s">
        <v>216</v>
      </c>
      <c r="P19" s="102" t="s">
        <v>188</v>
      </c>
      <c r="Q19" s="100">
        <v>20</v>
      </c>
      <c r="R19" s="23">
        <v>50</v>
      </c>
      <c r="S19" s="23">
        <f t="shared" ref="S19:S21" si="0">Q19*R19</f>
        <v>1000</v>
      </c>
      <c r="T19" s="48">
        <v>61</v>
      </c>
    </row>
    <row r="20" spans="1:21" ht="20.100000000000001" customHeight="1">
      <c r="A20" s="34"/>
      <c r="B20" s="34"/>
      <c r="C20" s="34"/>
      <c r="D20" s="52"/>
      <c r="E20" s="98" t="s">
        <v>175</v>
      </c>
      <c r="F20" s="34"/>
      <c r="G20" s="34"/>
      <c r="H20" s="34"/>
      <c r="I20" s="34"/>
      <c r="J20" s="34"/>
      <c r="K20" s="34"/>
      <c r="L20" s="34"/>
      <c r="O20" s="102" t="s">
        <v>217</v>
      </c>
      <c r="P20" s="102" t="s">
        <v>189</v>
      </c>
      <c r="Q20" s="100">
        <v>60</v>
      </c>
      <c r="R20" s="23">
        <v>20</v>
      </c>
      <c r="S20" s="23">
        <f t="shared" si="0"/>
        <v>1200</v>
      </c>
      <c r="T20" s="48">
        <v>10</v>
      </c>
    </row>
    <row r="21" spans="1:21" ht="18.75" customHeight="1">
      <c r="A21" s="34"/>
      <c r="B21" s="34"/>
      <c r="C21" s="34"/>
      <c r="D21" s="52"/>
      <c r="E21" s="164" t="s">
        <v>177</v>
      </c>
      <c r="F21" s="164"/>
      <c r="G21" s="164"/>
      <c r="H21" s="164"/>
      <c r="I21" s="164"/>
      <c r="J21" s="164"/>
      <c r="K21" s="164"/>
      <c r="L21" s="34"/>
      <c r="O21" s="105" t="s">
        <v>218</v>
      </c>
      <c r="P21" s="102" t="s">
        <v>190</v>
      </c>
      <c r="Q21" s="101">
        <v>40</v>
      </c>
      <c r="R21" s="23">
        <v>30</v>
      </c>
      <c r="S21" s="23">
        <f t="shared" si="0"/>
        <v>1200</v>
      </c>
      <c r="T21" s="48">
        <v>15</v>
      </c>
    </row>
    <row r="22" spans="1:21" ht="18.75">
      <c r="A22" s="34"/>
      <c r="B22" s="34"/>
      <c r="C22" s="34"/>
      <c r="D22" s="52"/>
      <c r="E22" s="164"/>
      <c r="F22" s="164"/>
      <c r="G22" s="164"/>
      <c r="H22" s="164"/>
      <c r="I22" s="164"/>
      <c r="J22" s="164"/>
      <c r="K22" s="164"/>
      <c r="L22" s="34"/>
    </row>
    <row r="23" spans="1:21" ht="18" customHeight="1">
      <c r="A23" s="34"/>
      <c r="B23" s="34"/>
      <c r="C23" s="34"/>
      <c r="D23" s="52"/>
      <c r="E23" s="82" t="s">
        <v>124</v>
      </c>
      <c r="F23" s="34"/>
      <c r="G23" s="34"/>
      <c r="H23" s="34"/>
      <c r="I23" s="34"/>
      <c r="J23" s="34"/>
      <c r="K23" s="34"/>
      <c r="L23" s="34"/>
    </row>
    <row r="24" spans="1:21" ht="18" customHeight="1">
      <c r="A24" s="34"/>
      <c r="B24" s="34"/>
      <c r="C24" s="34"/>
      <c r="D24" s="52"/>
      <c r="E24" s="82" t="s">
        <v>125</v>
      </c>
      <c r="F24" s="34"/>
      <c r="G24" s="34"/>
      <c r="H24" s="34"/>
      <c r="I24" s="34"/>
      <c r="J24" s="34"/>
      <c r="K24" s="34"/>
      <c r="L24" s="34"/>
    </row>
    <row r="25" spans="1:21" ht="20.100000000000001" customHeight="1">
      <c r="A25" s="34"/>
      <c r="B25" s="34"/>
      <c r="C25" s="34"/>
      <c r="D25" s="52"/>
      <c r="E25" s="82" t="s">
        <v>126</v>
      </c>
      <c r="F25" s="34"/>
      <c r="G25" s="34"/>
      <c r="H25" s="34"/>
      <c r="I25" s="34"/>
      <c r="J25" s="34"/>
      <c r="K25" s="34"/>
      <c r="L25" s="34"/>
    </row>
    <row r="26" spans="1:21" ht="20.100000000000001" customHeight="1">
      <c r="A26" s="34"/>
      <c r="B26" s="34"/>
      <c r="C26" s="34"/>
      <c r="D26" s="52"/>
      <c r="E26" s="82" t="s">
        <v>127</v>
      </c>
      <c r="F26" s="34"/>
      <c r="G26" s="34"/>
      <c r="H26" s="34"/>
      <c r="I26" s="34"/>
      <c r="J26" s="34"/>
      <c r="K26" s="34"/>
      <c r="L26" s="34"/>
    </row>
    <row r="27" spans="1:21" ht="20.100000000000001" customHeight="1">
      <c r="A27" s="34"/>
      <c r="B27" s="34"/>
      <c r="C27" s="34"/>
      <c r="D27" s="52"/>
      <c r="E27" s="82" t="s">
        <v>176</v>
      </c>
      <c r="F27" s="34"/>
      <c r="G27" s="34"/>
      <c r="H27" s="34"/>
      <c r="I27" s="34"/>
      <c r="J27" s="34"/>
      <c r="K27" s="34"/>
      <c r="L27" s="34"/>
    </row>
    <row r="28" spans="1:21" ht="20.100000000000001" customHeight="1">
      <c r="A28" s="34"/>
      <c r="B28" s="34"/>
      <c r="C28" s="34"/>
      <c r="D28" s="52"/>
      <c r="E28" s="82"/>
      <c r="F28" s="34"/>
      <c r="G28" s="34"/>
      <c r="H28" s="34"/>
      <c r="I28" s="34"/>
      <c r="J28" s="34"/>
      <c r="K28" s="34"/>
      <c r="L28" s="34"/>
      <c r="O28" s="106" t="s">
        <v>221</v>
      </c>
      <c r="P28" s="34"/>
    </row>
    <row r="29" spans="1:21" ht="20.100000000000001" customHeight="1">
      <c r="A29" s="34"/>
      <c r="B29" s="34"/>
      <c r="C29" s="34"/>
      <c r="D29" s="118" t="s">
        <v>270</v>
      </c>
      <c r="E29" s="52" t="s">
        <v>182</v>
      </c>
      <c r="F29" s="34"/>
      <c r="G29" s="34"/>
      <c r="H29" s="34"/>
      <c r="I29" s="34"/>
      <c r="J29" s="34"/>
      <c r="K29" s="34"/>
      <c r="L29" s="34"/>
    </row>
    <row r="30" spans="1:21">
      <c r="T30" s="108" t="s">
        <v>311</v>
      </c>
      <c r="U30" t="s">
        <v>310</v>
      </c>
    </row>
    <row r="31" spans="1:21">
      <c r="I31" s="177"/>
      <c r="T31" t="s">
        <v>308</v>
      </c>
      <c r="U31" t="s">
        <v>309</v>
      </c>
    </row>
    <row r="32" spans="1:21">
      <c r="E32" s="179" t="s">
        <v>10</v>
      </c>
      <c r="F32" s="176" t="s">
        <v>1</v>
      </c>
      <c r="G32" s="96" t="s">
        <v>46</v>
      </c>
      <c r="I32" t="s">
        <v>183</v>
      </c>
    </row>
    <row r="33" spans="1:20">
      <c r="E33" s="178" t="s">
        <v>3</v>
      </c>
      <c r="F33" s="23"/>
      <c r="G33">
        <v>70</v>
      </c>
    </row>
    <row r="34" spans="1:20">
      <c r="E34" s="23" t="s">
        <v>5</v>
      </c>
      <c r="F34" s="23"/>
      <c r="G34">
        <v>50</v>
      </c>
    </row>
    <row r="35" spans="1:20">
      <c r="E35" s="23" t="s">
        <v>7</v>
      </c>
      <c r="F35" s="23"/>
      <c r="G35">
        <v>20</v>
      </c>
    </row>
    <row r="36" spans="1:20">
      <c r="E36" s="97" t="s">
        <v>8</v>
      </c>
      <c r="F36" s="97"/>
      <c r="G36">
        <v>30</v>
      </c>
    </row>
    <row r="37" spans="1:20">
      <c r="E37" s="95"/>
      <c r="G37" s="15"/>
    </row>
    <row r="38" spans="1:20">
      <c r="Q38" s="35" t="s">
        <v>223</v>
      </c>
      <c r="R38" s="34"/>
      <c r="S38" s="34"/>
      <c r="T38" s="34"/>
    </row>
    <row r="39" spans="1:20" ht="18.75">
      <c r="A39" s="34"/>
      <c r="B39" s="34"/>
      <c r="C39" s="34"/>
      <c r="D39" s="118" t="s">
        <v>270</v>
      </c>
      <c r="E39" s="52" t="s">
        <v>184</v>
      </c>
      <c r="F39" s="34"/>
      <c r="G39" s="34"/>
      <c r="H39" s="34"/>
      <c r="I39" s="34"/>
      <c r="J39" s="34"/>
      <c r="K39" s="34"/>
      <c r="L39" s="34"/>
      <c r="Q39" s="35" t="s">
        <v>224</v>
      </c>
      <c r="R39" s="34"/>
      <c r="S39" s="34"/>
      <c r="T39" s="34"/>
    </row>
    <row r="40" spans="1:20" ht="18.75">
      <c r="A40" s="34"/>
      <c r="B40" s="34"/>
      <c r="C40" s="34"/>
      <c r="D40" s="118" t="s">
        <v>270</v>
      </c>
      <c r="E40" s="52" t="s">
        <v>228</v>
      </c>
      <c r="F40" s="34"/>
      <c r="G40" s="34"/>
      <c r="H40" s="34"/>
      <c r="I40" s="34"/>
      <c r="J40" s="34"/>
      <c r="K40" s="34"/>
      <c r="L40" s="34"/>
      <c r="Q40" s="35" t="s">
        <v>225</v>
      </c>
      <c r="R40" s="34"/>
      <c r="S40" s="34"/>
      <c r="T40" s="34"/>
    </row>
    <row r="41" spans="1:20">
      <c r="A41" s="34"/>
      <c r="B41" s="34"/>
      <c r="C41" s="34"/>
      <c r="D41" s="34"/>
      <c r="E41" s="34"/>
      <c r="F41" s="34"/>
      <c r="G41" s="34"/>
      <c r="H41" s="34"/>
      <c r="I41" s="34"/>
      <c r="J41" s="34"/>
      <c r="K41" s="34"/>
      <c r="L41" s="34"/>
      <c r="Q41" s="35" t="s">
        <v>226</v>
      </c>
      <c r="R41" s="34"/>
      <c r="S41" s="34"/>
      <c r="T41" s="34"/>
    </row>
    <row r="42" spans="1:20" ht="18.75">
      <c r="A42" s="34"/>
      <c r="B42" s="34"/>
      <c r="C42" s="103" t="s">
        <v>60</v>
      </c>
      <c r="D42" s="34"/>
      <c r="E42" s="34"/>
      <c r="F42" s="34"/>
      <c r="G42" s="34"/>
      <c r="H42" s="34"/>
      <c r="I42" s="34"/>
      <c r="J42" s="34"/>
      <c r="K42" s="34"/>
      <c r="L42" s="34"/>
      <c r="Q42" s="35" t="s">
        <v>227</v>
      </c>
      <c r="R42" s="34"/>
      <c r="S42" s="34"/>
      <c r="T42" s="34"/>
    </row>
    <row r="43" spans="1:20" ht="18.75">
      <c r="A43" s="34"/>
      <c r="B43" s="34"/>
      <c r="C43" s="52"/>
      <c r="D43" s="34"/>
      <c r="E43" s="34"/>
      <c r="F43" s="34"/>
      <c r="G43" s="34"/>
      <c r="H43" s="34"/>
      <c r="I43" s="34"/>
      <c r="J43" s="34"/>
      <c r="K43" s="34"/>
      <c r="L43" s="34"/>
      <c r="O43" s="107" t="s">
        <v>222</v>
      </c>
    </row>
    <row r="44" spans="1:20" ht="18.75">
      <c r="A44" s="34"/>
      <c r="B44" s="34"/>
      <c r="C44" s="103" t="s">
        <v>61</v>
      </c>
      <c r="D44" s="34"/>
      <c r="E44" s="34"/>
      <c r="F44" s="34"/>
      <c r="G44" s="34"/>
      <c r="H44" s="34"/>
      <c r="I44" s="34"/>
      <c r="J44" s="34"/>
      <c r="K44" s="34"/>
      <c r="L44" s="34"/>
    </row>
    <row r="45" spans="1:20" ht="30" customHeight="1">
      <c r="A45" s="34"/>
      <c r="B45" s="34"/>
      <c r="C45" s="54" t="s">
        <v>62</v>
      </c>
      <c r="D45" s="34"/>
      <c r="E45" s="34"/>
      <c r="F45" s="34"/>
      <c r="G45" s="34"/>
      <c r="H45" s="34"/>
      <c r="I45" s="34"/>
      <c r="J45" s="34"/>
      <c r="K45" s="34"/>
      <c r="L45" s="34"/>
    </row>
    <row r="46" spans="1:20" ht="18" customHeight="1">
      <c r="A46" s="34"/>
      <c r="B46" s="38"/>
      <c r="C46" s="34"/>
      <c r="D46" s="34"/>
      <c r="E46" s="34"/>
      <c r="F46" s="34"/>
      <c r="G46" s="34"/>
      <c r="H46" s="34"/>
      <c r="I46" s="34"/>
      <c r="J46" s="34"/>
      <c r="K46" s="34"/>
      <c r="L46" s="34"/>
    </row>
    <row r="49" spans="5:9">
      <c r="E49" s="43" t="s">
        <v>10</v>
      </c>
      <c r="F49" s="43" t="s">
        <v>186</v>
      </c>
      <c r="G49" s="43" t="s">
        <v>17</v>
      </c>
      <c r="H49" s="99" t="s">
        <v>46</v>
      </c>
      <c r="I49" s="43" t="s">
        <v>185</v>
      </c>
    </row>
    <row r="50" spans="5:9">
      <c r="E50" s="23" t="s">
        <v>3</v>
      </c>
      <c r="F50" s="102" t="s">
        <v>187</v>
      </c>
      <c r="G50" s="100">
        <v>50</v>
      </c>
      <c r="H50" s="23">
        <v>70</v>
      </c>
      <c r="I50" s="23">
        <f>G50*H50</f>
        <v>3500</v>
      </c>
    </row>
    <row r="51" spans="5:9">
      <c r="E51" s="23" t="s">
        <v>5</v>
      </c>
      <c r="F51" s="102" t="s">
        <v>188</v>
      </c>
      <c r="G51" s="100">
        <v>20</v>
      </c>
      <c r="H51" s="23">
        <v>50</v>
      </c>
      <c r="I51" s="23">
        <f t="shared" ref="I51:I53" si="1">G51*H51</f>
        <v>1000</v>
      </c>
    </row>
    <row r="52" spans="5:9">
      <c r="E52" s="23" t="s">
        <v>7</v>
      </c>
      <c r="F52" s="102" t="s">
        <v>189</v>
      </c>
      <c r="G52" s="100">
        <v>60</v>
      </c>
      <c r="H52" s="23">
        <v>20</v>
      </c>
      <c r="I52" s="23">
        <f t="shared" si="1"/>
        <v>1200</v>
      </c>
    </row>
    <row r="53" spans="5:9">
      <c r="E53" s="97" t="s">
        <v>8</v>
      </c>
      <c r="F53" s="102" t="s">
        <v>190</v>
      </c>
      <c r="G53" s="101">
        <v>40</v>
      </c>
      <c r="H53" s="23">
        <v>30</v>
      </c>
      <c r="I53" s="23">
        <f t="shared" si="1"/>
        <v>1200</v>
      </c>
    </row>
    <row r="1000" spans="648:648" ht="15.75">
      <c r="XX1000" s="148">
        <v>125713</v>
      </c>
    </row>
  </sheetData>
  <mergeCells count="4">
    <mergeCell ref="O3:P4"/>
    <mergeCell ref="E21:K22"/>
    <mergeCell ref="A2:L3"/>
    <mergeCell ref="E9:H10"/>
  </mergeCells>
  <phoneticPr fontId="69" type="noConversion"/>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97C6B-1026-4FBB-B601-9AFAE6FE23ED}">
  <sheetPr codeName="Sheet4"/>
  <dimension ref="A1:XY1003"/>
  <sheetViews>
    <sheetView zoomScale="85" zoomScaleNormal="85" workbookViewId="0">
      <selection activeCell="U17" sqref="U17"/>
    </sheetView>
  </sheetViews>
  <sheetFormatPr defaultRowHeight="15"/>
  <cols>
    <col min="2" max="2" width="4.42578125" customWidth="1"/>
    <col min="4" max="4" width="6.28515625" customWidth="1"/>
    <col min="5" max="5" width="17" customWidth="1"/>
    <col min="6" max="6" width="19.85546875" customWidth="1"/>
    <col min="8" max="8" width="11.42578125" customWidth="1"/>
    <col min="9" max="9" width="22.140625" customWidth="1"/>
    <col min="15" max="15" width="12.7109375" customWidth="1"/>
    <col min="16" max="16" width="8.85546875" bestFit="1" customWidth="1"/>
    <col min="17" max="17" width="12.28515625" customWidth="1"/>
    <col min="18" max="18" width="13.85546875" hidden="1" customWidth="1"/>
    <col min="21" max="21" width="32.140625" customWidth="1"/>
    <col min="22" max="22" width="35" customWidth="1"/>
  </cols>
  <sheetData>
    <row r="1" spans="1:22">
      <c r="A1" s="34"/>
      <c r="B1" s="34"/>
      <c r="C1" s="34"/>
      <c r="D1" s="34"/>
      <c r="E1" s="34"/>
      <c r="F1" s="34"/>
      <c r="G1" s="34"/>
      <c r="H1" s="34"/>
      <c r="I1" s="34"/>
      <c r="J1" s="34"/>
      <c r="K1" s="34"/>
      <c r="L1" s="34"/>
    </row>
    <row r="2" spans="1:22" ht="30" customHeight="1">
      <c r="A2" s="84" t="s">
        <v>81</v>
      </c>
      <c r="B2" s="84"/>
      <c r="C2" s="84"/>
      <c r="D2" s="84"/>
      <c r="E2" s="84"/>
      <c r="F2" s="84"/>
      <c r="G2" s="84"/>
      <c r="H2" s="84"/>
      <c r="I2" s="84"/>
      <c r="J2" s="84"/>
      <c r="K2" s="84"/>
      <c r="L2" s="84"/>
    </row>
    <row r="3" spans="1:22" ht="23.25" customHeight="1">
      <c r="A3" s="85"/>
      <c r="B3" s="85"/>
      <c r="C3" s="85"/>
      <c r="D3" s="85"/>
      <c r="E3" s="85"/>
      <c r="F3" s="85"/>
      <c r="G3" s="85"/>
      <c r="H3" s="85"/>
      <c r="I3" s="85"/>
      <c r="J3" s="85"/>
      <c r="K3" s="85"/>
      <c r="L3" s="85"/>
      <c r="U3" s="163" t="s">
        <v>164</v>
      </c>
      <c r="V3" s="163"/>
    </row>
    <row r="4" spans="1:22" ht="15" customHeight="1">
      <c r="A4" s="34"/>
      <c r="B4" s="34"/>
      <c r="C4" s="34"/>
      <c r="D4" s="34"/>
      <c r="E4" s="34"/>
      <c r="F4" s="34"/>
      <c r="G4" s="34"/>
      <c r="H4" s="34"/>
      <c r="I4" s="34"/>
      <c r="J4" s="34"/>
      <c r="K4" s="34"/>
      <c r="L4" s="34"/>
      <c r="U4" s="163"/>
      <c r="V4" s="163"/>
    </row>
    <row r="5" spans="1:22" ht="15" customHeight="1">
      <c r="A5" s="34"/>
      <c r="B5" s="34"/>
      <c r="C5" s="37" t="s">
        <v>90</v>
      </c>
      <c r="D5" s="120"/>
      <c r="E5" s="120"/>
      <c r="F5" s="120"/>
      <c r="G5" s="120"/>
      <c r="H5" s="34"/>
      <c r="I5" s="34"/>
      <c r="J5" s="34"/>
      <c r="K5" s="34"/>
      <c r="L5" s="34"/>
      <c r="U5" s="114"/>
      <c r="V5" s="114"/>
    </row>
    <row r="6" spans="1:22" ht="15" customHeight="1">
      <c r="A6" s="34"/>
      <c r="B6" s="34"/>
      <c r="C6" s="34"/>
      <c r="D6" s="120"/>
      <c r="E6" s="120"/>
      <c r="F6" s="120"/>
      <c r="G6" s="120"/>
      <c r="H6" s="34"/>
      <c r="I6" s="34"/>
      <c r="J6" s="34"/>
      <c r="K6" s="34"/>
      <c r="L6" s="34"/>
      <c r="U6" s="92" t="s">
        <v>152</v>
      </c>
      <c r="V6" s="92" t="s">
        <v>153</v>
      </c>
    </row>
    <row r="7" spans="1:22" ht="15" customHeight="1">
      <c r="A7" s="34"/>
      <c r="B7" s="34"/>
      <c r="C7" s="37" t="s">
        <v>91</v>
      </c>
      <c r="D7" s="120"/>
      <c r="E7" s="115"/>
      <c r="F7" s="115"/>
      <c r="G7" s="115"/>
      <c r="H7" s="34"/>
      <c r="I7" s="34"/>
      <c r="J7" s="34"/>
      <c r="K7" s="34"/>
      <c r="L7" s="34"/>
      <c r="U7" s="92"/>
      <c r="V7" s="92"/>
    </row>
    <row r="8" spans="1:22" ht="15" customHeight="1">
      <c r="A8" s="34"/>
      <c r="B8" s="34"/>
      <c r="C8" s="34"/>
      <c r="D8" s="115"/>
      <c r="E8" s="115"/>
      <c r="F8" s="115"/>
      <c r="G8" s="115"/>
      <c r="H8" s="34"/>
      <c r="I8" s="34"/>
      <c r="J8" s="34"/>
      <c r="K8" s="34"/>
      <c r="L8" s="34"/>
      <c r="U8" s="92"/>
      <c r="V8" s="92"/>
    </row>
    <row r="9" spans="1:22" ht="21">
      <c r="A9" s="34"/>
      <c r="B9" s="37"/>
      <c r="C9" s="120"/>
      <c r="D9" s="120"/>
      <c r="E9" s="120"/>
      <c r="F9" s="120"/>
      <c r="G9" s="34"/>
      <c r="H9" s="34"/>
      <c r="I9" s="34"/>
      <c r="J9" s="34"/>
      <c r="K9" s="34"/>
      <c r="L9" s="34"/>
      <c r="U9" s="93" t="s">
        <v>199</v>
      </c>
      <c r="V9" s="93" t="s">
        <v>200</v>
      </c>
    </row>
    <row r="10" spans="1:22" ht="21">
      <c r="A10" s="34"/>
      <c r="B10" s="37"/>
      <c r="C10" s="37"/>
      <c r="D10" s="34"/>
      <c r="E10" s="36"/>
      <c r="F10" s="34"/>
      <c r="G10" s="34"/>
      <c r="H10" s="34"/>
      <c r="I10" s="34"/>
      <c r="J10" s="34"/>
      <c r="K10" s="34"/>
      <c r="L10" s="34"/>
      <c r="N10" s="43" t="s">
        <v>214</v>
      </c>
      <c r="O10" s="43" t="s">
        <v>186</v>
      </c>
      <c r="P10" s="43" t="s">
        <v>312</v>
      </c>
      <c r="Q10" s="43" t="s">
        <v>17</v>
      </c>
      <c r="R10" s="99" t="s">
        <v>46</v>
      </c>
      <c r="S10" s="43" t="s">
        <v>185</v>
      </c>
      <c r="U10" s="93" t="s">
        <v>201</v>
      </c>
      <c r="V10" s="93" t="s">
        <v>202</v>
      </c>
    </row>
    <row r="11" spans="1:22">
      <c r="A11" s="34"/>
      <c r="B11" s="34"/>
      <c r="C11" s="34"/>
      <c r="D11" s="34"/>
      <c r="E11" s="34"/>
      <c r="F11" s="34"/>
      <c r="G11" s="34"/>
      <c r="H11" s="34"/>
      <c r="I11" s="34"/>
      <c r="J11" s="34"/>
      <c r="K11" s="34"/>
      <c r="L11" s="34"/>
      <c r="N11" s="102" t="s">
        <v>215</v>
      </c>
      <c r="O11" s="102" t="s">
        <v>187</v>
      </c>
      <c r="P11" s="102"/>
      <c r="Q11" s="100">
        <v>50</v>
      </c>
      <c r="R11" s="23">
        <v>70</v>
      </c>
      <c r="S11" s="23">
        <f>Q11*R11</f>
        <v>3500</v>
      </c>
      <c r="U11" s="93" t="s">
        <v>230</v>
      </c>
      <c r="V11" s="93" t="s">
        <v>231</v>
      </c>
    </row>
    <row r="12" spans="1:22" ht="18" customHeight="1">
      <c r="A12" s="34"/>
      <c r="B12" s="34"/>
      <c r="C12" s="34"/>
      <c r="D12" s="118" t="s">
        <v>270</v>
      </c>
      <c r="E12" s="52" t="s">
        <v>229</v>
      </c>
      <c r="F12" s="34"/>
      <c r="G12" s="34"/>
      <c r="H12" s="34"/>
      <c r="I12" s="34"/>
      <c r="J12" s="34"/>
      <c r="K12" s="34"/>
      <c r="L12" s="34"/>
      <c r="N12" s="102" t="s">
        <v>216</v>
      </c>
      <c r="O12" s="102" t="s">
        <v>188</v>
      </c>
      <c r="P12" s="102"/>
      <c r="Q12" s="100">
        <v>20</v>
      </c>
      <c r="R12" s="23">
        <v>50</v>
      </c>
      <c r="S12" s="23">
        <f t="shared" ref="S12:S14" si="0">Q12*R12</f>
        <v>1000</v>
      </c>
      <c r="U12" s="93" t="s">
        <v>232</v>
      </c>
      <c r="V12" s="93" t="s">
        <v>233</v>
      </c>
    </row>
    <row r="13" spans="1:22" ht="18.75">
      <c r="A13" s="34"/>
      <c r="B13" s="34"/>
      <c r="C13" s="34"/>
      <c r="D13" s="118" t="s">
        <v>270</v>
      </c>
      <c r="E13" s="52" t="s">
        <v>78</v>
      </c>
      <c r="F13" s="34"/>
      <c r="G13" s="34"/>
      <c r="H13" s="34"/>
      <c r="I13" s="34"/>
      <c r="J13" s="34"/>
      <c r="K13" s="34"/>
      <c r="L13" s="34"/>
      <c r="N13" s="102" t="s">
        <v>217</v>
      </c>
      <c r="O13" s="102" t="s">
        <v>189</v>
      </c>
      <c r="P13" s="102"/>
      <c r="Q13" s="100">
        <v>60</v>
      </c>
      <c r="R13" s="23">
        <v>20</v>
      </c>
      <c r="S13" s="23">
        <f t="shared" si="0"/>
        <v>1200</v>
      </c>
      <c r="U13" s="93" t="s">
        <v>234</v>
      </c>
      <c r="V13" s="93" t="s">
        <v>240</v>
      </c>
    </row>
    <row r="14" spans="1:22" ht="18" hidden="1" customHeight="1">
      <c r="A14" s="34"/>
      <c r="B14" s="34"/>
      <c r="C14" s="34"/>
      <c r="D14" s="118" t="s">
        <v>270</v>
      </c>
      <c r="E14" s="52" t="s">
        <v>77</v>
      </c>
      <c r="F14" s="34"/>
      <c r="G14" s="34"/>
      <c r="H14" s="34"/>
      <c r="I14" s="34"/>
      <c r="J14" s="34"/>
      <c r="K14" s="34"/>
      <c r="L14" s="34"/>
      <c r="N14" s="105" t="s">
        <v>218</v>
      </c>
      <c r="O14" s="102" t="s">
        <v>190</v>
      </c>
      <c r="P14" s="180"/>
      <c r="Q14" s="101">
        <v>40</v>
      </c>
      <c r="R14" s="23">
        <v>30</v>
      </c>
      <c r="S14" s="23">
        <f t="shared" si="0"/>
        <v>1200</v>
      </c>
      <c r="U14" s="93" t="s">
        <v>235</v>
      </c>
      <c r="V14" s="93" t="s">
        <v>236</v>
      </c>
    </row>
    <row r="15" spans="1:22" ht="18" customHeight="1">
      <c r="A15" s="34"/>
      <c r="B15" s="34"/>
      <c r="C15" s="34"/>
      <c r="D15" s="118" t="s">
        <v>270</v>
      </c>
      <c r="E15" s="52" t="s">
        <v>80</v>
      </c>
      <c r="F15" s="34"/>
      <c r="G15" s="34"/>
      <c r="H15" s="34"/>
      <c r="I15" s="34"/>
      <c r="J15" s="34"/>
      <c r="K15" s="34"/>
      <c r="L15" s="34"/>
      <c r="U15" s="93" t="s">
        <v>237</v>
      </c>
      <c r="V15" s="93" t="s">
        <v>238</v>
      </c>
    </row>
    <row r="16" spans="1:22" ht="18" customHeight="1">
      <c r="A16" s="34"/>
      <c r="B16" s="34"/>
      <c r="C16" s="34"/>
      <c r="D16" s="118" t="s">
        <v>270</v>
      </c>
      <c r="E16" s="52" t="s">
        <v>79</v>
      </c>
      <c r="F16" s="34"/>
      <c r="G16" s="34"/>
      <c r="H16" s="34"/>
      <c r="I16" s="34"/>
      <c r="J16" s="34"/>
      <c r="K16" s="34"/>
      <c r="L16" s="34"/>
      <c r="U16" s="93" t="s">
        <v>239</v>
      </c>
      <c r="V16" s="93" t="s">
        <v>241</v>
      </c>
    </row>
    <row r="17" spans="1:22">
      <c r="A17" s="34"/>
      <c r="B17" s="34"/>
      <c r="C17" s="34"/>
      <c r="D17" s="34"/>
      <c r="E17" s="34"/>
      <c r="F17" s="34"/>
      <c r="G17" s="34"/>
      <c r="H17" s="34"/>
      <c r="I17" s="34"/>
      <c r="J17" s="34"/>
      <c r="K17" s="34"/>
      <c r="L17" s="34"/>
      <c r="U17" s="93"/>
      <c r="V17" s="93"/>
    </row>
    <row r="18" spans="1:22">
      <c r="U18" s="93"/>
      <c r="V18" s="93"/>
    </row>
    <row r="19" spans="1:22">
      <c r="U19" s="93"/>
      <c r="V19" s="93"/>
    </row>
    <row r="20" spans="1:22">
      <c r="U20" s="93"/>
      <c r="V20" s="93"/>
    </row>
    <row r="21" spans="1:22">
      <c r="U21" s="93"/>
      <c r="V21" s="93"/>
    </row>
    <row r="22" spans="1:22">
      <c r="U22" s="93"/>
      <c r="V22" s="93"/>
    </row>
    <row r="24" spans="1:22">
      <c r="E24" s="43" t="s">
        <v>214</v>
      </c>
      <c r="F24" s="43" t="s">
        <v>186</v>
      </c>
      <c r="G24" s="43" t="s">
        <v>17</v>
      </c>
      <c r="H24" s="99" t="s">
        <v>46</v>
      </c>
      <c r="I24" s="43" t="s">
        <v>185</v>
      </c>
      <c r="V24" s="181"/>
    </row>
    <row r="25" spans="1:22" ht="30.75" customHeight="1">
      <c r="E25" s="102" t="s">
        <v>215</v>
      </c>
      <c r="F25" s="102" t="s">
        <v>187</v>
      </c>
      <c r="G25" s="100">
        <v>50</v>
      </c>
      <c r="H25" s="23">
        <v>70</v>
      </c>
      <c r="I25" s="23">
        <f>G25*H25</f>
        <v>3500</v>
      </c>
    </row>
    <row r="26" spans="1:22">
      <c r="E26" s="102" t="s">
        <v>216</v>
      </c>
      <c r="F26" s="102" t="s">
        <v>188</v>
      </c>
      <c r="G26" s="100">
        <v>20</v>
      </c>
      <c r="H26" s="23">
        <v>50</v>
      </c>
      <c r="I26" s="23">
        <f t="shared" ref="I26:I28" si="1">G26*H26</f>
        <v>1000</v>
      </c>
    </row>
    <row r="27" spans="1:22" ht="25.5" customHeight="1">
      <c r="E27" s="102" t="s">
        <v>217</v>
      </c>
      <c r="F27" s="102" t="s">
        <v>189</v>
      </c>
      <c r="G27" s="100">
        <v>60</v>
      </c>
      <c r="H27" s="23">
        <v>20</v>
      </c>
      <c r="I27" s="23">
        <f t="shared" si="1"/>
        <v>1200</v>
      </c>
    </row>
    <row r="28" spans="1:22">
      <c r="E28" s="105" t="s">
        <v>218</v>
      </c>
      <c r="F28" s="102" t="s">
        <v>190</v>
      </c>
      <c r="G28" s="101">
        <v>40</v>
      </c>
      <c r="H28" s="23">
        <v>30</v>
      </c>
      <c r="I28" s="23">
        <f t="shared" si="1"/>
        <v>1200</v>
      </c>
    </row>
    <row r="30" spans="1:22" ht="18" customHeight="1">
      <c r="A30" s="34"/>
      <c r="B30" s="34"/>
      <c r="C30" s="34"/>
      <c r="D30" s="118" t="s">
        <v>270</v>
      </c>
      <c r="E30" s="52" t="s">
        <v>242</v>
      </c>
      <c r="F30" s="34"/>
      <c r="G30" s="34"/>
      <c r="H30" s="34"/>
      <c r="I30" s="34"/>
      <c r="J30" s="34"/>
      <c r="K30" s="34"/>
      <c r="L30" s="34"/>
    </row>
    <row r="31" spans="1:22" ht="18" customHeight="1">
      <c r="A31" s="34"/>
      <c r="B31" s="34"/>
      <c r="C31" s="34"/>
      <c r="D31" s="118" t="s">
        <v>270</v>
      </c>
      <c r="E31" s="52" t="s">
        <v>243</v>
      </c>
      <c r="F31" s="34"/>
      <c r="G31" s="34"/>
      <c r="H31" s="34"/>
      <c r="I31" s="34"/>
      <c r="J31" s="34"/>
      <c r="K31" s="34"/>
      <c r="L31" s="34"/>
    </row>
    <row r="32" spans="1:22" ht="18" customHeight="1">
      <c r="A32" s="34"/>
      <c r="B32" s="34"/>
      <c r="C32" s="34"/>
      <c r="D32" s="118" t="s">
        <v>270</v>
      </c>
      <c r="E32" s="52" t="s">
        <v>304</v>
      </c>
      <c r="F32" s="34"/>
      <c r="G32" s="34"/>
      <c r="H32" s="34"/>
      <c r="I32" s="34"/>
      <c r="J32" s="34"/>
      <c r="K32" s="34"/>
      <c r="L32" s="34"/>
    </row>
    <row r="34" spans="1:12" ht="29.25" customHeight="1">
      <c r="A34" s="34"/>
      <c r="B34" s="38"/>
      <c r="C34" s="34"/>
      <c r="D34" s="34"/>
      <c r="E34" s="34"/>
      <c r="F34" s="34"/>
      <c r="G34" s="34"/>
      <c r="H34" s="34"/>
      <c r="I34" s="34"/>
      <c r="J34" s="34"/>
      <c r="K34" s="34"/>
      <c r="L34" s="34"/>
    </row>
    <row r="35" spans="1:12" ht="18.75">
      <c r="A35" s="34"/>
      <c r="B35" s="34"/>
      <c r="C35" s="52" t="s">
        <v>75</v>
      </c>
      <c r="D35" s="34"/>
      <c r="E35" s="34"/>
      <c r="F35" s="34"/>
      <c r="G35" s="34"/>
      <c r="H35" s="34"/>
      <c r="I35" s="34"/>
      <c r="J35" s="34"/>
      <c r="K35" s="34"/>
      <c r="L35" s="34"/>
    </row>
    <row r="36" spans="1:12" ht="18.75">
      <c r="A36" s="34"/>
      <c r="B36" s="34"/>
      <c r="C36" s="52"/>
      <c r="D36" s="34"/>
      <c r="E36" s="34"/>
      <c r="F36" s="34"/>
      <c r="G36" s="34"/>
      <c r="H36" s="34"/>
      <c r="I36" s="34"/>
      <c r="J36" s="34"/>
      <c r="K36" s="34"/>
      <c r="L36" s="34"/>
    </row>
    <row r="37" spans="1:12" ht="18.75">
      <c r="A37" s="34"/>
      <c r="B37" s="34"/>
      <c r="C37" s="52" t="s">
        <v>76</v>
      </c>
      <c r="D37" s="34"/>
      <c r="E37" s="34"/>
      <c r="F37" s="34"/>
      <c r="G37" s="34"/>
      <c r="H37" s="34"/>
      <c r="I37" s="34"/>
      <c r="J37" s="34"/>
      <c r="K37" s="34"/>
      <c r="L37" s="34"/>
    </row>
    <row r="38" spans="1:12">
      <c r="A38" s="34"/>
      <c r="B38" s="34"/>
      <c r="C38" s="34"/>
      <c r="D38" s="34"/>
      <c r="E38" s="34"/>
      <c r="F38" s="34"/>
      <c r="G38" s="34"/>
      <c r="H38" s="34"/>
      <c r="I38" s="34"/>
      <c r="J38" s="34"/>
      <c r="K38" s="34"/>
      <c r="L38" s="34"/>
    </row>
    <row r="39" spans="1:12" ht="30" customHeight="1">
      <c r="A39" s="34"/>
      <c r="B39" s="34"/>
      <c r="C39" s="54" t="s">
        <v>62</v>
      </c>
      <c r="D39" s="34"/>
      <c r="E39" s="34"/>
      <c r="F39" s="34"/>
      <c r="G39" s="34"/>
      <c r="H39" s="34"/>
      <c r="I39" s="34"/>
      <c r="J39" s="34"/>
      <c r="K39" s="34"/>
      <c r="L39" s="34"/>
    </row>
    <row r="40" spans="1:12" ht="18" customHeight="1">
      <c r="A40" s="34"/>
      <c r="B40" s="38"/>
      <c r="C40" s="34"/>
      <c r="D40" s="34"/>
      <c r="E40" s="34"/>
      <c r="F40" s="34"/>
      <c r="G40" s="34"/>
      <c r="H40" s="34"/>
      <c r="I40" s="34"/>
      <c r="J40" s="34"/>
      <c r="K40" s="34"/>
      <c r="L40" s="34"/>
    </row>
    <row r="1003" spans="649:649" ht="15.75">
      <c r="XY1003" s="148">
        <v>125713</v>
      </c>
    </row>
  </sheetData>
  <mergeCells count="1">
    <mergeCell ref="U3:V4"/>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2B18B-B0D3-486F-9FCB-22A30A8285B5}">
  <dimension ref="A1:XX1000"/>
  <sheetViews>
    <sheetView workbookViewId="0"/>
  </sheetViews>
  <sheetFormatPr defaultRowHeight="15"/>
  <cols>
    <col min="2" max="2" width="4.42578125" customWidth="1"/>
    <col min="4" max="4" width="6.28515625" customWidth="1"/>
    <col min="5" max="5" width="17" customWidth="1"/>
    <col min="6" max="6" width="19.85546875" customWidth="1"/>
    <col min="7" max="7" width="10.42578125" bestFit="1" customWidth="1"/>
    <col min="8" max="8" width="11.42578125" customWidth="1"/>
    <col min="9" max="9" width="22.140625" customWidth="1"/>
    <col min="15" max="15" width="34.7109375" customWidth="1"/>
    <col min="16" max="16" width="26.140625" customWidth="1"/>
  </cols>
  <sheetData>
    <row r="1" spans="1:16">
      <c r="A1" s="34"/>
      <c r="B1" s="34"/>
      <c r="C1" s="34"/>
      <c r="D1" s="34"/>
      <c r="E1" s="34"/>
      <c r="F1" s="34"/>
      <c r="G1" s="34"/>
      <c r="H1" s="34"/>
      <c r="I1" s="34"/>
      <c r="J1" s="34"/>
      <c r="K1" s="34"/>
      <c r="L1" s="34"/>
    </row>
    <row r="2" spans="1:16">
      <c r="A2" s="160" t="s">
        <v>92</v>
      </c>
      <c r="B2" s="160"/>
      <c r="C2" s="160"/>
      <c r="D2" s="160"/>
      <c r="E2" s="160"/>
      <c r="F2" s="160"/>
      <c r="G2" s="160"/>
      <c r="H2" s="160"/>
      <c r="I2" s="160"/>
      <c r="J2" s="160"/>
      <c r="K2" s="160"/>
      <c r="L2" s="160"/>
    </row>
    <row r="3" spans="1:16" ht="39.75" customHeight="1">
      <c r="A3" s="161"/>
      <c r="B3" s="161"/>
      <c r="C3" s="161"/>
      <c r="D3" s="161"/>
      <c r="E3" s="161"/>
      <c r="F3" s="161"/>
      <c r="G3" s="161"/>
      <c r="H3" s="161"/>
      <c r="I3" s="161"/>
      <c r="J3" s="161"/>
      <c r="K3" s="161"/>
      <c r="L3" s="161"/>
    </row>
    <row r="4" spans="1:16" ht="9.75" customHeight="1">
      <c r="A4" s="39"/>
      <c r="B4" s="39"/>
      <c r="C4" s="39"/>
      <c r="D4" s="39"/>
      <c r="E4" s="39"/>
      <c r="F4" s="39"/>
      <c r="G4" s="39"/>
      <c r="H4" s="39"/>
      <c r="I4" s="39"/>
      <c r="J4" s="39"/>
      <c r="K4" s="39"/>
      <c r="L4" s="39"/>
    </row>
    <row r="5" spans="1:16" ht="7.5" customHeight="1">
      <c r="A5" s="39"/>
      <c r="B5" s="121"/>
      <c r="C5" s="121"/>
      <c r="D5" s="120"/>
      <c r="E5" s="121"/>
      <c r="F5" s="121"/>
      <c r="G5" s="121"/>
      <c r="H5" s="121"/>
      <c r="I5" s="121"/>
      <c r="J5" s="121"/>
      <c r="K5" s="121"/>
      <c r="L5" s="121"/>
      <c r="O5" s="163" t="s">
        <v>284</v>
      </c>
      <c r="P5" s="163"/>
    </row>
    <row r="6" spans="1:16" ht="15" customHeight="1">
      <c r="A6" s="39"/>
      <c r="B6" s="121"/>
      <c r="C6" s="121"/>
      <c r="D6" s="121"/>
      <c r="E6" s="121"/>
      <c r="F6" s="121"/>
      <c r="G6" s="121"/>
      <c r="H6" s="121"/>
      <c r="I6" s="121"/>
      <c r="J6" s="121"/>
      <c r="K6" s="121"/>
      <c r="L6" s="121"/>
      <c r="O6" s="163"/>
      <c r="P6" s="163"/>
    </row>
    <row r="7" spans="1:16" ht="15.75" customHeight="1">
      <c r="A7" s="39"/>
      <c r="B7" s="50"/>
      <c r="C7" s="118" t="s">
        <v>270</v>
      </c>
      <c r="D7" s="52" t="s">
        <v>291</v>
      </c>
      <c r="E7" s="50"/>
      <c r="F7" s="50"/>
      <c r="G7" s="50"/>
      <c r="H7" s="50"/>
      <c r="I7" s="50"/>
      <c r="J7" s="50"/>
      <c r="K7" s="50"/>
      <c r="L7" s="50"/>
      <c r="O7" s="92" t="s">
        <v>152</v>
      </c>
      <c r="P7" s="92" t="s">
        <v>153</v>
      </c>
    </row>
    <row r="8" spans="1:16" ht="21" customHeight="1">
      <c r="A8" s="39"/>
      <c r="B8" s="50"/>
      <c r="C8" s="118" t="s">
        <v>270</v>
      </c>
      <c r="D8" s="52" t="s">
        <v>289</v>
      </c>
      <c r="E8" s="50"/>
      <c r="F8" s="50"/>
      <c r="G8" s="50"/>
      <c r="H8" s="50"/>
      <c r="I8" s="50"/>
      <c r="J8" s="50"/>
      <c r="K8" s="50"/>
      <c r="L8" s="50"/>
      <c r="O8" s="93" t="s">
        <v>271</v>
      </c>
      <c r="P8" s="93" t="s">
        <v>272</v>
      </c>
    </row>
    <row r="9" spans="1:16" ht="15.75" customHeight="1">
      <c r="A9" s="39"/>
      <c r="B9" s="63"/>
      <c r="C9" s="52"/>
      <c r="D9" s="52"/>
      <c r="E9" s="50"/>
      <c r="F9" s="50"/>
      <c r="G9" s="50"/>
      <c r="H9" s="50"/>
      <c r="I9" s="50"/>
      <c r="J9" s="50"/>
      <c r="K9" s="50"/>
      <c r="L9" s="50"/>
      <c r="O9" s="93" t="s">
        <v>273</v>
      </c>
      <c r="P9" s="93" t="s">
        <v>204</v>
      </c>
    </row>
    <row r="10" spans="1:16" ht="15.75" customHeight="1">
      <c r="A10" s="39"/>
      <c r="B10" s="63"/>
      <c r="C10" s="52"/>
      <c r="D10" s="52"/>
      <c r="E10" s="50"/>
      <c r="F10" s="50"/>
      <c r="G10" s="50"/>
      <c r="H10" s="50"/>
      <c r="I10" s="50"/>
      <c r="J10" s="50"/>
      <c r="K10" s="50"/>
      <c r="L10" s="50"/>
      <c r="O10" s="93" t="s">
        <v>274</v>
      </c>
      <c r="P10" s="93" t="s">
        <v>275</v>
      </c>
    </row>
    <row r="11" spans="1:16" ht="15" customHeight="1">
      <c r="A11" s="39"/>
      <c r="B11" s="50"/>
      <c r="C11" s="118" t="s">
        <v>270</v>
      </c>
      <c r="D11" s="52" t="s">
        <v>290</v>
      </c>
      <c r="E11" s="50"/>
      <c r="F11" s="50"/>
      <c r="G11" s="50"/>
      <c r="H11" s="50"/>
      <c r="I11" s="50"/>
      <c r="J11" s="50"/>
      <c r="K11" s="50"/>
      <c r="L11" s="50"/>
      <c r="O11" s="93" t="s">
        <v>276</v>
      </c>
      <c r="P11" s="93" t="s">
        <v>204</v>
      </c>
    </row>
    <row r="12" spans="1:16" ht="15.75" customHeight="1">
      <c r="A12" s="39"/>
      <c r="B12" s="50"/>
      <c r="C12" s="50" t="s">
        <v>54</v>
      </c>
      <c r="D12" s="50"/>
      <c r="E12" s="50"/>
      <c r="F12" s="50"/>
      <c r="G12" s="50"/>
      <c r="H12" s="50"/>
      <c r="I12" s="50"/>
      <c r="J12" s="50"/>
      <c r="K12" s="50"/>
      <c r="L12" s="50"/>
      <c r="O12" s="93" t="s">
        <v>277</v>
      </c>
      <c r="P12" s="93" t="s">
        <v>278</v>
      </c>
    </row>
    <row r="13" spans="1:16" ht="18.75">
      <c r="A13" s="41"/>
      <c r="O13" s="93" t="s">
        <v>279</v>
      </c>
      <c r="P13" s="93" t="s">
        <v>275</v>
      </c>
    </row>
    <row r="14" spans="1:16">
      <c r="O14" s="93" t="s">
        <v>280</v>
      </c>
      <c r="P14" s="93" t="s">
        <v>281</v>
      </c>
    </row>
    <row r="15" spans="1:16">
      <c r="E15" s="3" t="s">
        <v>63</v>
      </c>
      <c r="F15" s="3" t="s">
        <v>64</v>
      </c>
      <c r="G15" s="3" t="s">
        <v>65</v>
      </c>
      <c r="H15" s="3" t="s">
        <v>64</v>
      </c>
      <c r="I15" s="3" t="s">
        <v>65</v>
      </c>
      <c r="O15" s="93" t="s">
        <v>282</v>
      </c>
      <c r="P15" s="93" t="s">
        <v>283</v>
      </c>
    </row>
    <row r="16" spans="1:16">
      <c r="E16" s="56">
        <v>50</v>
      </c>
      <c r="F16" s="56">
        <v>50</v>
      </c>
      <c r="G16" s="57"/>
      <c r="H16" s="56">
        <v>75</v>
      </c>
      <c r="I16" s="56"/>
    </row>
    <row r="17" spans="1:12">
      <c r="E17" s="56">
        <v>50</v>
      </c>
      <c r="F17" s="56">
        <v>60</v>
      </c>
      <c r="G17" s="57"/>
      <c r="H17" s="56">
        <v>0</v>
      </c>
      <c r="I17" s="56"/>
    </row>
    <row r="18" spans="1:12">
      <c r="E18" s="56">
        <v>50</v>
      </c>
      <c r="F18" s="56">
        <v>70</v>
      </c>
      <c r="G18" s="57"/>
      <c r="H18" s="56">
        <v>75</v>
      </c>
      <c r="I18" s="56"/>
    </row>
    <row r="19" spans="1:12">
      <c r="E19" s="56">
        <v>50</v>
      </c>
      <c r="F19" s="56">
        <v>80</v>
      </c>
      <c r="G19" s="57"/>
      <c r="H19" s="56">
        <v>0</v>
      </c>
      <c r="I19" s="56"/>
    </row>
    <row r="20" spans="1:12">
      <c r="E20" s="55"/>
      <c r="F20" s="55"/>
      <c r="G20" s="55"/>
      <c r="H20" s="55"/>
      <c r="I20" s="55"/>
    </row>
    <row r="21" spans="1:12">
      <c r="E21" s="55"/>
      <c r="F21" s="55"/>
      <c r="G21" s="55"/>
      <c r="H21" s="55"/>
      <c r="I21" s="55"/>
    </row>
    <row r="22" spans="1:12">
      <c r="E22" s="3" t="s">
        <v>63</v>
      </c>
      <c r="F22" s="3" t="s">
        <v>64</v>
      </c>
      <c r="G22" s="3" t="s">
        <v>65</v>
      </c>
      <c r="H22" s="3" t="s">
        <v>64</v>
      </c>
      <c r="I22" s="3" t="s">
        <v>65</v>
      </c>
    </row>
    <row r="23" spans="1:12">
      <c r="E23" s="56">
        <v>50</v>
      </c>
      <c r="F23" s="56">
        <v>50</v>
      </c>
      <c r="G23" s="56">
        <f>SUM(E23:F23)</f>
        <v>100</v>
      </c>
      <c r="H23" s="56">
        <v>75</v>
      </c>
      <c r="I23" s="56">
        <f>SUM(G23:H23)</f>
        <v>175</v>
      </c>
    </row>
    <row r="24" spans="1:12">
      <c r="E24" s="56">
        <v>50</v>
      </c>
      <c r="F24" s="56">
        <v>60</v>
      </c>
      <c r="G24" s="56">
        <f t="shared" ref="G24:G26" si="0">SUM(E24:F24)</f>
        <v>110</v>
      </c>
      <c r="H24" s="56">
        <v>75</v>
      </c>
      <c r="I24" s="56">
        <f>SUM(G24:H24)</f>
        <v>185</v>
      </c>
    </row>
    <row r="25" spans="1:12">
      <c r="E25" s="56">
        <v>50</v>
      </c>
      <c r="F25" s="56">
        <v>70</v>
      </c>
      <c r="G25" s="56">
        <f t="shared" si="0"/>
        <v>120</v>
      </c>
      <c r="H25" s="56">
        <v>75</v>
      </c>
      <c r="I25" s="56">
        <f>SUM(G25:H25)</f>
        <v>195</v>
      </c>
    </row>
    <row r="26" spans="1:12">
      <c r="E26" s="59">
        <v>50</v>
      </c>
      <c r="F26" s="59">
        <v>80</v>
      </c>
      <c r="G26" s="67">
        <f t="shared" si="0"/>
        <v>130</v>
      </c>
      <c r="H26" s="59">
        <v>75</v>
      </c>
      <c r="I26" s="59">
        <f>SUM(G26:H26)</f>
        <v>205</v>
      </c>
    </row>
    <row r="27" spans="1:12">
      <c r="E27" s="57">
        <f>SUM(E23:E26)</f>
        <v>200</v>
      </c>
      <c r="F27" s="57"/>
      <c r="G27" s="57"/>
      <c r="H27" s="57"/>
      <c r="I27" s="57"/>
    </row>
    <row r="30" spans="1:12" ht="46.5">
      <c r="A30" s="39"/>
      <c r="B30" s="166"/>
      <c r="C30" s="166"/>
      <c r="D30" s="166"/>
      <c r="E30" s="166"/>
      <c r="F30" s="166"/>
      <c r="G30" s="166"/>
      <c r="H30" s="166"/>
      <c r="I30" s="166"/>
      <c r="J30" s="166"/>
      <c r="K30" s="166"/>
      <c r="L30" s="166"/>
    </row>
    <row r="31" spans="1:12" ht="18.75">
      <c r="A31" s="34"/>
      <c r="B31" s="34"/>
      <c r="C31" s="118" t="s">
        <v>270</v>
      </c>
      <c r="D31" s="52" t="s">
        <v>93</v>
      </c>
      <c r="E31" s="34"/>
      <c r="F31" s="34"/>
      <c r="G31" s="34"/>
      <c r="H31" s="34"/>
      <c r="I31" s="34"/>
      <c r="J31" s="34"/>
      <c r="K31" s="34"/>
      <c r="L31" s="34"/>
    </row>
    <row r="32" spans="1:12" ht="18.75">
      <c r="A32" s="34"/>
      <c r="B32" s="34"/>
      <c r="C32" s="52"/>
      <c r="D32" s="34"/>
      <c r="E32" s="34"/>
      <c r="F32" s="34"/>
      <c r="G32" s="34"/>
      <c r="H32" s="34"/>
      <c r="I32" s="34"/>
      <c r="J32" s="34"/>
      <c r="K32" s="34"/>
      <c r="L32" s="34"/>
    </row>
    <row r="33" spans="1:12" ht="15.75" thickBot="1"/>
    <row r="34" spans="1:12" ht="16.5" thickTop="1" thickBot="1">
      <c r="E34" s="3" t="s">
        <v>66</v>
      </c>
      <c r="F34" s="3" t="s">
        <v>67</v>
      </c>
      <c r="G34" s="3" t="s">
        <v>68</v>
      </c>
      <c r="H34" s="3" t="s">
        <v>69</v>
      </c>
      <c r="I34" s="55"/>
      <c r="J34" s="60" t="s">
        <v>70</v>
      </c>
    </row>
    <row r="35" spans="1:12" ht="16.5" thickTop="1" thickBot="1">
      <c r="E35" s="61" t="s">
        <v>71</v>
      </c>
      <c r="F35" s="61" t="s">
        <v>0</v>
      </c>
      <c r="G35" s="56" t="s">
        <v>28</v>
      </c>
      <c r="H35" s="56">
        <v>100</v>
      </c>
      <c r="I35" s="55"/>
      <c r="J35" s="60"/>
    </row>
    <row r="36" spans="1:12" ht="16.5" thickTop="1" thickBot="1">
      <c r="E36" s="61"/>
      <c r="F36" s="61"/>
      <c r="G36" s="56" t="s">
        <v>29</v>
      </c>
      <c r="H36" s="56">
        <v>200</v>
      </c>
      <c r="I36" s="55"/>
      <c r="J36" s="60"/>
    </row>
    <row r="37" spans="1:12" ht="16.5" thickTop="1" thickBot="1">
      <c r="E37" s="61"/>
      <c r="F37" s="61"/>
      <c r="G37" s="56" t="s">
        <v>72</v>
      </c>
      <c r="H37" s="56">
        <v>50</v>
      </c>
      <c r="I37" s="55"/>
      <c r="J37" s="60"/>
    </row>
    <row r="38" spans="1:12" ht="15.75" thickTop="1">
      <c r="E38" s="61"/>
      <c r="F38" s="61"/>
      <c r="G38" s="56" t="s">
        <v>73</v>
      </c>
      <c r="H38" s="56">
        <v>100</v>
      </c>
      <c r="I38" s="55"/>
      <c r="J38" s="55"/>
      <c r="K38" s="55"/>
    </row>
    <row r="39" spans="1:12">
      <c r="E39" s="55"/>
      <c r="F39" s="55"/>
      <c r="G39" s="55"/>
      <c r="H39" s="55"/>
      <c r="I39" s="55"/>
      <c r="J39" s="55"/>
      <c r="K39" s="55"/>
    </row>
    <row r="42" spans="1:12" ht="46.5">
      <c r="A42" s="39"/>
      <c r="B42" s="166"/>
      <c r="C42" s="166"/>
      <c r="D42" s="166"/>
      <c r="E42" s="166"/>
      <c r="F42" s="166"/>
      <c r="G42" s="166"/>
      <c r="H42" s="166"/>
      <c r="I42" s="166"/>
      <c r="J42" s="166"/>
      <c r="K42" s="166"/>
      <c r="L42" s="166"/>
    </row>
    <row r="43" spans="1:12" ht="18.75">
      <c r="A43" s="34"/>
      <c r="B43" s="34"/>
      <c r="C43" s="118" t="s">
        <v>270</v>
      </c>
      <c r="D43" s="52" t="s">
        <v>305</v>
      </c>
      <c r="E43" s="34"/>
      <c r="F43" s="34"/>
      <c r="G43" s="34"/>
      <c r="H43" s="34"/>
      <c r="I43" s="34"/>
      <c r="J43" s="34"/>
      <c r="K43" s="34"/>
      <c r="L43" s="34"/>
    </row>
    <row r="44" spans="1:12" ht="18.75">
      <c r="A44" s="34"/>
      <c r="B44" s="34"/>
      <c r="C44" s="52"/>
      <c r="D44" s="52" t="s">
        <v>306</v>
      </c>
      <c r="E44" s="34"/>
      <c r="F44" s="34"/>
      <c r="G44" s="34"/>
      <c r="H44" s="34"/>
      <c r="I44" s="34"/>
      <c r="J44" s="34"/>
      <c r="K44" s="34"/>
      <c r="L44" s="34"/>
    </row>
    <row r="47" spans="1:12">
      <c r="E47" s="3" t="s">
        <v>68</v>
      </c>
      <c r="F47" s="3" t="s">
        <v>69</v>
      </c>
      <c r="G47" s="3" t="s">
        <v>74</v>
      </c>
    </row>
    <row r="48" spans="1:12">
      <c r="E48" s="56" t="s">
        <v>28</v>
      </c>
      <c r="F48" s="62">
        <v>100</v>
      </c>
      <c r="G48" s="132"/>
    </row>
    <row r="49" spans="5:7">
      <c r="E49" s="56" t="s">
        <v>29</v>
      </c>
      <c r="F49" s="62">
        <v>200</v>
      </c>
      <c r="G49" s="132"/>
    </row>
    <row r="50" spans="5:7">
      <c r="E50" s="56" t="s">
        <v>72</v>
      </c>
      <c r="F50" s="62">
        <v>50</v>
      </c>
      <c r="G50" s="132"/>
    </row>
    <row r="51" spans="5:7">
      <c r="E51" s="56" t="s">
        <v>73</v>
      </c>
      <c r="F51" s="62">
        <v>100</v>
      </c>
      <c r="G51" s="132"/>
    </row>
    <row r="1000" spans="648:648" ht="15.75">
      <c r="XX1000" s="148">
        <v>125713</v>
      </c>
    </row>
  </sheetData>
  <mergeCells count="4">
    <mergeCell ref="O5:P6"/>
    <mergeCell ref="A2:L3"/>
    <mergeCell ref="B30:L30"/>
    <mergeCell ref="B42:L42"/>
  </mergeCells>
  <phoneticPr fontId="69" type="noConversion"/>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7762F-3625-4324-8052-77D0BE268A9E}">
  <sheetPr codeName="Sheet1"/>
  <dimension ref="A1:XX1000"/>
  <sheetViews>
    <sheetView topLeftCell="A54" workbookViewId="0">
      <selection activeCell="H66" sqref="H66:H71"/>
    </sheetView>
  </sheetViews>
  <sheetFormatPr defaultRowHeight="15"/>
  <cols>
    <col min="2" max="2" width="4.42578125" customWidth="1"/>
    <col min="4" max="4" width="6.28515625" customWidth="1"/>
    <col min="5" max="5" width="17" customWidth="1"/>
    <col min="6" max="6" width="13" customWidth="1"/>
    <col min="7" max="7" width="16" customWidth="1"/>
    <col min="8" max="8" width="11.42578125" customWidth="1"/>
    <col min="9" max="9" width="22.140625" customWidth="1"/>
    <col min="13" max="13" width="6.140625" customWidth="1"/>
    <col min="14" max="14" width="18.85546875" customWidth="1"/>
    <col min="15" max="15" width="43.85546875" customWidth="1"/>
    <col min="16" max="16" width="66.7109375" bestFit="1" customWidth="1"/>
  </cols>
  <sheetData>
    <row r="1" spans="1:14">
      <c r="A1" s="34"/>
      <c r="B1" s="34"/>
      <c r="C1" s="34"/>
      <c r="D1" s="34"/>
      <c r="E1" s="34"/>
      <c r="F1" s="34"/>
      <c r="G1" s="34"/>
      <c r="H1" s="34"/>
      <c r="I1" s="34"/>
      <c r="J1" s="34"/>
      <c r="K1" s="34"/>
      <c r="L1" s="34"/>
    </row>
    <row r="2" spans="1:14">
      <c r="A2" s="160" t="s">
        <v>42</v>
      </c>
      <c r="B2" s="160"/>
      <c r="C2" s="160"/>
      <c r="D2" s="160"/>
      <c r="E2" s="160"/>
      <c r="F2" s="160"/>
      <c r="G2" s="160"/>
      <c r="H2" s="160"/>
      <c r="I2" s="160"/>
      <c r="J2" s="160"/>
      <c r="K2" s="160"/>
      <c r="L2" s="160"/>
    </row>
    <row r="3" spans="1:14" ht="39.75" customHeight="1">
      <c r="A3" s="161"/>
      <c r="B3" s="161"/>
      <c r="C3" s="161"/>
      <c r="D3" s="161"/>
      <c r="E3" s="161"/>
      <c r="F3" s="161"/>
      <c r="G3" s="161"/>
      <c r="H3" s="161"/>
      <c r="I3" s="161"/>
      <c r="J3" s="161"/>
      <c r="K3" s="161"/>
      <c r="L3" s="161"/>
    </row>
    <row r="4" spans="1:14" ht="39.75" customHeight="1">
      <c r="A4" s="39"/>
      <c r="B4" s="166" t="s">
        <v>43</v>
      </c>
      <c r="C4" s="166"/>
      <c r="D4" s="166"/>
      <c r="E4" s="166"/>
      <c r="F4" s="166"/>
      <c r="G4" s="166"/>
      <c r="H4" s="166"/>
      <c r="I4" s="166"/>
      <c r="J4" s="166"/>
      <c r="K4" s="166"/>
      <c r="L4" s="166"/>
    </row>
    <row r="5" spans="1:14" ht="39.75" customHeight="1">
      <c r="A5" s="39"/>
      <c r="B5" s="168"/>
      <c r="C5" s="168"/>
      <c r="D5" s="168"/>
      <c r="E5" s="168"/>
      <c r="F5" s="168"/>
      <c r="G5" s="168"/>
      <c r="H5" s="168"/>
      <c r="I5" s="168"/>
      <c r="J5" s="168"/>
      <c r="K5" s="168"/>
      <c r="L5" s="168"/>
    </row>
    <row r="6" spans="1:14" ht="15.75" customHeight="1">
      <c r="A6" s="39"/>
      <c r="B6" s="50"/>
      <c r="C6" s="118" t="s">
        <v>270</v>
      </c>
      <c r="D6" s="52" t="s">
        <v>82</v>
      </c>
      <c r="E6" s="50"/>
      <c r="F6" s="50"/>
      <c r="G6" s="50"/>
      <c r="H6" s="50"/>
      <c r="I6" s="50"/>
      <c r="J6" s="50"/>
      <c r="K6" s="50"/>
      <c r="L6" s="50"/>
    </row>
    <row r="7" spans="1:14" ht="15.75" customHeight="1">
      <c r="A7" s="39"/>
      <c r="B7" s="50"/>
      <c r="C7" s="118"/>
      <c r="D7" s="52"/>
      <c r="E7" s="50"/>
      <c r="F7" s="50"/>
      <c r="G7" s="50"/>
      <c r="H7" s="50"/>
      <c r="I7" s="50"/>
      <c r="J7" s="50"/>
      <c r="K7" s="50"/>
      <c r="L7" s="50"/>
    </row>
    <row r="8" spans="1:14" ht="15.75" customHeight="1">
      <c r="A8" s="39"/>
      <c r="B8" s="63" t="s">
        <v>83</v>
      </c>
      <c r="C8" s="118"/>
      <c r="D8" s="52"/>
      <c r="E8" s="50"/>
      <c r="F8" s="50"/>
      <c r="G8" s="50"/>
      <c r="H8" s="50"/>
      <c r="I8" s="50"/>
      <c r="J8" s="50"/>
      <c r="K8" s="50"/>
      <c r="L8" s="50"/>
    </row>
    <row r="9" spans="1:14" ht="15.75" customHeight="1">
      <c r="A9" s="39"/>
      <c r="B9" s="63" t="s">
        <v>85</v>
      </c>
      <c r="C9" s="118"/>
      <c r="D9" s="52"/>
      <c r="E9" s="50"/>
      <c r="F9" s="50"/>
      <c r="G9" s="50"/>
      <c r="H9" s="50"/>
      <c r="I9" s="50"/>
      <c r="J9" s="50"/>
      <c r="K9" s="50"/>
      <c r="L9" s="50"/>
      <c r="N9" s="123"/>
    </row>
    <row r="10" spans="1:14" ht="29.25" customHeight="1">
      <c r="A10" s="39"/>
      <c r="B10" s="50"/>
      <c r="C10" s="118" t="s">
        <v>270</v>
      </c>
      <c r="D10" s="52" t="s">
        <v>84</v>
      </c>
      <c r="E10" s="50"/>
      <c r="F10" s="50"/>
      <c r="G10" s="50"/>
      <c r="H10" s="50"/>
      <c r="I10" s="50"/>
      <c r="J10" s="50"/>
      <c r="K10" s="50"/>
      <c r="L10" s="50"/>
    </row>
    <row r="11" spans="1:14" ht="15.75" customHeight="1">
      <c r="A11" s="39"/>
      <c r="B11" s="50"/>
      <c r="C11" s="50" t="s">
        <v>54</v>
      </c>
      <c r="D11" s="50"/>
      <c r="E11" s="50"/>
      <c r="F11" s="50"/>
      <c r="G11" s="50"/>
      <c r="H11" s="50"/>
      <c r="I11" s="50"/>
      <c r="J11" s="50"/>
      <c r="K11" s="50"/>
      <c r="L11" s="50"/>
    </row>
    <row r="12" spans="1:14" ht="18.75">
      <c r="A12" s="41"/>
      <c r="N12" t="s">
        <v>53</v>
      </c>
    </row>
    <row r="13" spans="1:14" ht="15.75" thickBot="1">
      <c r="C13" s="11" t="s">
        <v>44</v>
      </c>
      <c r="D13" s="40"/>
      <c r="E13" s="43" t="s">
        <v>35</v>
      </c>
      <c r="F13" s="43" t="s">
        <v>34</v>
      </c>
      <c r="G13" s="43" t="s">
        <v>36</v>
      </c>
    </row>
    <row r="14" spans="1:14" ht="16.5" thickTop="1" thickBot="1">
      <c r="B14" s="9"/>
      <c r="C14" s="17">
        <v>5</v>
      </c>
      <c r="D14" s="8"/>
      <c r="E14" s="20" t="s">
        <v>30</v>
      </c>
      <c r="F14" s="182">
        <f>C14+C15</f>
        <v>7</v>
      </c>
      <c r="G14" s="21">
        <f>C14+C15</f>
        <v>7</v>
      </c>
    </row>
    <row r="15" spans="1:14" ht="16.5" thickTop="1" thickBot="1">
      <c r="C15" s="17">
        <v>2</v>
      </c>
      <c r="D15" s="8"/>
      <c r="E15" s="20" t="s">
        <v>31</v>
      </c>
      <c r="F15" s="182">
        <f>C14-C15</f>
        <v>3</v>
      </c>
      <c r="G15" s="21">
        <f>C14-C15</f>
        <v>3</v>
      </c>
    </row>
    <row r="16" spans="1:14" ht="15.75" thickTop="1">
      <c r="C16" s="8"/>
      <c r="D16" s="8"/>
      <c r="E16" s="20" t="s">
        <v>32</v>
      </c>
      <c r="F16" s="182">
        <f>C14*C15</f>
        <v>10</v>
      </c>
      <c r="G16" s="21">
        <f>C14*C15</f>
        <v>10</v>
      </c>
    </row>
    <row r="17" spans="1:12">
      <c r="C17" s="8"/>
      <c r="D17" s="8"/>
      <c r="E17" s="44" t="s">
        <v>33</v>
      </c>
      <c r="F17" s="183">
        <f>C14/C15</f>
        <v>2.5</v>
      </c>
      <c r="G17" s="46">
        <f>C14/C15</f>
        <v>2.5</v>
      </c>
    </row>
    <row r="20" spans="1:12" ht="18.75">
      <c r="A20" s="41"/>
      <c r="C20" s="42" t="s">
        <v>244</v>
      </c>
    </row>
    <row r="22" spans="1:12">
      <c r="E22" s="43" t="s">
        <v>35</v>
      </c>
      <c r="F22" s="43" t="s">
        <v>245</v>
      </c>
      <c r="G22" s="43" t="s">
        <v>245</v>
      </c>
    </row>
    <row r="23" spans="1:12">
      <c r="E23" s="20" t="s">
        <v>30</v>
      </c>
      <c r="F23" s="19" t="str" cm="1">
        <f t="array" aca="1" ref="F23:F26" ca="1">_xlfn.FORMULATEXT(F14:F17)</f>
        <v>=C14+C15</v>
      </c>
      <c r="G23" s="19">
        <f>C14+C15</f>
        <v>7</v>
      </c>
    </row>
    <row r="24" spans="1:12">
      <c r="E24" s="20" t="s">
        <v>31</v>
      </c>
      <c r="F24" s="19" t="str">
        <f ca="1"/>
        <v>=C14-C15</v>
      </c>
      <c r="G24" s="19">
        <f>C14-C15</f>
        <v>3</v>
      </c>
    </row>
    <row r="25" spans="1:12">
      <c r="E25" s="20" t="s">
        <v>32</v>
      </c>
      <c r="F25" s="19" t="str">
        <f ca="1"/>
        <v>=C14*C15</v>
      </c>
      <c r="G25" s="19">
        <f>C14*C15</f>
        <v>10</v>
      </c>
    </row>
    <row r="26" spans="1:12">
      <c r="E26" s="44" t="s">
        <v>33</v>
      </c>
      <c r="F26" s="45" t="str">
        <f ca="1"/>
        <v>=C14/C15</v>
      </c>
      <c r="G26" s="45">
        <f>C14/C15</f>
        <v>2.5</v>
      </c>
    </row>
    <row r="29" spans="1:12" ht="46.5">
      <c r="A29" s="39"/>
      <c r="B29" s="166" t="s">
        <v>87</v>
      </c>
      <c r="C29" s="166"/>
      <c r="D29" s="166"/>
      <c r="E29" s="166"/>
      <c r="F29" s="166"/>
      <c r="G29" s="166"/>
      <c r="H29" s="166"/>
      <c r="I29" s="166"/>
      <c r="J29" s="166"/>
      <c r="K29" s="166"/>
      <c r="L29" s="166"/>
    </row>
    <row r="30" spans="1:12" ht="21">
      <c r="A30" s="34"/>
      <c r="B30" s="34"/>
      <c r="C30" s="63" t="s">
        <v>86</v>
      </c>
      <c r="D30" s="34"/>
      <c r="E30" s="36"/>
      <c r="F30" s="34"/>
      <c r="G30" s="34"/>
      <c r="H30" s="34"/>
      <c r="I30" s="34"/>
      <c r="J30" s="34"/>
      <c r="K30" s="34"/>
      <c r="L30" s="34"/>
    </row>
    <row r="31" spans="1:12">
      <c r="A31" s="34"/>
      <c r="B31" s="34"/>
      <c r="C31" s="34"/>
      <c r="D31" s="34"/>
      <c r="E31" s="34"/>
      <c r="F31" s="34"/>
      <c r="G31" s="34"/>
      <c r="H31" s="34"/>
      <c r="I31" s="34"/>
      <c r="J31" s="34"/>
      <c r="K31" s="34"/>
      <c r="L31" s="34"/>
    </row>
    <row r="32" spans="1:12" ht="18.75">
      <c r="A32" s="34"/>
      <c r="B32" s="34"/>
      <c r="C32" s="118" t="s">
        <v>270</v>
      </c>
      <c r="D32" s="52" t="s">
        <v>88</v>
      </c>
      <c r="E32" s="34"/>
      <c r="F32" s="34"/>
      <c r="G32" s="34"/>
      <c r="H32" s="34"/>
      <c r="I32" s="34"/>
      <c r="J32" s="34"/>
      <c r="K32" s="34"/>
      <c r="L32" s="34"/>
    </row>
    <row r="33" spans="5:16" ht="15.75" thickBot="1"/>
    <row r="34" spans="5:16" ht="23.25" thickBot="1">
      <c r="N34" s="109" t="s">
        <v>246</v>
      </c>
      <c r="O34" s="109" t="s">
        <v>247</v>
      </c>
      <c r="P34" s="109" t="s">
        <v>248</v>
      </c>
    </row>
    <row r="35" spans="5:16" ht="15.75" thickBot="1">
      <c r="E35" s="3" t="s">
        <v>10</v>
      </c>
      <c r="F35" s="14" t="s">
        <v>1</v>
      </c>
      <c r="G35" s="13"/>
      <c r="H35" s="3" t="s">
        <v>10</v>
      </c>
      <c r="I35" s="14" t="s">
        <v>1</v>
      </c>
      <c r="N35" s="112" t="e">
        <v>#DIV/0!</v>
      </c>
      <c r="O35" s="110" t="s">
        <v>249</v>
      </c>
      <c r="P35" s="111" t="s">
        <v>250</v>
      </c>
    </row>
    <row r="36" spans="5:16" ht="15.75" thickBot="1">
      <c r="E36" s="23" t="s">
        <v>3</v>
      </c>
      <c r="F36" s="23">
        <v>50</v>
      </c>
      <c r="G36" s="13"/>
      <c r="H36" s="23" t="s">
        <v>4</v>
      </c>
      <c r="I36" s="23">
        <v>50</v>
      </c>
      <c r="N36" s="112" t="e">
        <v>#N/A</v>
      </c>
      <c r="O36" s="110" t="s">
        <v>251</v>
      </c>
      <c r="P36" s="111" t="s">
        <v>252</v>
      </c>
    </row>
    <row r="37" spans="5:16" ht="15.75" thickBot="1">
      <c r="E37" s="23" t="s">
        <v>5</v>
      </c>
      <c r="F37" s="23">
        <v>20</v>
      </c>
      <c r="G37" s="15"/>
      <c r="H37" s="23" t="s">
        <v>6</v>
      </c>
      <c r="I37" s="23">
        <v>30</v>
      </c>
      <c r="N37" s="112" t="e">
        <v>#VALUE!</v>
      </c>
      <c r="O37" s="110" t="s">
        <v>253</v>
      </c>
      <c r="P37" s="111" t="s">
        <v>254</v>
      </c>
    </row>
    <row r="38" spans="5:16" ht="15.75" thickBot="1">
      <c r="E38" s="23" t="s">
        <v>7</v>
      </c>
      <c r="F38" s="23">
        <v>60</v>
      </c>
      <c r="G38" s="15"/>
      <c r="H38" s="47" t="s">
        <v>45</v>
      </c>
      <c r="I38" s="23">
        <v>10</v>
      </c>
      <c r="N38" s="112" t="e">
        <v>#REF!</v>
      </c>
      <c r="O38" s="110" t="s">
        <v>255</v>
      </c>
      <c r="P38" s="111" t="s">
        <v>256</v>
      </c>
    </row>
    <row r="39" spans="5:16" ht="15.75" thickBot="1">
      <c r="E39" s="23" t="s">
        <v>8</v>
      </c>
      <c r="F39" s="24">
        <v>40</v>
      </c>
      <c r="G39" s="15"/>
      <c r="H39" s="23" t="s">
        <v>9</v>
      </c>
      <c r="I39" s="24">
        <v>50</v>
      </c>
      <c r="N39" s="112" t="e">
        <v>#NAME?</v>
      </c>
      <c r="O39" s="110" t="s">
        <v>257</v>
      </c>
      <c r="P39" s="111" t="s">
        <v>258</v>
      </c>
    </row>
    <row r="40" spans="5:16" ht="15.75" thickBot="1">
      <c r="E40" s="32" t="s">
        <v>48</v>
      </c>
      <c r="F40" s="25">
        <f>SUM(F36:F39)</f>
        <v>170</v>
      </c>
      <c r="G40" s="15"/>
      <c r="H40" s="32" t="s">
        <v>49</v>
      </c>
      <c r="I40" s="25">
        <f>MIN(I36:I39)</f>
        <v>10</v>
      </c>
      <c r="N40" s="112" t="e">
        <v>#NUM!</v>
      </c>
      <c r="O40" s="110" t="s">
        <v>259</v>
      </c>
      <c r="P40" s="111" t="s">
        <v>260</v>
      </c>
    </row>
    <row r="41" spans="5:16" ht="15.75" thickBot="1">
      <c r="E41" s="15"/>
      <c r="F41" s="15"/>
      <c r="G41" s="15"/>
      <c r="H41" s="32" t="s">
        <v>50</v>
      </c>
      <c r="I41" s="22">
        <f>MAX(I36:I39)</f>
        <v>50</v>
      </c>
      <c r="N41" s="112" t="e">
        <v>#NULL!</v>
      </c>
      <c r="O41" s="110" t="s">
        <v>261</v>
      </c>
      <c r="P41" s="111" t="s">
        <v>262</v>
      </c>
    </row>
    <row r="42" spans="5:16" ht="15.75" thickBot="1">
      <c r="G42" s="15"/>
      <c r="N42" s="112" t="s">
        <v>263</v>
      </c>
      <c r="O42" s="110" t="s">
        <v>264</v>
      </c>
      <c r="P42" s="111" t="s">
        <v>265</v>
      </c>
    </row>
    <row r="43" spans="5:16" ht="15.75" thickBot="1">
      <c r="E43" s="3" t="s">
        <v>17</v>
      </c>
      <c r="F43" s="4" t="s">
        <v>46</v>
      </c>
      <c r="G43" s="15"/>
      <c r="H43" s="3" t="s">
        <v>17</v>
      </c>
      <c r="I43" s="4" t="s">
        <v>46</v>
      </c>
      <c r="N43" s="112" t="s">
        <v>266</v>
      </c>
      <c r="O43" s="110" t="s">
        <v>267</v>
      </c>
      <c r="P43" s="111" t="s">
        <v>268</v>
      </c>
    </row>
    <row r="44" spans="5:16">
      <c r="E44" s="23">
        <v>12</v>
      </c>
      <c r="F44" s="48">
        <v>50</v>
      </c>
      <c r="G44" s="15"/>
      <c r="H44" s="23" t="s">
        <v>11</v>
      </c>
      <c r="I44" s="48">
        <v>50</v>
      </c>
    </row>
    <row r="45" spans="5:16">
      <c r="E45" s="23">
        <v>14</v>
      </c>
      <c r="F45" s="48">
        <v>100</v>
      </c>
      <c r="G45" s="15"/>
      <c r="H45" s="23" t="s">
        <v>12</v>
      </c>
      <c r="I45" s="48">
        <v>100</v>
      </c>
    </row>
    <row r="46" spans="5:16">
      <c r="E46" s="23">
        <v>19</v>
      </c>
      <c r="F46" s="48">
        <v>40</v>
      </c>
      <c r="G46" s="15"/>
      <c r="H46" s="23" t="s">
        <v>13</v>
      </c>
      <c r="I46" s="48">
        <v>40</v>
      </c>
    </row>
    <row r="47" spans="5:16">
      <c r="E47" s="23">
        <v>25</v>
      </c>
      <c r="F47" s="48">
        <v>50</v>
      </c>
      <c r="G47" s="15"/>
      <c r="H47" s="23" t="s">
        <v>14</v>
      </c>
      <c r="I47" s="133" t="s">
        <v>292</v>
      </c>
    </row>
    <row r="48" spans="5:16">
      <c r="E48" s="23">
        <v>32</v>
      </c>
      <c r="F48" s="48">
        <v>20</v>
      </c>
      <c r="G48" s="15"/>
      <c r="H48" s="23" t="s">
        <v>15</v>
      </c>
      <c r="I48" s="48">
        <v>20</v>
      </c>
    </row>
    <row r="49" spans="1:14">
      <c r="E49" s="32" t="s">
        <v>47</v>
      </c>
      <c r="F49" s="22">
        <f>SUMPRODUCT(E44:E48,F44:F48)</f>
        <v>4650</v>
      </c>
      <c r="H49" s="32" t="s">
        <v>51</v>
      </c>
      <c r="I49" s="22">
        <f>COUNT(I44:I48)</f>
        <v>4</v>
      </c>
    </row>
    <row r="50" spans="1:14">
      <c r="H50" s="32" t="s">
        <v>269</v>
      </c>
      <c r="I50" s="22">
        <f>COUNTA(I44:I48)</f>
        <v>5</v>
      </c>
    </row>
    <row r="51" spans="1:14">
      <c r="K51" s="124"/>
    </row>
    <row r="53" spans="1:14" ht="46.5">
      <c r="A53" s="65"/>
      <c r="B53" s="66" t="s">
        <v>89</v>
      </c>
      <c r="C53" s="65"/>
      <c r="D53" s="65"/>
      <c r="E53" s="65"/>
      <c r="F53" s="65"/>
      <c r="G53" s="65"/>
      <c r="H53" s="65"/>
      <c r="I53" s="65"/>
      <c r="J53" s="65"/>
      <c r="K53" s="65"/>
      <c r="L53" s="39"/>
      <c r="M53" s="39"/>
      <c r="N53" s="39"/>
    </row>
    <row r="54" spans="1:14" ht="46.5">
      <c r="A54" s="39"/>
      <c r="B54" s="39"/>
      <c r="C54" s="39"/>
      <c r="D54" s="39"/>
      <c r="E54" s="39"/>
      <c r="F54" s="39"/>
      <c r="G54" s="39"/>
      <c r="H54" s="39"/>
      <c r="I54" s="39"/>
      <c r="J54" s="39"/>
      <c r="K54" s="39"/>
      <c r="L54" s="39"/>
      <c r="M54" s="39"/>
      <c r="N54" s="39"/>
    </row>
    <row r="55" spans="1:14" ht="46.5">
      <c r="A55" s="39"/>
      <c r="B55" s="39"/>
      <c r="C55" s="39"/>
      <c r="D55" s="39"/>
      <c r="E55" s="39"/>
      <c r="F55" s="39"/>
      <c r="G55" s="39"/>
      <c r="H55" s="39"/>
      <c r="I55" s="39"/>
      <c r="J55" s="39"/>
      <c r="K55" s="39"/>
      <c r="L55" s="39"/>
      <c r="M55" s="39"/>
      <c r="N55" s="39"/>
    </row>
    <row r="56" spans="1:14">
      <c r="A56" s="64"/>
    </row>
    <row r="58" spans="1:14" ht="39.75" customHeight="1">
      <c r="A58" s="167" t="s">
        <v>94</v>
      </c>
      <c r="B58" s="167"/>
      <c r="C58" s="167"/>
      <c r="D58" s="167"/>
      <c r="E58" s="167"/>
      <c r="F58" s="167"/>
      <c r="G58" s="167"/>
      <c r="H58" s="167"/>
      <c r="I58" s="167"/>
      <c r="J58" s="167"/>
      <c r="K58" s="167"/>
      <c r="L58" s="167"/>
      <c r="M58" s="167"/>
      <c r="N58" s="167"/>
    </row>
    <row r="59" spans="1:14" ht="15" customHeight="1">
      <c r="A59" s="167"/>
      <c r="B59" s="167"/>
      <c r="C59" s="167"/>
      <c r="D59" s="167"/>
      <c r="E59" s="167"/>
      <c r="F59" s="167"/>
      <c r="G59" s="167"/>
      <c r="H59" s="167"/>
      <c r="I59" s="167"/>
      <c r="J59" s="167"/>
      <c r="K59" s="167"/>
      <c r="L59" s="167"/>
      <c r="M59" s="167"/>
      <c r="N59" s="167"/>
    </row>
    <row r="60" spans="1:14" ht="15.75" customHeight="1">
      <c r="A60" s="39"/>
      <c r="B60" s="50"/>
      <c r="C60" s="118" t="s">
        <v>270</v>
      </c>
      <c r="D60" s="52" t="s">
        <v>97</v>
      </c>
      <c r="E60" s="50"/>
      <c r="F60" s="50"/>
      <c r="G60" s="50"/>
      <c r="H60" s="50"/>
      <c r="I60" s="50"/>
      <c r="J60" s="50"/>
      <c r="K60" s="50"/>
      <c r="L60" s="50"/>
    </row>
    <row r="61" spans="1:14" ht="15.75" customHeight="1">
      <c r="A61" s="39"/>
      <c r="B61" s="50"/>
      <c r="C61" s="50" t="s">
        <v>54</v>
      </c>
      <c r="D61" s="50"/>
      <c r="E61" s="50"/>
      <c r="F61" s="50"/>
      <c r="G61" s="50"/>
      <c r="H61" s="50"/>
      <c r="I61" s="50"/>
      <c r="J61" s="50"/>
      <c r="K61" s="50"/>
      <c r="L61" s="50"/>
    </row>
    <row r="62" spans="1:14" ht="18.75">
      <c r="A62" s="41"/>
      <c r="N62" t="s">
        <v>53</v>
      </c>
    </row>
    <row r="63" spans="1:14" ht="18.75">
      <c r="A63" s="41"/>
      <c r="F63" s="4" t="s">
        <v>95</v>
      </c>
      <c r="G63" s="68">
        <v>0.05</v>
      </c>
      <c r="H63" s="2"/>
    </row>
    <row r="64" spans="1:14" ht="18.75">
      <c r="A64" s="41"/>
      <c r="F64" s="69"/>
      <c r="G64" s="70"/>
      <c r="H64" s="2"/>
    </row>
    <row r="65" spans="1:8" ht="18.75">
      <c r="A65" s="41"/>
      <c r="F65" s="7" t="s">
        <v>10</v>
      </c>
      <c r="G65" s="4" t="s">
        <v>1</v>
      </c>
      <c r="H65" s="4" t="s">
        <v>96</v>
      </c>
    </row>
    <row r="66" spans="1:8" ht="18.75">
      <c r="A66" s="41"/>
      <c r="F66" s="71" t="s">
        <v>11</v>
      </c>
      <c r="G66" s="72">
        <v>50</v>
      </c>
      <c r="H66" s="72">
        <f>G66*$G$63</f>
        <v>2.5</v>
      </c>
    </row>
    <row r="67" spans="1:8" ht="18.75">
      <c r="A67" s="41"/>
      <c r="F67" s="71" t="s">
        <v>12</v>
      </c>
      <c r="G67" s="72">
        <v>100</v>
      </c>
      <c r="H67" s="72">
        <f t="shared" ref="H67:H71" si="0">G67*$G$63</f>
        <v>5</v>
      </c>
    </row>
    <row r="68" spans="1:8" ht="18.75">
      <c r="A68" s="41"/>
      <c r="F68" s="71" t="s">
        <v>13</v>
      </c>
      <c r="G68" s="72">
        <v>40</v>
      </c>
      <c r="H68" s="72">
        <f t="shared" si="0"/>
        <v>2</v>
      </c>
    </row>
    <row r="69" spans="1:8" ht="18.75">
      <c r="A69" s="41"/>
      <c r="F69" s="71" t="s">
        <v>14</v>
      </c>
      <c r="G69" s="72">
        <v>50</v>
      </c>
      <c r="H69" s="72">
        <f t="shared" si="0"/>
        <v>2.5</v>
      </c>
    </row>
    <row r="70" spans="1:8" ht="18.75">
      <c r="A70" s="41"/>
      <c r="F70" s="71" t="s">
        <v>15</v>
      </c>
      <c r="G70" s="72">
        <v>20</v>
      </c>
      <c r="H70" s="72">
        <f t="shared" si="0"/>
        <v>1</v>
      </c>
    </row>
    <row r="71" spans="1:8" ht="18.75">
      <c r="A71" s="41"/>
      <c r="F71" s="6"/>
      <c r="G71" s="73">
        <f>SUM(G66:G70)</f>
        <v>260</v>
      </c>
      <c r="H71" s="72">
        <f t="shared" si="0"/>
        <v>13</v>
      </c>
    </row>
    <row r="1000" spans="648:648" ht="15.75">
      <c r="XX1000" s="148">
        <v>125713</v>
      </c>
    </row>
  </sheetData>
  <mergeCells count="4">
    <mergeCell ref="A58:N59"/>
    <mergeCell ref="A2:L3"/>
    <mergeCell ref="B4:L5"/>
    <mergeCell ref="B29:L29"/>
  </mergeCell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1F2D4-D991-4D7A-B5EF-DA69C122A8A4}">
  <dimension ref="A1:XX1000"/>
  <sheetViews>
    <sheetView workbookViewId="0">
      <selection activeCell="I18" sqref="I18:I25"/>
    </sheetView>
  </sheetViews>
  <sheetFormatPr defaultRowHeight="15"/>
  <cols>
    <col min="2" max="2" width="4.42578125" customWidth="1"/>
    <col min="4" max="4" width="6.28515625" customWidth="1"/>
    <col min="5" max="5" width="17" customWidth="1"/>
    <col min="6" max="6" width="19.85546875" customWidth="1"/>
    <col min="8" max="8" width="11.42578125" customWidth="1"/>
    <col min="9" max="9" width="22.140625" customWidth="1"/>
    <col min="15" max="16" width="12.28515625" customWidth="1"/>
    <col min="17" max="17" width="13.85546875" customWidth="1"/>
  </cols>
  <sheetData>
    <row r="1" spans="1:12">
      <c r="A1" s="34"/>
      <c r="B1" s="34"/>
      <c r="C1" s="34"/>
      <c r="D1" s="34"/>
      <c r="E1" s="34"/>
      <c r="F1" s="34"/>
      <c r="G1" s="34"/>
      <c r="H1" s="34"/>
      <c r="I1" s="34"/>
      <c r="J1" s="34"/>
      <c r="K1" s="34"/>
      <c r="L1" s="34"/>
    </row>
    <row r="2" spans="1:12">
      <c r="A2" s="160" t="s">
        <v>134</v>
      </c>
      <c r="B2" s="160"/>
      <c r="C2" s="160"/>
      <c r="D2" s="160"/>
      <c r="E2" s="160"/>
      <c r="F2" s="160"/>
      <c r="G2" s="160"/>
      <c r="H2" s="160"/>
      <c r="I2" s="160"/>
      <c r="J2" s="160"/>
      <c r="K2" s="160"/>
      <c r="L2" s="160"/>
    </row>
    <row r="3" spans="1:12" ht="39.75" customHeight="1">
      <c r="A3" s="161"/>
      <c r="B3" s="161"/>
      <c r="C3" s="161"/>
      <c r="D3" s="161"/>
      <c r="E3" s="161"/>
      <c r="F3" s="161"/>
      <c r="G3" s="161"/>
      <c r="H3" s="161"/>
      <c r="I3" s="161"/>
      <c r="J3" s="161"/>
      <c r="K3" s="161"/>
      <c r="L3" s="161"/>
    </row>
    <row r="4" spans="1:12" ht="21">
      <c r="A4" s="34"/>
      <c r="B4" s="37"/>
      <c r="C4" s="37"/>
      <c r="D4" s="34"/>
      <c r="E4" s="36"/>
      <c r="F4" s="34"/>
      <c r="G4" s="34"/>
      <c r="H4" s="34"/>
      <c r="I4" s="34"/>
      <c r="J4" s="34"/>
      <c r="K4" s="34"/>
      <c r="L4" s="34"/>
    </row>
    <row r="5" spans="1:12" ht="37.5" customHeight="1">
      <c r="A5" s="34"/>
      <c r="B5" s="37" t="s">
        <v>135</v>
      </c>
      <c r="C5" s="86"/>
      <c r="D5" s="86"/>
      <c r="E5" s="86"/>
      <c r="F5" s="86"/>
      <c r="G5" s="86"/>
      <c r="H5" s="86"/>
      <c r="I5" s="86"/>
      <c r="J5" s="86"/>
      <c r="K5" s="86"/>
      <c r="L5" s="86"/>
    </row>
    <row r="6" spans="1:12" ht="18" customHeight="1">
      <c r="A6" s="34"/>
      <c r="B6" s="34"/>
      <c r="C6" s="82"/>
      <c r="D6" s="52"/>
      <c r="E6" s="52"/>
      <c r="F6" s="34"/>
      <c r="G6" s="34"/>
      <c r="H6" s="34"/>
      <c r="I6" s="34"/>
      <c r="J6" s="34"/>
      <c r="K6" s="34"/>
      <c r="L6" s="34"/>
    </row>
    <row r="7" spans="1:12" ht="18" customHeight="1">
      <c r="A7" s="34"/>
      <c r="B7" s="34"/>
      <c r="C7" s="82"/>
      <c r="D7" s="52"/>
      <c r="E7" s="52" t="s">
        <v>136</v>
      </c>
      <c r="F7" s="34"/>
      <c r="G7" s="34"/>
      <c r="H7" s="34"/>
      <c r="I7" s="34"/>
      <c r="J7" s="34"/>
      <c r="K7" s="34"/>
      <c r="L7" s="34"/>
    </row>
    <row r="8" spans="1:12" ht="18" customHeight="1">
      <c r="A8" s="34"/>
      <c r="B8" s="34"/>
      <c r="C8" s="82"/>
      <c r="D8" s="52"/>
      <c r="E8" s="52" t="s">
        <v>137</v>
      </c>
      <c r="F8" s="34"/>
      <c r="G8" s="34"/>
      <c r="H8" s="34"/>
      <c r="I8" s="34"/>
      <c r="J8" s="34"/>
      <c r="K8" s="34"/>
      <c r="L8" s="34"/>
    </row>
    <row r="9" spans="1:12" ht="18" customHeight="1">
      <c r="A9" s="34"/>
      <c r="B9" s="34"/>
      <c r="C9" s="82"/>
      <c r="D9" s="52"/>
      <c r="E9" s="52"/>
      <c r="F9" s="34"/>
      <c r="G9" s="34"/>
      <c r="H9" s="34"/>
      <c r="I9" s="34"/>
      <c r="J9" s="34"/>
      <c r="K9" s="34"/>
      <c r="L9" s="34"/>
    </row>
    <row r="10" spans="1:12" ht="18" customHeight="1">
      <c r="A10" s="34"/>
      <c r="B10" s="34"/>
      <c r="C10" s="82"/>
      <c r="D10" s="52"/>
      <c r="E10" s="52"/>
      <c r="F10" s="34"/>
      <c r="G10" s="34"/>
      <c r="H10" s="34"/>
      <c r="I10" s="34"/>
      <c r="J10" s="34"/>
      <c r="K10" s="34"/>
      <c r="L10" s="34"/>
    </row>
    <row r="11" spans="1:12" ht="18" customHeight="1">
      <c r="A11" s="34"/>
      <c r="B11" s="34"/>
      <c r="C11" s="82"/>
      <c r="D11" s="52"/>
      <c r="E11" s="52"/>
      <c r="F11" s="34"/>
      <c r="G11" s="34"/>
      <c r="H11" s="34"/>
      <c r="I11" s="34"/>
      <c r="J11" s="34"/>
      <c r="K11" s="34"/>
      <c r="L11" s="34"/>
    </row>
    <row r="12" spans="1:12" ht="18.75">
      <c r="A12" s="34"/>
      <c r="B12" s="34"/>
      <c r="C12" s="82"/>
      <c r="D12" s="52"/>
      <c r="E12" s="34"/>
      <c r="F12" s="34"/>
      <c r="G12" s="34"/>
      <c r="H12" s="34"/>
      <c r="I12" s="34"/>
      <c r="J12" s="34"/>
      <c r="K12" s="34"/>
      <c r="L12" s="34"/>
    </row>
    <row r="13" spans="1:12">
      <c r="C13" s="81"/>
    </row>
    <row r="17" spans="5:9">
      <c r="E17" s="55" t="s">
        <v>98</v>
      </c>
      <c r="F17" s="55" t="s">
        <v>67</v>
      </c>
      <c r="G17" s="55" t="s">
        <v>99</v>
      </c>
      <c r="H17" s="55" t="s">
        <v>100</v>
      </c>
      <c r="I17" s="55" t="s">
        <v>101</v>
      </c>
    </row>
    <row r="18" spans="5:9">
      <c r="E18" s="55" t="s">
        <v>71</v>
      </c>
      <c r="F18" s="55" t="s">
        <v>102</v>
      </c>
      <c r="G18" s="74">
        <v>30000</v>
      </c>
      <c r="H18" s="74">
        <v>80000</v>
      </c>
      <c r="I18" s="74">
        <v>30000</v>
      </c>
    </row>
    <row r="19" spans="5:9">
      <c r="E19" s="55" t="s">
        <v>71</v>
      </c>
      <c r="F19" s="55" t="s">
        <v>0</v>
      </c>
      <c r="G19" s="74">
        <v>10000</v>
      </c>
      <c r="H19" s="74">
        <v>30000</v>
      </c>
      <c r="I19" s="74">
        <v>40000</v>
      </c>
    </row>
    <row r="20" spans="5:9">
      <c r="E20" s="55" t="s">
        <v>103</v>
      </c>
      <c r="F20" s="55" t="s">
        <v>104</v>
      </c>
      <c r="G20" s="74">
        <v>30000</v>
      </c>
      <c r="H20" s="74">
        <v>15000</v>
      </c>
      <c r="I20" s="74">
        <v>20000</v>
      </c>
    </row>
    <row r="21" spans="5:9">
      <c r="E21" s="55" t="s">
        <v>103</v>
      </c>
      <c r="F21" s="55" t="s">
        <v>105</v>
      </c>
      <c r="G21" s="74">
        <v>25000</v>
      </c>
      <c r="H21" s="74">
        <v>80000</v>
      </c>
      <c r="I21" s="74">
        <v>120000</v>
      </c>
    </row>
    <row r="22" spans="5:9">
      <c r="E22" s="55" t="s">
        <v>106</v>
      </c>
      <c r="F22" s="55" t="s">
        <v>107</v>
      </c>
      <c r="G22" s="74">
        <v>80000</v>
      </c>
      <c r="H22" s="74">
        <v>40000</v>
      </c>
      <c r="I22" s="74">
        <v>20000</v>
      </c>
    </row>
    <row r="23" spans="5:9">
      <c r="E23" s="55" t="s">
        <v>106</v>
      </c>
      <c r="F23" s="55" t="s">
        <v>108</v>
      </c>
      <c r="G23" s="74">
        <v>90000</v>
      </c>
      <c r="H23" s="74">
        <v>35000</v>
      </c>
      <c r="I23" s="74">
        <v>25000</v>
      </c>
    </row>
    <row r="24" spans="5:9">
      <c r="E24" s="55" t="s">
        <v>2</v>
      </c>
      <c r="F24" s="55" t="s">
        <v>4</v>
      </c>
      <c r="G24" s="74">
        <v>90000</v>
      </c>
      <c r="H24" s="74">
        <v>110000</v>
      </c>
      <c r="I24" s="74">
        <v>200000</v>
      </c>
    </row>
    <row r="25" spans="5:9">
      <c r="E25" s="55" t="s">
        <v>2</v>
      </c>
      <c r="F25" s="55" t="s">
        <v>6</v>
      </c>
      <c r="G25" s="74">
        <v>75000</v>
      </c>
      <c r="H25" s="74">
        <v>82000</v>
      </c>
      <c r="I25" s="74">
        <v>150000</v>
      </c>
    </row>
    <row r="30" spans="5:9" ht="30" customHeight="1"/>
    <row r="31" spans="5:9" ht="18" customHeight="1"/>
    <row r="1000" spans="648:648" ht="15.75">
      <c r="XX1000" s="148">
        <v>125713</v>
      </c>
    </row>
  </sheetData>
  <mergeCells count="1">
    <mergeCell ref="A2:L3"/>
  </mergeCells>
  <conditionalFormatting sqref="G18:G25">
    <cfRule type="dataBar" priority="2">
      <dataBar>
        <cfvo type="min"/>
        <cfvo type="max"/>
        <color rgb="FF638EC6"/>
      </dataBar>
      <extLst>
        <ext xmlns:x14="http://schemas.microsoft.com/office/spreadsheetml/2009/9/main" uri="{B025F937-C7B1-47D3-B67F-A62EFF666E3E}">
          <x14:id>{70FA4740-BE5B-4818-9AFD-E46C8C67D2DB}</x14:id>
        </ext>
      </extLst>
    </cfRule>
  </conditionalFormatting>
  <conditionalFormatting sqref="H18:I25">
    <cfRule type="dataBar" priority="1">
      <dataBar>
        <cfvo type="min"/>
        <cfvo type="max"/>
        <color rgb="FF638EC6"/>
      </dataBar>
      <extLst>
        <ext xmlns:x14="http://schemas.microsoft.com/office/spreadsheetml/2009/9/main" uri="{B025F937-C7B1-47D3-B67F-A62EFF666E3E}">
          <x14:id>{05AD692E-0EDA-4C5F-AC77-5E3312F55822}</x14:id>
        </ext>
      </extLst>
    </cfRule>
  </conditionalFormatting>
  <pageMargins left="0.7" right="0.7" top="0.75" bottom="0.75" header="0.3" footer="0.3"/>
  <pageSetup orientation="portrait" r:id="rId1"/>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70FA4740-BE5B-4818-9AFD-E46C8C67D2DB}">
            <x14:dataBar minLength="0" maxLength="100" gradient="0">
              <x14:cfvo type="autoMin"/>
              <x14:cfvo type="autoMax"/>
              <x14:negativeFillColor rgb="FFFF0000"/>
              <x14:axisColor rgb="FF000000"/>
            </x14:dataBar>
          </x14:cfRule>
          <xm:sqref>G18:G25</xm:sqref>
        </x14:conditionalFormatting>
        <x14:conditionalFormatting xmlns:xm="http://schemas.microsoft.com/office/excel/2006/main">
          <x14:cfRule type="dataBar" id="{05AD692E-0EDA-4C5F-AC77-5E3312F55822}">
            <x14:dataBar minLength="0" maxLength="100" gradient="0">
              <x14:cfvo type="autoMin"/>
              <x14:cfvo type="autoMax"/>
              <x14:negativeFillColor rgb="FFFF0000"/>
              <x14:axisColor rgb="FF000000"/>
            </x14:dataBar>
          </x14:cfRule>
          <xm:sqref>H18:I25</xm:sqref>
        </x14:conditionalFormatting>
      </x14:conditionalFormattings>
    </ext>
    <ext xmlns:x14="http://schemas.microsoft.com/office/spreadsheetml/2009/9/main" uri="{05C60535-1F16-4fd2-B633-F4F36F0B64E0}">
      <x14:sparklineGroups xmlns:xm="http://schemas.microsoft.com/office/excel/2006/main">
        <x14:sparklineGroup displayEmptyCellsAs="gap" xr2:uid="{3121430D-3F58-48DF-B013-51089A680D61}">
          <x14:colorSeries rgb="FF376092"/>
          <x14:colorNegative rgb="FFD00000"/>
          <x14:colorAxis rgb="FF000000"/>
          <x14:colorMarkers rgb="FFD00000"/>
          <x14:colorFirst rgb="FFD00000"/>
          <x14:colorLast rgb="FFD00000"/>
          <x14:colorHigh rgb="FFD00000"/>
          <x14:colorLow rgb="FFD00000"/>
          <x14:sparklines>
            <x14:sparkline>
              <xm:f>'Quick Analysis'!G18:G25</xm:f>
              <xm:sqref>G26</xm:sqref>
            </x14:sparkline>
            <x14:sparkline>
              <xm:f>'Quick Analysis'!H18:H25</xm:f>
              <xm:sqref>H26</xm:sqref>
            </x14:sparkline>
            <x14:sparkline>
              <xm:f>'Quick Analysis'!I18:I25</xm:f>
              <xm:sqref>I26</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A0DD5-1BB5-43DA-8973-FC2F36B11D8E}">
  <dimension ref="A1:XX1000"/>
  <sheetViews>
    <sheetView workbookViewId="0">
      <selection activeCell="I30" sqref="I30"/>
    </sheetView>
  </sheetViews>
  <sheetFormatPr defaultColWidth="8.85546875" defaultRowHeight="15"/>
  <cols>
    <col min="1" max="1" width="12.7109375" style="5" customWidth="1"/>
    <col min="2" max="2" width="82.85546875" style="55" customWidth="1"/>
    <col min="3" max="3" width="13.42578125" customWidth="1"/>
    <col min="4" max="4" width="15.140625" style="55" customWidth="1"/>
    <col min="5" max="5" width="12.5703125" style="55" customWidth="1"/>
    <col min="6" max="6" width="8.28515625" style="55" customWidth="1"/>
    <col min="7" max="7" width="9.28515625" style="55" customWidth="1"/>
    <col min="8" max="8" width="10.85546875" style="55" customWidth="1"/>
    <col min="9" max="9" width="8.85546875" style="55"/>
    <col min="10" max="10" width="16.42578125" style="55" bestFit="1" customWidth="1"/>
    <col min="11" max="11" width="5.28515625" style="55" customWidth="1"/>
    <col min="12" max="12" width="18" style="55" bestFit="1" customWidth="1"/>
    <col min="13" max="16384" width="8.85546875" style="55"/>
  </cols>
  <sheetData>
    <row r="1" spans="1:12" ht="25.5" customHeight="1">
      <c r="A1" s="160" t="s">
        <v>142</v>
      </c>
      <c r="B1" s="160"/>
    </row>
    <row r="2" spans="1:12" ht="15" customHeight="1">
      <c r="A2" s="161"/>
      <c r="B2" s="161"/>
    </row>
    <row r="3" spans="1:12" ht="15" customHeight="1">
      <c r="A3" s="34"/>
      <c r="B3" s="34"/>
    </row>
    <row r="4" spans="1:12" ht="15" customHeight="1">
      <c r="A4" s="34"/>
      <c r="B4" s="34"/>
      <c r="J4"/>
      <c r="K4"/>
      <c r="L4"/>
    </row>
    <row r="5" spans="1:12" s="58" customFormat="1" ht="15" customHeight="1">
      <c r="A5" s="34"/>
      <c r="B5" s="34"/>
      <c r="C5"/>
      <c r="D5" s="3" t="s">
        <v>98</v>
      </c>
      <c r="E5" s="3" t="s">
        <v>67</v>
      </c>
      <c r="F5" s="3" t="s">
        <v>99</v>
      </c>
      <c r="G5" s="3" t="s">
        <v>100</v>
      </c>
      <c r="H5" s="3" t="s">
        <v>101</v>
      </c>
      <c r="J5"/>
      <c r="K5"/>
      <c r="L5"/>
    </row>
    <row r="6" spans="1:12" s="58" customFormat="1" ht="15" customHeight="1">
      <c r="A6" s="118" t="s">
        <v>270</v>
      </c>
      <c r="B6" s="52" t="s">
        <v>138</v>
      </c>
      <c r="C6"/>
      <c r="D6" s="55" t="s">
        <v>2</v>
      </c>
      <c r="E6" s="55" t="s">
        <v>6</v>
      </c>
      <c r="F6" s="74">
        <v>75000</v>
      </c>
      <c r="G6" s="74">
        <v>82000</v>
      </c>
      <c r="H6" s="74">
        <v>2000000</v>
      </c>
      <c r="J6"/>
      <c r="K6"/>
      <c r="L6"/>
    </row>
    <row r="7" spans="1:12" s="58" customFormat="1" ht="15" customHeight="1">
      <c r="A7" s="118" t="s">
        <v>270</v>
      </c>
      <c r="B7" s="52" t="s">
        <v>139</v>
      </c>
      <c r="C7"/>
      <c r="D7" s="55" t="s">
        <v>103</v>
      </c>
      <c r="E7" s="55" t="s">
        <v>105</v>
      </c>
      <c r="F7" s="74">
        <v>25000</v>
      </c>
      <c r="G7" s="74">
        <v>80000</v>
      </c>
      <c r="H7" s="74">
        <v>120000</v>
      </c>
      <c r="J7"/>
      <c r="K7"/>
      <c r="L7"/>
    </row>
    <row r="8" spans="1:12" s="58" customFormat="1" ht="15" customHeight="1">
      <c r="A8" s="52"/>
      <c r="B8" s="34"/>
      <c r="C8"/>
      <c r="D8" s="56" t="s">
        <v>2</v>
      </c>
      <c r="E8" s="56" t="s">
        <v>4</v>
      </c>
      <c r="F8" s="77">
        <v>90000</v>
      </c>
      <c r="G8" s="77">
        <v>110000</v>
      </c>
      <c r="H8" s="77">
        <v>120000</v>
      </c>
      <c r="J8"/>
      <c r="K8"/>
      <c r="L8"/>
    </row>
    <row r="9" spans="1:12" s="58" customFormat="1" ht="15" customHeight="1">
      <c r="A9" s="34"/>
      <c r="B9" s="34"/>
      <c r="C9"/>
      <c r="D9" s="56" t="s">
        <v>71</v>
      </c>
      <c r="E9" s="56" t="s">
        <v>0</v>
      </c>
      <c r="F9" s="77">
        <v>10000</v>
      </c>
      <c r="G9" s="77">
        <v>30000</v>
      </c>
      <c r="H9" s="77">
        <v>40000</v>
      </c>
    </row>
    <row r="10" spans="1:12" s="58" customFormat="1" ht="15" customHeight="1">
      <c r="A10" s="34"/>
      <c r="B10" s="34"/>
      <c r="C10"/>
      <c r="D10" s="55" t="s">
        <v>71</v>
      </c>
      <c r="E10" s="55" t="s">
        <v>102</v>
      </c>
      <c r="F10" s="74">
        <v>30000</v>
      </c>
      <c r="G10" s="74">
        <v>80000</v>
      </c>
      <c r="H10" s="74">
        <v>30000</v>
      </c>
    </row>
    <row r="11" spans="1:12" s="58" customFormat="1" ht="15" customHeight="1">
      <c r="A11" s="118" t="s">
        <v>270</v>
      </c>
      <c r="B11" s="52" t="s">
        <v>140</v>
      </c>
      <c r="C11"/>
      <c r="D11" s="56" t="s">
        <v>106</v>
      </c>
      <c r="E11" s="56" t="s">
        <v>108</v>
      </c>
      <c r="F11" s="77">
        <v>90000</v>
      </c>
      <c r="G11" s="77">
        <v>35000</v>
      </c>
      <c r="H11" s="77">
        <v>25000</v>
      </c>
    </row>
    <row r="12" spans="1:12" s="58" customFormat="1" ht="15" customHeight="1">
      <c r="A12" s="118" t="s">
        <v>270</v>
      </c>
      <c r="B12" s="52" t="s">
        <v>141</v>
      </c>
      <c r="C12"/>
      <c r="D12" s="75" t="s">
        <v>103</v>
      </c>
      <c r="E12" s="75" t="s">
        <v>104</v>
      </c>
      <c r="F12" s="76">
        <v>30000</v>
      </c>
      <c r="G12" s="76">
        <v>15000</v>
      </c>
      <c r="H12" s="76">
        <v>20000</v>
      </c>
    </row>
    <row r="13" spans="1:12" s="58" customFormat="1" ht="15" customHeight="1">
      <c r="A13" s="34"/>
      <c r="B13" s="34"/>
      <c r="C13"/>
      <c r="D13" s="55" t="s">
        <v>106</v>
      </c>
      <c r="E13" s="55" t="s">
        <v>109</v>
      </c>
      <c r="F13" s="74">
        <v>80000</v>
      </c>
      <c r="G13" s="74">
        <v>40000</v>
      </c>
      <c r="H13" s="74">
        <v>20000</v>
      </c>
    </row>
    <row r="14" spans="1:12" s="58" customFormat="1" ht="15" customHeight="1">
      <c r="A14" s="34"/>
      <c r="B14" s="34"/>
      <c r="C14"/>
      <c r="D14" s="55"/>
      <c r="E14" s="55"/>
      <c r="F14" s="55"/>
      <c r="G14" s="55"/>
      <c r="H14" s="55"/>
    </row>
    <row r="15" spans="1:12" s="58" customFormat="1" ht="15" customHeight="1">
      <c r="A15" s="34"/>
      <c r="B15" s="34"/>
      <c r="C15"/>
      <c r="D15" s="55"/>
      <c r="E15" s="55"/>
      <c r="F15" s="55"/>
      <c r="G15" s="55"/>
      <c r="H15" s="55"/>
    </row>
    <row r="16" spans="1:12" s="58" customFormat="1" ht="15" customHeight="1">
      <c r="A16"/>
      <c r="B16"/>
      <c r="C16"/>
      <c r="D16" s="55"/>
      <c r="E16" s="55"/>
      <c r="F16" s="55"/>
      <c r="G16" s="55"/>
      <c r="H16" s="55"/>
    </row>
    <row r="17" spans="1:8" s="58" customFormat="1" ht="15" customHeight="1">
      <c r="A17"/>
      <c r="B17"/>
      <c r="C17"/>
      <c r="D17" s="55"/>
      <c r="E17" s="55"/>
      <c r="F17" s="55"/>
      <c r="G17" s="55"/>
      <c r="H17" s="55"/>
    </row>
    <row r="18" spans="1:8" s="58" customFormat="1" ht="15" customHeight="1">
      <c r="A18" s="5"/>
      <c r="B18" s="55"/>
      <c r="C18"/>
      <c r="D18" s="55" t="s">
        <v>110</v>
      </c>
      <c r="E18" s="55" t="s">
        <v>111</v>
      </c>
      <c r="F18" s="55" t="s">
        <v>112</v>
      </c>
      <c r="G18" s="55" t="s">
        <v>113</v>
      </c>
      <c r="H18" s="55"/>
    </row>
    <row r="19" spans="1:8">
      <c r="A19"/>
      <c r="B19"/>
      <c r="D19" s="78">
        <f ca="1">TODAY()-5</f>
        <v>45760</v>
      </c>
      <c r="E19" s="55" t="s">
        <v>119</v>
      </c>
      <c r="F19" s="79">
        <v>45</v>
      </c>
      <c r="G19" s="80">
        <v>5050</v>
      </c>
    </row>
    <row r="20" spans="1:8" ht="15" customHeight="1">
      <c r="A20"/>
      <c r="B20"/>
      <c r="D20" s="78">
        <f ca="1">TODAY()-2</f>
        <v>45763</v>
      </c>
      <c r="E20" s="55" t="s">
        <v>114</v>
      </c>
      <c r="F20" s="79">
        <v>21</v>
      </c>
      <c r="G20" s="80">
        <v>3820</v>
      </c>
    </row>
    <row r="21" spans="1:8" ht="15" customHeight="1">
      <c r="A21"/>
      <c r="B21"/>
      <c r="D21" s="78">
        <f ca="1">TODAY()</f>
        <v>45765</v>
      </c>
      <c r="E21" s="55" t="s">
        <v>117</v>
      </c>
      <c r="F21" s="79">
        <v>30</v>
      </c>
      <c r="G21" s="80">
        <v>3085</v>
      </c>
    </row>
    <row r="22" spans="1:8" ht="15" customHeight="1">
      <c r="A22" s="160" t="s">
        <v>143</v>
      </c>
      <c r="B22" s="160"/>
      <c r="D22" s="78">
        <f ca="1">TODAY()-6</f>
        <v>45759</v>
      </c>
      <c r="E22" s="55" t="s">
        <v>116</v>
      </c>
      <c r="F22" s="79">
        <v>25</v>
      </c>
      <c r="G22" s="79">
        <v>1611</v>
      </c>
    </row>
    <row r="23" spans="1:8" ht="22.5" customHeight="1">
      <c r="A23" s="161"/>
      <c r="B23" s="161"/>
      <c r="D23" s="78">
        <f ca="1">TODAY()-4</f>
        <v>45761</v>
      </c>
      <c r="E23" s="55" t="s">
        <v>118</v>
      </c>
      <c r="F23" s="79">
        <v>69</v>
      </c>
      <c r="G23" s="79">
        <v>528</v>
      </c>
    </row>
    <row r="24" spans="1:8" ht="15" customHeight="1">
      <c r="A24" s="34"/>
      <c r="B24" s="34"/>
      <c r="D24" s="78">
        <f ca="1">TODAY()-3</f>
        <v>45762</v>
      </c>
      <c r="E24" s="55" t="s">
        <v>115</v>
      </c>
      <c r="F24" s="79">
        <v>62</v>
      </c>
      <c r="G24" s="79">
        <v>2112</v>
      </c>
    </row>
    <row r="25" spans="1:8" ht="15" customHeight="1">
      <c r="A25" s="34"/>
      <c r="B25" s="34"/>
    </row>
    <row r="26" spans="1:8" ht="15" customHeight="1">
      <c r="A26" s="34"/>
      <c r="B26" s="34"/>
    </row>
    <row r="27" spans="1:8" ht="15" customHeight="1">
      <c r="A27" s="118" t="s">
        <v>270</v>
      </c>
      <c r="B27" s="52" t="s">
        <v>144</v>
      </c>
    </row>
    <row r="28" spans="1:8" ht="15" customHeight="1">
      <c r="A28" s="118" t="s">
        <v>270</v>
      </c>
      <c r="B28" s="52" t="s">
        <v>145</v>
      </c>
      <c r="D28" s="55" t="s">
        <v>110</v>
      </c>
      <c r="E28" s="55" t="s">
        <v>111</v>
      </c>
      <c r="F28" s="55" t="s">
        <v>112</v>
      </c>
      <c r="G28" s="55" t="s">
        <v>113</v>
      </c>
    </row>
    <row r="29" spans="1:8" ht="15" customHeight="1">
      <c r="A29" s="52"/>
      <c r="B29" s="34"/>
      <c r="D29" s="78">
        <f ca="1">TODAY()-2</f>
        <v>45763</v>
      </c>
      <c r="E29" s="55" t="s">
        <v>114</v>
      </c>
      <c r="F29" s="79">
        <v>60</v>
      </c>
      <c r="G29" s="79">
        <v>3820</v>
      </c>
    </row>
    <row r="30" spans="1:8" ht="15" customHeight="1">
      <c r="A30" s="34"/>
      <c r="B30" s="34"/>
      <c r="D30" s="78">
        <f ca="1">TODAY()-3</f>
        <v>45762</v>
      </c>
      <c r="E30" s="55" t="s">
        <v>115</v>
      </c>
      <c r="F30" s="79">
        <v>62</v>
      </c>
      <c r="G30" s="79">
        <v>2112</v>
      </c>
    </row>
    <row r="31" spans="1:8">
      <c r="A31" s="34"/>
      <c r="B31" s="34"/>
      <c r="D31" s="78">
        <f ca="1">TODAY()</f>
        <v>45765</v>
      </c>
      <c r="E31" s="55" t="s">
        <v>117</v>
      </c>
      <c r="F31" s="79">
        <v>30</v>
      </c>
      <c r="G31" s="79">
        <v>3085</v>
      </c>
    </row>
    <row r="32" spans="1:8" ht="18.75" hidden="1">
      <c r="A32" s="52"/>
      <c r="B32" s="52"/>
      <c r="D32" s="78">
        <f ca="1">TODAY()-6</f>
        <v>45759</v>
      </c>
      <c r="E32" s="55" t="s">
        <v>116</v>
      </c>
      <c r="F32" s="79">
        <v>25</v>
      </c>
      <c r="G32" s="79">
        <v>1611</v>
      </c>
    </row>
    <row r="33" spans="1:7" ht="18.75" hidden="1">
      <c r="A33" s="52"/>
      <c r="B33" s="52"/>
      <c r="D33" s="78">
        <f ca="1">TODAY()-5</f>
        <v>45760</v>
      </c>
      <c r="E33" s="55" t="s">
        <v>119</v>
      </c>
      <c r="F33" s="79">
        <v>45</v>
      </c>
      <c r="G33" s="79">
        <v>5050</v>
      </c>
    </row>
    <row r="34" spans="1:7" hidden="1">
      <c r="A34" s="34"/>
      <c r="B34" s="34"/>
      <c r="D34" s="78">
        <f ca="1">TODAY()-4</f>
        <v>45761</v>
      </c>
      <c r="E34" s="55" t="s">
        <v>118</v>
      </c>
      <c r="F34" s="79">
        <v>69</v>
      </c>
      <c r="G34" s="79">
        <v>528</v>
      </c>
    </row>
    <row r="35" spans="1:7">
      <c r="A35" s="34"/>
      <c r="B35" s="34"/>
      <c r="D35" s="78">
        <f ca="1">TODAY()-2</f>
        <v>45763</v>
      </c>
      <c r="E35" s="55" t="s">
        <v>114</v>
      </c>
      <c r="F35" s="79">
        <v>60.399999999999899</v>
      </c>
      <c r="G35" s="79">
        <v>1789</v>
      </c>
    </row>
    <row r="36" spans="1:7" hidden="1">
      <c r="A36" s="34"/>
      <c r="B36" s="34"/>
      <c r="D36" s="78">
        <f ca="1">TODAY()-3</f>
        <v>45762</v>
      </c>
      <c r="E36" s="55" t="s">
        <v>115</v>
      </c>
      <c r="F36" s="79">
        <v>65.657142857142802</v>
      </c>
      <c r="G36" s="79">
        <v>1528.42857142857</v>
      </c>
    </row>
    <row r="37" spans="1:7" ht="15" hidden="1" customHeight="1">
      <c r="D37" s="78">
        <f ca="1">TODAY()</f>
        <v>45765</v>
      </c>
      <c r="E37" s="55" t="s">
        <v>117</v>
      </c>
      <c r="F37" s="79">
        <v>70.914285714285796</v>
      </c>
      <c r="G37" s="79">
        <v>1267.8571428571399</v>
      </c>
    </row>
    <row r="38" spans="1:7" ht="15" hidden="1" customHeight="1">
      <c r="D38" s="78">
        <f ca="1">TODAY()-6</f>
        <v>45759</v>
      </c>
      <c r="E38" s="55" t="s">
        <v>116</v>
      </c>
      <c r="F38" s="79">
        <v>76.171428571428507</v>
      </c>
      <c r="G38" s="79">
        <v>1007.28571428571</v>
      </c>
    </row>
    <row r="39" spans="1:7" ht="15" hidden="1" customHeight="1">
      <c r="D39" s="78">
        <f ca="1">TODAY()-5</f>
        <v>45760</v>
      </c>
      <c r="E39" s="55" t="s">
        <v>119</v>
      </c>
      <c r="F39" s="79">
        <v>81.428571428571402</v>
      </c>
      <c r="G39" s="79">
        <v>746.71428571428203</v>
      </c>
    </row>
    <row r="40" spans="1:7" ht="15" customHeight="1">
      <c r="D40" s="78">
        <f ca="1">TODAY()-2</f>
        <v>45763</v>
      </c>
      <c r="E40" s="55" t="s">
        <v>114</v>
      </c>
      <c r="F40" s="79">
        <v>60</v>
      </c>
      <c r="G40" s="79">
        <v>486.14285714285199</v>
      </c>
    </row>
    <row r="41" spans="1:7" ht="15" hidden="1" customHeight="1">
      <c r="D41" s="78">
        <f ca="1">TODAY()-3</f>
        <v>45762</v>
      </c>
      <c r="E41" s="55" t="s">
        <v>115</v>
      </c>
      <c r="F41" s="79">
        <v>91.942857142857207</v>
      </c>
      <c r="G41" s="79">
        <v>225.57142857142199</v>
      </c>
    </row>
    <row r="42" spans="1:7" ht="15" customHeight="1"/>
    <row r="43" spans="1:7" ht="15" customHeight="1"/>
    <row r="47" spans="1:7" customFormat="1"/>
    <row r="48" spans="1:7" customFormat="1"/>
    <row r="49" customFormat="1" ht="15" customHeight="1"/>
    <row r="50" customFormat="1" ht="15" customHeight="1"/>
    <row r="51" customFormat="1" ht="15" customHeight="1"/>
    <row r="52" customFormat="1"/>
    <row r="53" customFormat="1"/>
    <row r="54" customFormat="1"/>
    <row r="55" customFormat="1"/>
    <row r="56" customFormat="1"/>
    <row r="57" customFormat="1"/>
    <row r="58" customFormat="1"/>
    <row r="59" customFormat="1"/>
    <row r="60" customFormat="1"/>
    <row r="61" customFormat="1"/>
    <row r="62" customFormat="1"/>
    <row r="63" customFormat="1"/>
    <row r="64" customFormat="1"/>
    <row r="65" customFormat="1"/>
    <row r="66" customFormat="1"/>
    <row r="67" customFormat="1"/>
    <row r="68" customFormat="1"/>
    <row r="69" customFormat="1"/>
    <row r="70" customFormat="1"/>
    <row r="71" customFormat="1"/>
    <row r="72" customFormat="1"/>
    <row r="73" customFormat="1"/>
    <row r="74" customFormat="1"/>
    <row r="75" customFormat="1"/>
    <row r="76" customFormat="1"/>
    <row r="77" customFormat="1"/>
    <row r="78" customFormat="1"/>
    <row r="79" customFormat="1"/>
    <row r="80" customFormat="1"/>
    <row r="81" customFormat="1"/>
    <row r="82" customFormat="1"/>
    <row r="83" customFormat="1"/>
    <row r="84" customFormat="1"/>
    <row r="85" customFormat="1"/>
    <row r="86" customFormat="1"/>
    <row r="87" customFormat="1"/>
    <row r="88" customFormat="1"/>
    <row r="89" customFormat="1"/>
    <row r="90" customFormat="1"/>
    <row r="91" customFormat="1"/>
    <row r="92" customFormat="1"/>
    <row r="93" customFormat="1"/>
    <row r="94" customFormat="1"/>
    <row r="95" customFormat="1"/>
    <row r="96" customFormat="1"/>
    <row r="97" customFormat="1"/>
    <row r="98" customFormat="1"/>
    <row r="99" customFormat="1"/>
    <row r="100" customFormat="1"/>
    <row r="101" customFormat="1"/>
    <row r="102" customFormat="1"/>
    <row r="103" customFormat="1"/>
    <row r="104" customFormat="1"/>
    <row r="105" customFormat="1"/>
    <row r="106" customFormat="1"/>
    <row r="107" customFormat="1"/>
    <row r="108" customFormat="1"/>
    <row r="109" customFormat="1"/>
    <row r="110" customFormat="1"/>
    <row r="111" customFormat="1"/>
    <row r="112" customFormat="1"/>
    <row r="113" customFormat="1"/>
    <row r="114" customFormat="1"/>
    <row r="115" customFormat="1"/>
    <row r="116" customFormat="1"/>
    <row r="117" customFormat="1"/>
    <row r="118" customFormat="1"/>
    <row r="119" customFormat="1"/>
    <row r="120" customFormat="1"/>
    <row r="121" customFormat="1"/>
    <row r="122" customFormat="1"/>
    <row r="123" customFormat="1"/>
    <row r="124" customFormat="1"/>
    <row r="125" customFormat="1"/>
    <row r="126" customFormat="1"/>
    <row r="127" customFormat="1"/>
    <row r="128" customFormat="1"/>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row r="1000" spans="648:648" ht="15.75">
      <c r="XX1000" s="148">
        <v>125713</v>
      </c>
    </row>
  </sheetData>
  <sortState xmlns:xlrd2="http://schemas.microsoft.com/office/spreadsheetml/2017/richdata2" ref="D6:H13">
    <sortCondition descending="1" ref="H6:H13"/>
  </sortState>
  <mergeCells count="2">
    <mergeCell ref="A1:B2"/>
    <mergeCell ref="A22:B23"/>
  </mergeCells>
  <pageMargins left="0.7" right="0.7" top="0.75" bottom="0.75" header="0.3" footer="0.3"/>
  <drawing r:id="rId1"/>
  <tableParts count="2">
    <tablePart r:id="rId2"/>
    <tablePart r:id="rId3"/>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2824E-5F65-4571-B0F4-EA8329AF8A29}">
  <dimension ref="A1:XX1000"/>
  <sheetViews>
    <sheetView workbookViewId="0">
      <selection activeCell="L18" sqref="L18"/>
    </sheetView>
  </sheetViews>
  <sheetFormatPr defaultRowHeight="15"/>
  <cols>
    <col min="2" max="2" width="4.42578125" customWidth="1"/>
    <col min="4" max="4" width="6.28515625" customWidth="1"/>
    <col min="5" max="5" width="17" customWidth="1"/>
    <col min="6" max="6" width="19.85546875" customWidth="1"/>
    <col min="8" max="8" width="11.42578125" customWidth="1"/>
    <col min="9" max="9" width="22.140625" customWidth="1"/>
    <col min="15" max="16" width="12.28515625" customWidth="1"/>
    <col min="17" max="17" width="13.85546875" customWidth="1"/>
  </cols>
  <sheetData>
    <row r="1" spans="1:12">
      <c r="A1" s="34"/>
      <c r="B1" s="34"/>
      <c r="C1" s="34"/>
      <c r="D1" s="34"/>
      <c r="E1" s="34"/>
      <c r="F1" s="34"/>
      <c r="G1" s="34"/>
      <c r="H1" s="34"/>
      <c r="I1" s="34"/>
      <c r="J1" s="34"/>
      <c r="K1" s="34"/>
      <c r="L1" s="34"/>
    </row>
    <row r="2" spans="1:12">
      <c r="A2" s="160" t="s">
        <v>146</v>
      </c>
      <c r="B2" s="160"/>
      <c r="C2" s="160"/>
      <c r="D2" s="160"/>
      <c r="E2" s="160"/>
      <c r="F2" s="160"/>
      <c r="G2" s="160"/>
      <c r="H2" s="160"/>
      <c r="I2" s="160"/>
      <c r="J2" s="160"/>
      <c r="K2" s="160"/>
      <c r="L2" s="160"/>
    </row>
    <row r="3" spans="1:12" ht="39.75" customHeight="1">
      <c r="A3" s="161"/>
      <c r="B3" s="161"/>
      <c r="C3" s="161"/>
      <c r="D3" s="161"/>
      <c r="E3" s="161"/>
      <c r="F3" s="161"/>
      <c r="G3" s="161"/>
      <c r="H3" s="161"/>
      <c r="I3" s="161"/>
      <c r="J3" s="161"/>
      <c r="K3" s="161"/>
      <c r="L3" s="161"/>
    </row>
    <row r="4" spans="1:12" ht="21">
      <c r="A4" s="34"/>
      <c r="B4" s="37"/>
      <c r="C4" s="37"/>
      <c r="D4" s="34"/>
      <c r="E4" s="36"/>
      <c r="F4" s="34"/>
      <c r="G4" s="34"/>
      <c r="H4" s="34"/>
      <c r="I4" s="34"/>
      <c r="J4" s="34"/>
      <c r="K4" s="34"/>
      <c r="L4" s="34"/>
    </row>
    <row r="5" spans="1:12" ht="37.5" customHeight="1">
      <c r="A5" s="34"/>
      <c r="B5" s="87" t="s">
        <v>120</v>
      </c>
      <c r="C5" s="86"/>
      <c r="D5" s="86"/>
      <c r="E5" s="86"/>
      <c r="F5" s="86"/>
      <c r="G5" s="86"/>
      <c r="H5" s="86"/>
      <c r="I5" s="86"/>
      <c r="J5" s="86"/>
      <c r="K5" s="86"/>
      <c r="L5" s="86"/>
    </row>
    <row r="6" spans="1:12" ht="18" customHeight="1">
      <c r="A6" s="34"/>
      <c r="B6" s="34"/>
      <c r="C6" s="82"/>
      <c r="D6" s="52"/>
      <c r="E6" s="52"/>
      <c r="F6" s="34"/>
      <c r="G6" s="34"/>
      <c r="H6" s="34"/>
      <c r="I6" s="34"/>
      <c r="J6" s="34"/>
      <c r="K6" s="34"/>
      <c r="L6" s="34"/>
    </row>
    <row r="7" spans="1:12" ht="18" customHeight="1">
      <c r="A7" s="34"/>
      <c r="B7" s="34"/>
      <c r="C7" s="82"/>
      <c r="D7" s="118" t="s">
        <v>270</v>
      </c>
      <c r="E7" s="52" t="s">
        <v>285</v>
      </c>
      <c r="F7" s="34"/>
      <c r="G7" s="34"/>
      <c r="H7" s="34"/>
      <c r="I7" s="34"/>
      <c r="J7" s="34"/>
      <c r="K7" s="34"/>
      <c r="L7" s="34"/>
    </row>
    <row r="8" spans="1:12" ht="18.75">
      <c r="A8" s="34"/>
      <c r="B8" s="34"/>
      <c r="C8" s="82"/>
      <c r="D8" s="52"/>
      <c r="E8" s="34"/>
      <c r="F8" s="34"/>
      <c r="G8" s="34"/>
      <c r="H8" s="34"/>
      <c r="I8" s="34"/>
      <c r="J8" s="34"/>
      <c r="K8" s="34"/>
      <c r="L8" s="34"/>
    </row>
    <row r="9" spans="1:12">
      <c r="C9" s="81"/>
    </row>
    <row r="12" spans="1:12">
      <c r="E12" s="3" t="s">
        <v>112</v>
      </c>
      <c r="F12" s="3" t="s">
        <v>293</v>
      </c>
    </row>
    <row r="13" spans="1:12">
      <c r="E13" s="56" t="s">
        <v>3</v>
      </c>
      <c r="F13" s="57" t="s">
        <v>2</v>
      </c>
    </row>
    <row r="14" spans="1:12">
      <c r="E14" s="56" t="s">
        <v>4</v>
      </c>
      <c r="F14" s="57" t="s">
        <v>103</v>
      </c>
    </row>
    <row r="15" spans="1:12">
      <c r="E15" s="132" t="s">
        <v>11</v>
      </c>
      <c r="F15" s="57" t="s">
        <v>103</v>
      </c>
    </row>
    <row r="16" spans="1:12">
      <c r="E16" s="56" t="s">
        <v>8</v>
      </c>
      <c r="F16" s="57" t="s">
        <v>2</v>
      </c>
    </row>
    <row r="17" spans="5:6" ht="18" customHeight="1">
      <c r="E17" s="56" t="s">
        <v>121</v>
      </c>
      <c r="F17" s="57" t="s">
        <v>71</v>
      </c>
    </row>
    <row r="18" spans="5:6" ht="18" customHeight="1">
      <c r="E18" s="56" t="s">
        <v>122</v>
      </c>
      <c r="F18" s="57" t="s">
        <v>103</v>
      </c>
    </row>
    <row r="19" spans="5:6" ht="18" customHeight="1">
      <c r="E19" s="56" t="s">
        <v>123</v>
      </c>
      <c r="F19" s="57" t="s">
        <v>2</v>
      </c>
    </row>
    <row r="20" spans="5:6">
      <c r="E20" s="132" t="s">
        <v>7</v>
      </c>
      <c r="F20" s="57" t="s">
        <v>2</v>
      </c>
    </row>
    <row r="21" spans="5:6">
      <c r="E21" s="56" t="s">
        <v>6</v>
      </c>
      <c r="F21" s="57" t="s">
        <v>103</v>
      </c>
    </row>
    <row r="22" spans="5:6">
      <c r="E22" s="56" t="s">
        <v>13</v>
      </c>
      <c r="F22" s="57" t="s">
        <v>103</v>
      </c>
    </row>
    <row r="23" spans="5:6">
      <c r="E23" s="56" t="s">
        <v>14</v>
      </c>
      <c r="F23" s="57" t="s">
        <v>103</v>
      </c>
    </row>
    <row r="24" spans="5:6">
      <c r="E24" s="56" t="s">
        <v>15</v>
      </c>
      <c r="F24" s="57" t="s">
        <v>103</v>
      </c>
    </row>
    <row r="26" spans="5:6" ht="30" customHeight="1"/>
    <row r="27" spans="5:6" ht="18" customHeight="1"/>
    <row r="1000" spans="648:648" ht="15.75">
      <c r="XX1000" s="148">
        <v>125713</v>
      </c>
    </row>
  </sheetData>
  <mergeCells count="1">
    <mergeCell ref="A2:L3"/>
  </mergeCells>
  <dataValidations count="1">
    <dataValidation type="list" allowBlank="1" showInputMessage="1" showErrorMessage="1" sqref="F13:F24" xr:uid="{6CBC7E43-67FC-4AE9-87A4-71EBD73B6186}">
      <formula1>"Produce,Meat,Bakery"</formula1>
    </dataValidation>
  </dataValidations>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XX1000"/>
  <sheetViews>
    <sheetView showZeros="0" tabSelected="1" zoomScale="85" zoomScaleNormal="85" workbookViewId="0">
      <selection activeCell="A39" sqref="A39"/>
    </sheetView>
  </sheetViews>
  <sheetFormatPr defaultRowHeight="15"/>
  <cols>
    <col min="1" max="1" width="97.42578125" customWidth="1"/>
    <col min="2" max="2" width="11.5703125" customWidth="1"/>
    <col min="3" max="3" width="23" bestFit="1" customWidth="1"/>
    <col min="4" max="4" width="15.140625" customWidth="1"/>
    <col min="5" max="5" width="9.140625" customWidth="1"/>
    <col min="11" max="11" width="13.85546875" bestFit="1" customWidth="1"/>
  </cols>
  <sheetData>
    <row r="1" spans="1:6" ht="56.25" customHeight="1">
      <c r="A1" s="84" t="s">
        <v>128</v>
      </c>
    </row>
    <row r="2" spans="1:6" ht="4.5" customHeight="1">
      <c r="A2" s="85"/>
    </row>
    <row r="3" spans="1:6" ht="15" customHeight="1">
      <c r="A3" s="34"/>
      <c r="C3" s="12"/>
      <c r="D3" s="16"/>
    </row>
    <row r="4" spans="1:6" ht="30">
      <c r="A4" s="83" t="s">
        <v>129</v>
      </c>
    </row>
    <row r="5" spans="1:6">
      <c r="A5" s="34"/>
      <c r="C5" s="10" t="s">
        <v>20</v>
      </c>
      <c r="D5" s="10"/>
    </row>
    <row r="6" spans="1:6" ht="16.5" customHeight="1">
      <c r="A6" s="34"/>
      <c r="C6" s="21" t="s">
        <v>16</v>
      </c>
      <c r="D6" s="26">
        <f ca="1">TODAY()</f>
        <v>45765</v>
      </c>
      <c r="F6" s="18" t="str">
        <f ca="1">IF(D6=TODAY(),"You got it!","")</f>
        <v>You got it!</v>
      </c>
    </row>
    <row r="7" spans="1:6" ht="16.5" customHeight="1" thickBot="1">
      <c r="A7" s="34"/>
      <c r="C7" s="122" t="s">
        <v>18</v>
      </c>
      <c r="D7" s="26">
        <v>46049</v>
      </c>
    </row>
    <row r="8" spans="1:6" ht="16.5" customHeight="1" thickTop="1" thickBot="1">
      <c r="A8" s="83" t="s">
        <v>131</v>
      </c>
      <c r="C8" s="21" t="s">
        <v>19</v>
      </c>
      <c r="D8" s="27">
        <f ca="1">D7-D6</f>
        <v>284</v>
      </c>
    </row>
    <row r="9" spans="1:6" ht="15.75" thickTop="1">
      <c r="A9" s="83" t="s">
        <v>130</v>
      </c>
    </row>
    <row r="10" spans="1:6" ht="15" customHeight="1" thickBot="1">
      <c r="A10" s="34"/>
      <c r="C10" s="21" t="s">
        <v>24</v>
      </c>
      <c r="D10" s="28">
        <v>15</v>
      </c>
    </row>
    <row r="11" spans="1:6" ht="15" customHeight="1" thickTop="1" thickBot="1">
      <c r="A11" s="169" t="s">
        <v>132</v>
      </c>
      <c r="C11" s="21" t="s">
        <v>23</v>
      </c>
      <c r="D11" s="29">
        <f ca="1">D6+D10</f>
        <v>45780</v>
      </c>
    </row>
    <row r="12" spans="1:6" ht="15.75" thickTop="1">
      <c r="A12" s="169"/>
    </row>
    <row r="13" spans="1:6" ht="25.5" customHeight="1">
      <c r="A13" s="169"/>
    </row>
    <row r="14" spans="1:6" ht="34.5" customHeight="1">
      <c r="A14" s="170" t="s">
        <v>133</v>
      </c>
    </row>
    <row r="15" spans="1:6">
      <c r="A15" s="169"/>
    </row>
    <row r="16" spans="1:6">
      <c r="A16" s="169"/>
    </row>
    <row r="17" spans="1:11">
      <c r="A17" s="34"/>
    </row>
    <row r="18" spans="1:11">
      <c r="A18" s="34"/>
    </row>
    <row r="20" spans="1:11">
      <c r="C20" s="10" t="s">
        <v>21</v>
      </c>
      <c r="D20" s="10"/>
    </row>
    <row r="21" spans="1:11">
      <c r="C21" s="21" t="s">
        <v>22</v>
      </c>
      <c r="D21" s="30">
        <f ca="1">NOW()</f>
        <v>45765.818509027777</v>
      </c>
    </row>
    <row r="22" spans="1:11">
      <c r="K22" s="113"/>
    </row>
    <row r="23" spans="1:11" ht="15" customHeight="1">
      <c r="C23" s="12"/>
      <c r="D23" s="16"/>
    </row>
    <row r="24" spans="1:11">
      <c r="C24" s="10" t="s">
        <v>25</v>
      </c>
      <c r="D24" s="10"/>
    </row>
    <row r="25" spans="1:11">
      <c r="C25" s="31" t="s">
        <v>26</v>
      </c>
      <c r="D25" s="30">
        <v>45765</v>
      </c>
    </row>
    <row r="26" spans="1:11">
      <c r="C26" s="31" t="s">
        <v>27</v>
      </c>
      <c r="D26" s="30">
        <v>0.81805555555555554</v>
      </c>
    </row>
    <row r="1000" spans="648:648" ht="15.75">
      <c r="XX1000" s="148">
        <v>125713</v>
      </c>
    </row>
  </sheetData>
  <mergeCells count="2">
    <mergeCell ref="A11:A13"/>
    <mergeCell ref="A14:A16"/>
  </mergeCell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MediaServiceKeyPoints xmlns="71af3243-3dd4-4a8d-8c0d-dd76da1f02a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0" ma:contentTypeDescription="Create a new document." ma:contentTypeScope="" ma:versionID="1267097ee5f5874adfcc408041ae252e">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95891a93df65b14727750f2c06c306c"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4:TaxCatchAll" minOccurs="0"/>
                <xsd:element ref="ns2:ImageTagsTaxHTFiel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F34BB2B-418C-4266-AED4-A95269BAF2D3}">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1D2E9E0D-E34B-494C-9EBD-516C199D2F5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5D96907-3760-4A02-914D-DEDD1ED3BC1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TM16400656</Template>
  <Application>Microsoft Excel</Application>
  <DocSecurity>0</DocSecurity>
  <ScaleCrop>false</ScaleCrop>
  <HeadingPairs>
    <vt:vector size="2" baseType="variant">
      <vt:variant>
        <vt:lpstr>Arkusze</vt:lpstr>
      </vt:variant>
      <vt:variant>
        <vt:i4>13</vt:i4>
      </vt:variant>
    </vt:vector>
  </HeadingPairs>
  <TitlesOfParts>
    <vt:vector size="13" baseType="lpstr">
      <vt:lpstr>Cover</vt:lpstr>
      <vt:lpstr>Start</vt:lpstr>
      <vt:lpstr>Basic Navigation</vt:lpstr>
      <vt:lpstr>Excel Worksheets</vt:lpstr>
      <vt:lpstr>My Worksheet</vt:lpstr>
      <vt:lpstr>Cells and Ranges</vt:lpstr>
      <vt:lpstr>Rows and Columns</vt:lpstr>
      <vt:lpstr>Filling</vt:lpstr>
      <vt:lpstr>Excel as a Calculator</vt:lpstr>
      <vt:lpstr>Quick Analysis</vt:lpstr>
      <vt:lpstr>Sort and Filter</vt:lpstr>
      <vt:lpstr>Drop-Downs</vt:lpstr>
      <vt:lpstr>Date and Time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2020-01-27T22:32:31Z</dcterms:created>
  <dcterms:modified xsi:type="dcterms:W3CDTF">2025-04-18T17:38:42Z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